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4年度5係3席\02_行政事業レビュー\02_レビューシート\20220808【作業依頼】①行政事業レビューシート（最終公表版）、②概算要求反映状況調（事業単位整理表）\セット版\人開\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40" i="11"/>
  <c r="AY337" i="11"/>
  <c r="AY321" i="11"/>
  <c r="AY330" i="11" s="1"/>
  <c r="AY323" i="11" l="1"/>
  <c r="AY327" i="11"/>
  <c r="AY331" i="11"/>
  <c r="AY324" i="11"/>
  <c r="AY328" i="11"/>
  <c r="AY332" i="11"/>
  <c r="AY338" i="11"/>
  <c r="AY325" i="11"/>
  <c r="AY329" i="11"/>
  <c r="AY333" i="11"/>
  <c r="AY322" i="11"/>
  <c r="AY326" i="11"/>
  <c r="AY336" i="11"/>
  <c r="AY341" i="11"/>
  <c r="AY69" i="11"/>
  <c r="AY66" i="11"/>
  <c r="AY75" i="11"/>
  <c r="AY73" i="11"/>
  <c r="AY77" i="11"/>
  <c r="AY74" i="11"/>
  <c r="AY72" i="11"/>
  <c r="AY335" i="11"/>
  <c r="AY214" i="11"/>
  <c r="AY213" i="11"/>
  <c r="AY210" i="11"/>
  <c r="AY209" i="11"/>
  <c r="AY208" i="11"/>
  <c r="AY212" i="11" s="1"/>
  <c r="AY206" i="11"/>
  <c r="AY202" i="11"/>
  <c r="AY201" i="11"/>
  <c r="AY200" i="11"/>
  <c r="AY204" i="11" s="1"/>
  <c r="AY195" i="11"/>
  <c r="AY196" i="11" s="1"/>
  <c r="AY190" i="11"/>
  <c r="AY192" i="11" s="1"/>
  <c r="AY180" i="11"/>
  <c r="AY187" i="11" s="1"/>
  <c r="AY179" i="11"/>
  <c r="AY176" i="11"/>
  <c r="AY175" i="11"/>
  <c r="AY173" i="11"/>
  <c r="AY177" i="11" s="1"/>
  <c r="AY170" i="11"/>
  <c r="AY171" i="11" s="1"/>
  <c r="AY167" i="11"/>
  <c r="AY169" i="11" s="1"/>
  <c r="AY136" i="11"/>
  <c r="AY137" i="11" s="1"/>
  <c r="AY135" i="11"/>
  <c r="AY134" i="11"/>
  <c r="AY133" i="11"/>
  <c r="AY132" i="11"/>
  <c r="AY145" i="11"/>
  <c r="AY142" i="11"/>
  <c r="AY141" i="11"/>
  <c r="AY139" i="11"/>
  <c r="AY143" i="11" s="1"/>
  <c r="AY166" i="11"/>
  <c r="AY164" i="11"/>
  <c r="AY161" i="11"/>
  <c r="AY162" i="11" s="1"/>
  <c r="AY156" i="11"/>
  <c r="AY158" i="11" s="1"/>
  <c r="AY155" i="11"/>
  <c r="AY152" i="11"/>
  <c r="AY151" i="11"/>
  <c r="AY146" i="11"/>
  <c r="AY150" i="11" s="1"/>
  <c r="AY130" i="11"/>
  <c r="AY129" i="11"/>
  <c r="AY127" i="11"/>
  <c r="AY131" i="11" s="1"/>
  <c r="AY125" i="11"/>
  <c r="AY122" i="11"/>
  <c r="AY123" i="11" s="1"/>
  <c r="AY121" i="11"/>
  <c r="AY118" i="11"/>
  <c r="AY117" i="11"/>
  <c r="AY114" i="11"/>
  <c r="AY113" i="11"/>
  <c r="AY112" i="11"/>
  <c r="AY119" i="11" s="1"/>
  <c r="AY99" i="11"/>
  <c r="AY101" i="11" s="1"/>
  <c r="AY98" i="11"/>
  <c r="AY102" i="11"/>
  <c r="AY104" i="11" s="1"/>
  <c r="AY100" i="11" l="1"/>
  <c r="AY126" i="11"/>
  <c r="AY116" i="11"/>
  <c r="AY120" i="11"/>
  <c r="AY124" i="11"/>
  <c r="AY128" i="11"/>
  <c r="AY154" i="11"/>
  <c r="AY163" i="11"/>
  <c r="AY140" i="11"/>
  <c r="AY144" i="11"/>
  <c r="AY174" i="11"/>
  <c r="AY178" i="11"/>
  <c r="AY193" i="11"/>
  <c r="AY205" i="11"/>
  <c r="AY172" i="11"/>
  <c r="AY198" i="11"/>
  <c r="AY203" i="11"/>
  <c r="AY207" i="11"/>
  <c r="AY211" i="11"/>
  <c r="AY115" i="11"/>
  <c r="AY153"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85" i="11"/>
  <c r="AY84" i="11"/>
  <c r="AY81" i="11"/>
  <c r="AY80" i="11"/>
  <c r="AY78" i="11"/>
  <c r="AY87" i="11" s="1"/>
  <c r="AY44" i="11"/>
  <c r="AY52" i="11" s="1"/>
  <c r="AY92" i="11" l="1"/>
  <c r="AY96" i="11"/>
  <c r="AY55"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<sst xmlns="http://schemas.openxmlformats.org/spreadsheetml/2006/main" count="1319" uniqueCount="665">
  <si>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</si>
  <si>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</si>
  <si>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</si>
  <si>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</si>
  <si>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</si>
  <si>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</si>
  <si>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</si>
  <si>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</si>
  <si>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</si>
  <si>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</si>
  <si>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</si>
  <si>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</si>
  <si>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</si>
  <si>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</si>
  <si>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</si>
  <si>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</si>
  <si>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</si>
  <si>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</si>
  <si>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</si>
  <si>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</si>
  <si>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</si>
  <si>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</si>
  <si>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</si>
  <si>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</si>
  <si>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</si>
  <si>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</si>
  <si>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</si>
  <si>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</si>
  <si>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</si>
  <si>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</si>
  <si>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</si>
  <si>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</si>
  <si>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</si>
  <si>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</si>
  <si>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</si>
  <si>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</si>
  <si>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</si>
  <si>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</si>
  <si>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</si>
  <si>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</si>
  <si>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</si>
  <si>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</si>
  <si>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</si>
  <si>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</si>
  <si>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</si>
  <si>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</si>
  <si>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</si>
  <si>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</si>
  <si>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</si>
  <si>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</si>
  <si>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</si>
  <si>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</si>
  <si>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</si>
  <si>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</si>
  <si>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</si>
  <si>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</si>
  <si>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</si>
  <si>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</si>
  <si>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</si>
  <si>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</si>
  <si>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</si>
  <si>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</si>
  <si>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</si>
  <si>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</si>
  <si>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</si>
  <si>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</si>
  <si>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</si>
  <si>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</si>
  <si>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</si>
  <si>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</si>
  <si>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</si>
  <si>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</si>
  <si>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</si>
  <si>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</si>
  <si>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</si>
  <si>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</si>
  <si>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</si>
  <si>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</si>
  <si>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</si>
  <si>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</si>
  <si>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</si>
  <si>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</si>
  <si>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</si>
  <si>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</si>
  <si>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</si>
  <si>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</si>
  <si>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</si>
  <si>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</si>
  <si>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</si>
  <si>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</si>
  <si>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</si>
  <si>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</si>
  <si>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</si>
  <si>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</si>
  <si>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</si>
  <si>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</si>
  <si>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</si>
  <si>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</si>
  <si>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</si>
  <si>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</si>
  <si>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</si>
  <si>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</si>
  <si>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</si>
  <si>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</si>
  <si>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</si>
  <si>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</si>
  <si>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</si>
  <si>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</si>
  <si>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</si>
  <si>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</si>
  <si>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</si>
  <si>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</si>
  <si>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</si>
  <si>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</si>
  <si>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</si>
  <si>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</si>
  <si>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</si>
  <si>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</si>
  <si>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</si>
  <si>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</si>
  <si>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</si>
  <si>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</si>
  <si>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</si>
  <si>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</si>
  <si>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</si>
  <si>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</si>
  <si>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</si>
  <si>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</si>
  <si>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</si>
  <si>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</si>
  <si>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</si>
  <si>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</si>
  <si>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</si>
  <si>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</si>
  <si>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</si>
  <si>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</si>
  <si>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</si>
  <si>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</si>
  <si>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</si>
  <si>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</si>
  <si>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</si>
  <si>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</si>
  <si>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</si>
  <si>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</si>
  <si>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</si>
  <si>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</si>
  <si>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</si>
  <si>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</si>
  <si>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</si>
  <si>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</si>
  <si>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</si>
  <si>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</si>
  <si>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</si>
  <si>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</si>
  <si>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</si>
  <si>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</si>
  <si>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</si>
  <si>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</si>
  <si>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</si>
  <si>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</si>
  <si>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</si>
  <si>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</si>
  <si>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</si>
  <si>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</si>
  <si>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</si>
  <si>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</si>
  <si>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</si>
  <si>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</si>
  <si>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</si>
  <si>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</si>
  <si>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</si>
  <si>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</si>
  <si>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</si>
  <si>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</si>
  <si>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</si>
  <si>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</si>
  <si>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</si>
  <si>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</si>
  <si>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</si>
  <si>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</si>
  <si>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</si>
  <si>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</si>
  <si>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</si>
  <si>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</si>
  <si>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</si>
  <si>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</si>
  <si>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</si>
  <si>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</si>
  <si>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</si>
  <si>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</si>
  <si>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</si>
  <si>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</si>
  <si>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</si>
  <si>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</si>
  <si>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</si>
  <si>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</si>
  <si>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</si>
  <si>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</si>
  <si>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</si>
  <si>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</si>
  <si>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</si>
  <si>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</si>
  <si>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</si>
  <si>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</si>
  <si>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</si>
  <si>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</si>
  <si>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</si>
  <si>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</si>
  <si>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</si>
  <si>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</si>
  <si>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</si>
  <si>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</si>
  <si>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</si>
  <si>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</si>
  <si>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</si>
  <si>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</si>
  <si>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</si>
  <si>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</si>
  <si>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</si>
  <si>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</si>
  <si>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</si>
  <si>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</si>
  <si>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</si>
  <si>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</si>
  <si>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</si>
  <si>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</si>
  <si>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</si>
  <si>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</si>
  <si>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</si>
  <si>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</si>
  <si>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</si>
  <si>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</si>
  <si>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</si>
  <si>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</si>
  <si>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</si>
  <si>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</si>
  <si>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</si>
  <si>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</si>
  <si>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</si>
  <si>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</si>
  <si>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</si>
  <si>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</si>
  <si>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</si>
  <si>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</si>
  <si>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</si>
  <si>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</si>
  <si>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</si>
  <si>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</si>
  <si>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</si>
  <si>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</si>
  <si>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</si>
  <si>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</si>
  <si>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</si>
  <si>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</si>
  <si>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</si>
  <si>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</si>
  <si>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</si>
  <si>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</si>
  <si>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</si>
  <si>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</si>
  <si>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</si>
  <si>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</si>
  <si>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</si>
  <si>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</si>
  <si>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</si>
  <si>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</si>
  <si>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</si>
  <si>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</si>
  <si>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</si>
  <si>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</si>
  <si>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</si>
  <si>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</si>
  <si>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</si>
  <si>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</si>
  <si>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</si>
  <si>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</si>
  <si>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</si>
  <si>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</si>
  <si>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</si>
  <si>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</si>
  <si>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</si>
  <si>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</si>
  <si>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</si>
  <si>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</si>
  <si>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</si>
  <si>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</si>
  <si>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</si>
  <si>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</si>
  <si>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</si>
  <si>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</si>
  <si>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</si>
  <si>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</si>
  <si>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</si>
  <si>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</si>
  <si>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</si>
  <si>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</si>
  <si>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</si>
  <si>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</si>
  <si>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</si>
  <si>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</si>
  <si>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</si>
  <si>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</si>
  <si>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</si>
  <si>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</si>
  <si>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</si>
  <si>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</si>
  <si>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</si>
  <si>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</si>
  <si>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</si>
  <si>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</si>
  <si>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</si>
  <si>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</si>
  <si>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</si>
  <si>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</si>
  <si>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</si>
  <si>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</si>
  <si>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</si>
  <si>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</si>
  <si>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</si>
  <si>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</si>
  <si>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</si>
  <si>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</si>
  <si>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</si>
  <si>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</si>
  <si>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</si>
  <si>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</si>
  <si>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</si>
  <si>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</si>
  <si>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</si>
  <si>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</si>
  <si>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</si>
  <si>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</si>
  <si>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</si>
  <si>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</si>
  <si>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</si>
  <si>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</si>
  <si>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</si>
  <si>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</si>
  <si>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</si>
  <si>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</si>
  <si>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</si>
  <si>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</si>
  <si>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</si>
  <si>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</si>
  <si>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</si>
  <si>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</si>
  <si>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</si>
  <si>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</si>
  <si>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</si>
  <si>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</si>
  <si>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</si>
  <si>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</si>
  <si>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</si>
  <si>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</si>
  <si>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</si>
  <si>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</si>
  <si>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</si>
  <si>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</si>
  <si>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</si>
  <si>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</si>
  <si>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</si>
  <si>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</si>
  <si>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</si>
  <si>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</si>
  <si>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</si>
  <si>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</si>
  <si>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</si>
  <si>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</si>
  <si>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</si>
  <si>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</si>
  <si>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</si>
  <si>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</si>
  <si>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</si>
  <si>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</si>
  <si>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</si>
  <si>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</si>
  <si>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</si>
  <si>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</si>
  <si>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</si>
  <si>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</si>
  <si>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</si>
  <si>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</si>
  <si>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</si>
  <si>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</si>
  <si>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</si>
  <si>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</si>
  <si>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</si>
  <si>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</si>
  <si>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</si>
  <si>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</si>
  <si>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</si>
  <si>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</si>
  <si>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</si>
  <si>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</si>
  <si>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</si>
  <si>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</si>
  <si>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</si>
  <si>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</si>
  <si>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</si>
  <si>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</si>
  <si>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</si>
  <si>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</si>
  <si>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</si>
  <si>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</si>
  <si>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</si>
  <si>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</si>
  <si>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</si>
  <si>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</si>
  <si>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</si>
  <si>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</si>
  <si>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</si>
  <si>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</si>
  <si>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</si>
  <si>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</si>
  <si>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</si>
  <si>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</si>
  <si>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</si>
  <si>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</si>
  <si>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</si>
  <si>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</si>
  <si>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</si>
  <si>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</si>
  <si>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</si>
  <si>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</si>
  <si>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</si>
  <si>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</si>
  <si>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</si>
  <si>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</si>
  <si>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</si>
  <si>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</si>
  <si>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</si>
  <si>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</si>
  <si>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</si>
  <si>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</si>
  <si>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</si>
  <si>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</si>
  <si>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</si>
  <si>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</si>
  <si>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</si>
  <si>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</si>
  <si>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</si>
  <si>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</si>
  <si>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</si>
  <si>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</si>
  <si>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</si>
  <si>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</si>
  <si>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</si>
  <si>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</si>
  <si>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</si>
  <si>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</si>
  <si>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</si>
  <si>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</si>
  <si>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</si>
  <si>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</si>
  <si>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</si>
  <si>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</si>
  <si>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</si>
  <si>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</si>
  <si>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</si>
  <si>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</si>
  <si>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</si>
  <si>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</si>
  <si>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</si>
  <si>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</si>
  <si>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</si>
  <si>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</si>
  <si>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</si>
  <si>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</si>
  <si>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</si>
  <si>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</si>
  <si>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</si>
  <si>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</si>
  <si>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</si>
  <si>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</si>
  <si>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</si>
  <si>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</si>
  <si>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</si>
  <si>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</si>
  <si>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</si>
  <si>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</si>
  <si>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</si>
  <si>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</si>
  <si>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</si>
  <si>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</si>
  <si>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</si>
  <si>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</si>
  <si>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</si>
  <si>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</si>
  <si>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</si>
  <si>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</si>
  <si>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</si>
  <si>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</si>
  <si>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</si>
  <si>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</si>
  <si>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</si>
  <si>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</si>
  <si>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</si>
  <si>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</si>
  <si>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</si>
  <si>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</si>
  <si>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</si>
  <si>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</si>
  <si>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</si>
  <si>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</si>
  <si>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</si>
  <si>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</si>
  <si>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</si>
  <si>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</si>
  <si>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</si>
  <si>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</si>
  <si>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</si>
  <si>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</si>
  <si>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</si>
  <si>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</si>
  <si>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</si>
  <si>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</si>
  <si>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</si>
  <si>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</si>
  <si>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</si>
  <si>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</si>
  <si>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</si>
  <si>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</si>
  <si>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</si>
  <si>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</si>
  <si>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</si>
  <si>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</si>
  <si>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</si>
  <si>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</si>
  <si>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</si>
  <si>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</si>
  <si>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</si>
  <si>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</si>
  <si>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</si>
  <si>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</si>
  <si>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</si>
  <si>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</si>
  <si>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</si>
  <si>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</si>
  <si>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</si>
  <si>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</si>
  <si>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</si>
  <si>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</si>
  <si>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</si>
  <si>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</si>
  <si>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</si>
  <si>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</si>
  <si>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</si>
  <si>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</si>
  <si>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</si>
  <si>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</si>
  <si>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</si>
  <si>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</si>
  <si>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</si>
  <si>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</si>
  <si>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</si>
  <si>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</si>
  <si>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</si>
  <si>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</si>
  <si>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</si>
  <si>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</si>
  <si>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</si>
  <si>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</si>
  <si>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</si>
  <si>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</si>
  <si>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</si>
  <si>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</si>
  <si>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</si>
  <si>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</si>
  <si>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</si>
  <si>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</si>
  <si>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</si>
  <si>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</si>
  <si>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</si>
  <si>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</si>
  <si>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</si>
  <si>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</si>
  <si>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</si>
  <si>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</si>
  <si>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</si>
  <si>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</si>
  <si>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</si>
  <si>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</si>
  <si>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</si>
  <si>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</si>
  <si>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</si>
  <si>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</si>
  <si>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</si>
  <si>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</si>
  <si>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</si>
  <si>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</si>
  <si>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</si>
  <si>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</si>
  <si>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</si>
  <si>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</si>
  <si>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</si>
  <si>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</si>
  <si>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</si>
  <si>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</si>
  <si>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</si>
  <si>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</si>
  <si>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</si>
  <si>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</si>
  <si>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</si>
  <si>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</si>
  <si>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</si>
  <si>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</si>
  <si>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</si>
  <si>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</si>
  <si>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</si>
  <si>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認定職業訓練助成事業費（復興関連事業）</t>
  </si>
  <si>
    <t>人材開発統括官</t>
  </si>
  <si>
    <t>平成23年度</t>
  </si>
  <si>
    <t>令和3年度</t>
  </si>
  <si>
    <t>若年者・キャリア形成支援担当参事官付企業内人材開発支援室</t>
  </si>
  <si>
    <t>雇用保険法第63条第1項第1号
雇用保険法施行規則第121条、122条、123条</t>
  </si>
  <si>
    <t>第11次職業能力開発基本計画</t>
  </si>
  <si>
    <t>東日本大震災により被災した認定職業訓練施設の復旧に係る施設設備整備費に対する国庫補助率を引上げ、早急の復旧を図る。</t>
  </si>
  <si>
    <t>-</t>
  </si>
  <si>
    <t>助成措置の対象となった従業員が受けた職業能力検定等（訓練に密接に関連するものに限る。）の合格率84％以上</t>
  </si>
  <si>
    <t>認定訓練校における職業能力検定試験等の状況</t>
  </si>
  <si>
    <t>復旧施設数</t>
  </si>
  <si>
    <t>施設</t>
  </si>
  <si>
    <t>／　</t>
    <phoneticPr fontId="5"/>
  </si>
  <si>
    <t>認定職業訓練助成事業費</t>
  </si>
  <si>
    <t>700</t>
  </si>
  <si>
    <t>965</t>
  </si>
  <si>
    <t>601</t>
  </si>
  <si>
    <t>605</t>
  </si>
  <si>
    <t>910</t>
  </si>
  <si>
    <t>596</t>
  </si>
  <si>
    <t>618</t>
  </si>
  <si>
    <t>○</t>
  </si>
  <si>
    <t>厚労</t>
  </si>
  <si>
    <t>企業内人材開発支援室長
和田山　純一</t>
    <rPh sb="12" eb="15">
      <t>ワダヤマ</t>
    </rPh>
    <rPh sb="16" eb="18">
      <t>ジュンイチ</t>
    </rPh>
    <phoneticPr fontId="5"/>
  </si>
  <si>
    <t>ー</t>
  </si>
  <si>
    <t>多様な職業能力開発の機会を確保すること（Ⅵ－１）</t>
    <phoneticPr fontId="5"/>
  </si>
  <si>
    <t>多様な職業能力開発の機会を確保し、生産性の向上に向けた人材育成を強化すること（Ⅵ－１－１）</t>
    <phoneticPr fontId="5"/>
  </si>
  <si>
    <t>https://www.mhlw.go.jp/wp/seisaku/hyouka/dl/r03_jizenbunseki/VI-1-1.pdf</t>
    <phoneticPr fontId="5"/>
  </si>
  <si>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人的資本の強化は、再興戦略等においても日本の経済成長を促す鍵とされており、国民や社会のニーズを的確に反映しているものである。</t>
    <phoneticPr fontId="5"/>
  </si>
  <si>
    <t>雇用保険法第63条第1項第1号に認定職業訓練を行う者に対して国が必要な助成を行うことが規定されており、国が実施すべき事業である。</t>
    <phoneticPr fontId="5"/>
  </si>
  <si>
    <t>東日本大震災で被災した施設の復旧のための経費であり、優先度は高い。</t>
    <phoneticPr fontId="5"/>
  </si>
  <si>
    <t>‐</t>
  </si>
  <si>
    <t>無</t>
  </si>
  <si>
    <t>本事業は、被災した認定職業訓練施設に対する補助金の国の負担割合の上限を引き上げ、早期の普及を図るものであり、「認定職業訓練助成事業費（所管：人材開発統括官）」は、都道府県が一定の基準を充たすとして認定した、中小企業事業主等が実施する職業訓練の実施に要する経費について都道府県が行う助成の一部を国が助成するもの。</t>
    <phoneticPr fontId="5"/>
  </si>
  <si>
    <t>点検対象外</t>
    <rPh sb="0" eb="2">
      <t>テンケン</t>
    </rPh>
    <rPh sb="2" eb="5">
      <t>タイショウガイ</t>
    </rPh>
    <phoneticPr fontId="5"/>
  </si>
  <si>
    <t>岩手県</t>
    <rPh sb="0" eb="3">
      <t>イワテケン</t>
    </rPh>
    <phoneticPr fontId="5"/>
  </si>
  <si>
    <t>補助金</t>
    <rPh sb="0" eb="3">
      <t>ホジョキン</t>
    </rPh>
    <phoneticPr fontId="5"/>
  </si>
  <si>
    <t>中小企業事業主等に対する認定職業訓練実施に要する経費</t>
    <rPh sb="0" eb="2">
      <t>チュウショウ</t>
    </rPh>
    <rPh sb="2" eb="4">
      <t>キギョウ</t>
    </rPh>
    <rPh sb="4" eb="7">
      <t>ジギョウヌシ</t>
    </rPh>
    <rPh sb="7" eb="8">
      <t>トウ</t>
    </rPh>
    <rPh sb="9" eb="10">
      <t>タイ</t>
    </rPh>
    <rPh sb="12" eb="14">
      <t>ニンテイ</t>
    </rPh>
    <rPh sb="14" eb="16">
      <t>ショクギョウ</t>
    </rPh>
    <rPh sb="16" eb="18">
      <t>クンレン</t>
    </rPh>
    <rPh sb="18" eb="20">
      <t>ジッシ</t>
    </rPh>
    <rPh sb="21" eb="22">
      <t>ヨウ</t>
    </rPh>
    <rPh sb="24" eb="26">
      <t>ケイヒ</t>
    </rPh>
    <phoneticPr fontId="5"/>
  </si>
  <si>
    <t>A.岩手県</t>
    <rPh sb="2" eb="5">
      <t>イワテケン</t>
    </rPh>
    <phoneticPr fontId="5"/>
  </si>
  <si>
    <t>認定職業訓練を行う事業主等に対する助成又は援助</t>
    <rPh sb="0" eb="2">
      <t>ニンテイ</t>
    </rPh>
    <rPh sb="2" eb="4">
      <t>ショクギョウ</t>
    </rPh>
    <rPh sb="4" eb="6">
      <t>クンレン</t>
    </rPh>
    <rPh sb="7" eb="8">
      <t>オコナ</t>
    </rPh>
    <rPh sb="9" eb="12">
      <t>ジギョウヌシ</t>
    </rPh>
    <rPh sb="12" eb="13">
      <t>トウ</t>
    </rPh>
    <rPh sb="14" eb="15">
      <t>タイ</t>
    </rPh>
    <rPh sb="17" eb="19">
      <t>ジョセイ</t>
    </rPh>
    <rPh sb="19" eb="20">
      <t>マタ</t>
    </rPh>
    <rPh sb="21" eb="23">
      <t>エンジョ</t>
    </rPh>
    <phoneticPr fontId="5"/>
  </si>
  <si>
    <t>補助金等交付</t>
  </si>
  <si>
    <t>４ページ</t>
    <phoneticPr fontId="5"/>
  </si>
  <si>
    <t>－</t>
    <phoneticPr fontId="5"/>
  </si>
  <si>
    <t>－</t>
  </si>
  <si>
    <t>都道府県知事が認定した訓練を行う中小企業等に対して、都道府県を通じて補助を行う。</t>
    <rPh sb="0" eb="4">
      <t>トドウフケン</t>
    </rPh>
    <rPh sb="4" eb="6">
      <t>チジ</t>
    </rPh>
    <rPh sb="7" eb="9">
      <t>ニンテイ</t>
    </rPh>
    <rPh sb="11" eb="13">
      <t>クンレン</t>
    </rPh>
    <rPh sb="14" eb="15">
      <t>オコナ</t>
    </rPh>
    <rPh sb="16" eb="18">
      <t>チュウショウ</t>
    </rPh>
    <rPh sb="18" eb="20">
      <t>キギョウ</t>
    </rPh>
    <rPh sb="20" eb="21">
      <t>トウ</t>
    </rPh>
    <rPh sb="22" eb="23">
      <t>タイ</t>
    </rPh>
    <rPh sb="26" eb="30">
      <t>トドウフケン</t>
    </rPh>
    <rPh sb="31" eb="32">
      <t>ツウ</t>
    </rPh>
    <rPh sb="34" eb="36">
      <t>ホジョ</t>
    </rPh>
    <rPh sb="37" eb="38">
      <t>オコナ</t>
    </rPh>
    <phoneticPr fontId="5"/>
  </si>
  <si>
    <t>認定職業訓練への補助</t>
    <rPh sb="0" eb="2">
      <t>ニンテイ</t>
    </rPh>
    <rPh sb="2" eb="4">
      <t>ショクギョウ</t>
    </rPh>
    <rPh sb="4" eb="6">
      <t>クンレン</t>
    </rPh>
    <rPh sb="8" eb="10">
      <t>ホジョ</t>
    </rPh>
    <phoneticPr fontId="5"/>
  </si>
  <si>
    <t>見込みに見合った実績である。</t>
    <rPh sb="0" eb="2">
      <t>ミコ</t>
    </rPh>
    <rPh sb="4" eb="6">
      <t>ミア</t>
    </rPh>
    <rPh sb="8" eb="10">
      <t>ジッセキ</t>
    </rPh>
    <phoneticPr fontId="5"/>
  </si>
  <si>
    <t>都道府県知事が認定した訓練を行う中小企業等に対して、都道府県を通じた補助を行っているが、このうち、被災した認定職業訓練施設に対する補助金の国の負担割合の上限を１／３から１／２へ引き上げ、早期の復旧を図る。</t>
    <rPh sb="37" eb="38">
      <t>オコナ</t>
    </rPh>
    <phoneticPr fontId="5"/>
  </si>
  <si>
    <t>合格率
（合格者数／受験者数）</t>
    <rPh sb="2" eb="3">
      <t>リツ</t>
    </rPh>
    <phoneticPr fontId="5"/>
  </si>
  <si>
    <t>事業は当初の予定通りの成果を達成したため、令和３年度をもって終了すること。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5"/>
  </si>
  <si>
    <t>終了予定</t>
  </si>
  <si>
    <t>職業能力開発校設備整備費補助金等</t>
  </si>
  <si>
    <t>新型コロナウイルス感染症の影響を受けたことにより令和２年度から繰越となっていた工事について、令和３年度内に工事を終了し、施設の復旧が適切に進められた。</t>
    <rPh sb="0" eb="2">
      <t>シンガタ</t>
    </rPh>
    <rPh sb="9" eb="12">
      <t>カンセンショウ</t>
    </rPh>
    <rPh sb="13" eb="15">
      <t>エイキョウ</t>
    </rPh>
    <rPh sb="16" eb="17">
      <t>ウ</t>
    </rPh>
    <rPh sb="24" eb="26">
      <t>レイワ</t>
    </rPh>
    <rPh sb="27" eb="29">
      <t>ネンド</t>
    </rPh>
    <rPh sb="31" eb="33">
      <t>クリコシ</t>
    </rPh>
    <rPh sb="39" eb="41">
      <t>コウジ</t>
    </rPh>
    <rPh sb="46" eb="48">
      <t>レイワ</t>
    </rPh>
    <rPh sb="49" eb="52">
      <t>ネンドナイ</t>
    </rPh>
    <rPh sb="53" eb="55">
      <t>コウジ</t>
    </rPh>
    <rPh sb="56" eb="58">
      <t>シュウリョウ</t>
    </rPh>
    <rPh sb="60" eb="62">
      <t>シセツ</t>
    </rPh>
    <rPh sb="63" eb="65">
      <t>フッキュウ</t>
    </rPh>
    <rPh sb="66" eb="68">
      <t>テキセツ</t>
    </rPh>
    <rPh sb="69" eb="70">
      <t>スス</t>
    </rPh>
    <phoneticPr fontId="5"/>
  </si>
  <si>
    <t>被災した認定職業訓練施設に対する補助金の国の負担割合を引き上げる本事業の措置は、令和３年度をもって予定どおり終了する。</t>
    <rPh sb="0" eb="2">
      <t>ヒサイ</t>
    </rPh>
    <rPh sb="4" eb="6">
      <t>ニンテイ</t>
    </rPh>
    <rPh sb="6" eb="8">
      <t>ショクギョウ</t>
    </rPh>
    <rPh sb="8" eb="10">
      <t>クンレン</t>
    </rPh>
    <rPh sb="10" eb="12">
      <t>シセツ</t>
    </rPh>
    <rPh sb="13" eb="14">
      <t>タイ</t>
    </rPh>
    <rPh sb="16" eb="19">
      <t>ホジョキン</t>
    </rPh>
    <rPh sb="20" eb="21">
      <t>クニ</t>
    </rPh>
    <rPh sb="22" eb="24">
      <t>フタン</t>
    </rPh>
    <rPh sb="24" eb="26">
      <t>ワリアイ</t>
    </rPh>
    <rPh sb="27" eb="28">
      <t>ヒ</t>
    </rPh>
    <rPh sb="29" eb="30">
      <t>ア</t>
    </rPh>
    <rPh sb="32" eb="33">
      <t>ホン</t>
    </rPh>
    <rPh sb="33" eb="35">
      <t>ジギョウ</t>
    </rPh>
    <rPh sb="36" eb="38">
      <t>ソチ</t>
    </rPh>
    <rPh sb="40" eb="42">
      <t>レイワ</t>
    </rPh>
    <rPh sb="43" eb="45">
      <t>ネンド</t>
    </rPh>
    <rPh sb="49" eb="51">
      <t>ヨテイ</t>
    </rPh>
    <rPh sb="54" eb="56">
      <t>シュウリョウ</t>
    </rPh>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</si>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</sst>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100853</xdr:colOff>
      <xdr:row>269</xdr:row>
      <xdr:rowOff>0</xdr:rowOff>
    </xdr:from>
    <xdr:to>
      <xdr:col>35</xdr:col>
      <xdr:colOff>45054</xdr:colOff>
      <xdr:row>271</xdr:row>
      <xdr:rowOff>208814</xdr:rowOff>
    </xdr:to>
    <xdr:sp macro="" textlink="">
      <xdr:nvSpPr>
        <xdr:cNvPr id="2" name="テキスト ボックス 1"/>
        <xdr:cNvSpPr txBox="1"/>
      </xdr:nvSpPr>
      <xdr:spPr>
        <a:xfrm>
          <a:off x="4134971" y="89613441"/>
          <a:ext cx="2969789" cy="9035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latin typeface="+mn-ea"/>
              <a:ea typeface="+mn-ea"/>
            </a:rPr>
            <a:t>59</a:t>
          </a:r>
          <a:r>
            <a:rPr kumimoji="1" lang="ja-JP" altLang="en-US" sz="1400"/>
            <a:t>百万円</a:t>
          </a:r>
        </a:p>
      </xdr:txBody>
    </xdr:sp>
    <xdr:clientData/>
  </xdr:twoCellAnchor>
  <xdr:twoCellAnchor>
    <xdr:from>
      <xdr:col>16</xdr:col>
      <xdr:colOff>0</xdr:colOff>
      <xdr:row>272</xdr:row>
      <xdr:rowOff>123264</xdr:rowOff>
    </xdr:from>
    <xdr:to>
      <xdr:col>38</xdr:col>
      <xdr:colOff>194572</xdr:colOff>
      <xdr:row>274</xdr:row>
      <xdr:rowOff>130370</xdr:rowOff>
    </xdr:to>
    <xdr:sp macro="" textlink="">
      <xdr:nvSpPr>
        <xdr:cNvPr id="3" name="大かっこ 2"/>
        <xdr:cNvSpPr/>
      </xdr:nvSpPr>
      <xdr:spPr>
        <a:xfrm>
          <a:off x="3227294" y="90778852"/>
          <a:ext cx="4632102" cy="70187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168088</xdr:colOff>
      <xdr:row>272</xdr:row>
      <xdr:rowOff>44824</xdr:rowOff>
    </xdr:from>
    <xdr:to>
      <xdr:col>39</xdr:col>
      <xdr:colOff>28517</xdr:colOff>
      <xdr:row>274</xdr:row>
      <xdr:rowOff>253636</xdr:rowOff>
    </xdr:to>
    <xdr:sp macro="" textlink="">
      <xdr:nvSpPr>
        <xdr:cNvPr id="4" name="テキスト ボックス 3"/>
        <xdr:cNvSpPr txBox="1"/>
      </xdr:nvSpPr>
      <xdr:spPr>
        <a:xfrm>
          <a:off x="3193676" y="90700412"/>
          <a:ext cx="4701370" cy="903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認定職業訓練を行う事業主等に対して助成又は援助を行う</a:t>
          </a:r>
          <a:endParaRPr kumimoji="1" lang="en-US" altLang="ja-JP" sz="1200"/>
        </a:p>
        <a:p>
          <a:pPr algn="ctr"/>
          <a:r>
            <a:rPr kumimoji="1" lang="ja-JP" altLang="en-US" sz="1200"/>
            <a:t>都道府県に対して、その経費の一部を補助する</a:t>
          </a:r>
          <a:endParaRPr kumimoji="1" lang="en-US" altLang="ja-JP" sz="1200"/>
        </a:p>
        <a:p>
          <a:pPr algn="ctr"/>
          <a:r>
            <a:rPr kumimoji="1" lang="en-US" altLang="ja-JP" sz="1200"/>
            <a:t>【</a:t>
          </a:r>
          <a:r>
            <a:rPr kumimoji="1" lang="ja-JP" altLang="en-US" sz="1200"/>
            <a:t>都道府県に対する補助　補助率２／３、経費の１／２上限</a:t>
          </a:r>
          <a:r>
            <a:rPr kumimoji="1" lang="en-US" altLang="ja-JP" sz="1200"/>
            <a:t>】</a:t>
          </a:r>
          <a:endParaRPr kumimoji="1" lang="ja-JP" altLang="en-US" sz="1200"/>
        </a:p>
      </xdr:txBody>
    </xdr:sp>
    <xdr:clientData/>
  </xdr:twoCellAnchor>
  <xdr:twoCellAnchor>
    <xdr:from>
      <xdr:col>27</xdr:col>
      <xdr:colOff>100853</xdr:colOff>
      <xdr:row>275</xdr:row>
      <xdr:rowOff>0</xdr:rowOff>
    </xdr:from>
    <xdr:to>
      <xdr:col>27</xdr:col>
      <xdr:colOff>100853</xdr:colOff>
      <xdr:row>276</xdr:row>
      <xdr:rowOff>115612</xdr:rowOff>
    </xdr:to>
    <xdr:cxnSp macro="">
      <xdr:nvCxnSpPr>
        <xdr:cNvPr id="5" name="直線矢印コネクタ 4"/>
        <xdr:cNvCxnSpPr/>
      </xdr:nvCxnSpPr>
      <xdr:spPr>
        <a:xfrm>
          <a:off x="5546912" y="91697735"/>
          <a:ext cx="0" cy="4629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156882</xdr:colOff>
      <xdr:row>276</xdr:row>
      <xdr:rowOff>201705</xdr:rowOff>
    </xdr:from>
    <xdr:to>
      <xdr:col>36</xdr:col>
      <xdr:colOff>45704</xdr:colOff>
      <xdr:row>277</xdr:row>
      <xdr:rowOff>171639</xdr:rowOff>
    </xdr:to>
    <xdr:sp macro="" textlink="">
      <xdr:nvSpPr>
        <xdr:cNvPr id="6" name="テキスト ボックス 5"/>
        <xdr:cNvSpPr txBox="1"/>
      </xdr:nvSpPr>
      <xdr:spPr>
        <a:xfrm>
          <a:off x="3787588" y="92246823"/>
          <a:ext cx="3519528" cy="317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申請による補助</a:t>
          </a:r>
          <a:r>
            <a:rPr kumimoji="1" lang="en-US" altLang="ja-JP" sz="1200"/>
            <a:t>】</a:t>
          </a:r>
          <a:endParaRPr kumimoji="1" lang="ja-JP" altLang="en-US" sz="1200"/>
        </a:p>
      </xdr:txBody>
    </xdr:sp>
    <xdr:clientData/>
  </xdr:twoCellAnchor>
  <xdr:twoCellAnchor>
    <xdr:from>
      <xdr:col>20</xdr:col>
      <xdr:colOff>67235</xdr:colOff>
      <xdr:row>277</xdr:row>
      <xdr:rowOff>224117</xdr:rowOff>
    </xdr:from>
    <xdr:to>
      <xdr:col>35</xdr:col>
      <xdr:colOff>11436</xdr:colOff>
      <xdr:row>280</xdr:row>
      <xdr:rowOff>66539</xdr:rowOff>
    </xdr:to>
    <xdr:sp macro="" textlink="">
      <xdr:nvSpPr>
        <xdr:cNvPr id="7" name="テキスト ボックス 6"/>
        <xdr:cNvSpPr txBox="1"/>
      </xdr:nvSpPr>
      <xdr:spPr>
        <a:xfrm>
          <a:off x="3802529" y="36023176"/>
          <a:ext cx="2745672" cy="91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岩手県</a:t>
          </a:r>
          <a:endParaRPr kumimoji="1" lang="en-US" altLang="ja-JP" sz="1400"/>
        </a:p>
        <a:p>
          <a:pPr algn="ctr"/>
          <a:r>
            <a:rPr kumimoji="1" lang="en-US" altLang="ja-JP" sz="1400">
              <a:latin typeface="+mn-ea"/>
              <a:ea typeface="+mn-ea"/>
            </a:rPr>
            <a:t>59</a:t>
          </a:r>
          <a:r>
            <a:rPr kumimoji="1" lang="ja-JP" altLang="en-US" sz="1400"/>
            <a:t>百万円</a:t>
          </a:r>
        </a:p>
      </xdr:txBody>
    </xdr:sp>
    <xdr:clientData/>
  </xdr:twoCellAnchor>
  <xdr:twoCellAnchor>
    <xdr:from>
      <xdr:col>16</xdr:col>
      <xdr:colOff>22412</xdr:colOff>
      <xdr:row>280</xdr:row>
      <xdr:rowOff>246529</xdr:rowOff>
    </xdr:from>
    <xdr:to>
      <xdr:col>39</xdr:col>
      <xdr:colOff>9338</xdr:colOff>
      <xdr:row>282</xdr:row>
      <xdr:rowOff>238925</xdr:rowOff>
    </xdr:to>
    <xdr:sp macro="" textlink="">
      <xdr:nvSpPr>
        <xdr:cNvPr id="8" name="大かっこ 7"/>
        <xdr:cNvSpPr/>
      </xdr:nvSpPr>
      <xdr:spPr>
        <a:xfrm>
          <a:off x="3249706" y="93681176"/>
          <a:ext cx="4626161" cy="68716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67236</xdr:colOff>
      <xdr:row>280</xdr:row>
      <xdr:rowOff>134470</xdr:rowOff>
    </xdr:from>
    <xdr:to>
      <xdr:col>39</xdr:col>
      <xdr:colOff>38977</xdr:colOff>
      <xdr:row>282</xdr:row>
      <xdr:rowOff>293553</xdr:rowOff>
    </xdr:to>
    <xdr:sp macro="" textlink="">
      <xdr:nvSpPr>
        <xdr:cNvPr id="9" name="テキスト ボックス 8"/>
        <xdr:cNvSpPr txBox="1"/>
      </xdr:nvSpPr>
      <xdr:spPr>
        <a:xfrm>
          <a:off x="3294530" y="93569117"/>
          <a:ext cx="4610976" cy="853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認定職業訓練を行う事業主等に対して助成又は援助を行う</a:t>
          </a:r>
          <a:endParaRPr kumimoji="1" lang="en-US" altLang="ja-JP" sz="1200"/>
        </a:p>
        <a:p>
          <a:pPr algn="ctr"/>
          <a:r>
            <a:rPr kumimoji="1" lang="en-US" altLang="ja-JP" sz="1200"/>
            <a:t>【</a:t>
          </a:r>
          <a:r>
            <a:rPr kumimoji="1" lang="ja-JP" altLang="en-US" sz="1200"/>
            <a:t>都道府県独自の補助率、経費の３／４上限</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632</v>
      </c>
      <c r="AK2" s="835"/>
      <c r="AL2" s="835"/>
      <c r="AM2" s="835"/>
      <c r="AN2" s="75" t="s">
        <v>285</v>
      </c>
      <c r="AO2" s="835">
        <v>21</v>
      </c>
      <c r="AP2" s="835"/>
      <c r="AQ2" s="835"/>
      <c r="AR2" s="76" t="s">
        <v>285</v>
      </c>
      <c r="AS2" s="836">
        <v>686</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633</v>
      </c>
      <c r="AR5" s="858"/>
      <c r="AS5" s="858"/>
      <c r="AT5" s="858"/>
      <c r="AU5" s="858"/>
      <c r="AV5" s="858"/>
      <c r="AW5" s="858"/>
      <c r="AX5" s="859"/>
    </row>
    <row r="6" spans="1:50" ht="27.95" customHeight="1" x14ac:dyDescent="0.15">
      <c r="A6" s="860" t="s">
        <v>4</v>
      </c>
      <c r="B6" s="861"/>
      <c r="C6" s="861"/>
      <c r="D6" s="861"/>
      <c r="E6" s="861"/>
      <c r="F6" s="861"/>
      <c r="G6" s="862" t="str">
        <f>入力規則等!F39</f>
        <v>労働保険特別会計雇用勘定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39.950000000000003"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615</v>
      </c>
      <c r="AF7" s="798"/>
      <c r="AG7" s="798"/>
      <c r="AH7" s="798"/>
      <c r="AI7" s="798"/>
      <c r="AJ7" s="798"/>
      <c r="AK7" s="798"/>
      <c r="AL7" s="798"/>
      <c r="AM7" s="798"/>
      <c r="AN7" s="798"/>
      <c r="AO7" s="798"/>
      <c r="AP7" s="798"/>
      <c r="AQ7" s="798"/>
      <c r="AR7" s="798"/>
      <c r="AS7" s="798"/>
      <c r="AT7" s="798"/>
      <c r="AU7" s="798"/>
      <c r="AV7" s="798"/>
      <c r="AW7" s="798"/>
      <c r="AX7" s="799"/>
    </row>
    <row r="8" spans="1:50" ht="28.5" customHeight="1" x14ac:dyDescent="0.15">
      <c r="A8" s="841" t="s">
        <v>185</v>
      </c>
      <c r="B8" s="842"/>
      <c r="C8" s="842"/>
      <c r="D8" s="842"/>
      <c r="E8" s="842"/>
      <c r="F8" s="843"/>
      <c r="G8" s="844" t="str">
        <f>入力規則等!A27</f>
        <v>男女共同参画</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8" customHeight="1" x14ac:dyDescent="0.15">
      <c r="A10" s="758" t="s">
        <v>27</v>
      </c>
      <c r="B10" s="759"/>
      <c r="C10" s="759"/>
      <c r="D10" s="759"/>
      <c r="E10" s="759"/>
      <c r="F10" s="759"/>
      <c r="G10" s="760" t="s">
        <v>657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9.1"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19</v>
      </c>
      <c r="Q13" s="699"/>
      <c r="R13" s="699"/>
      <c r="S13" s="699"/>
      <c r="T13" s="699"/>
      <c r="U13" s="699"/>
      <c r="V13" s="700"/>
      <c r="W13" s="698">
        <v>58</v>
      </c>
      <c r="X13" s="699"/>
      <c r="Y13" s="699"/>
      <c r="Z13" s="699"/>
      <c r="AA13" s="699"/>
      <c r="AB13" s="699"/>
      <c r="AC13" s="700"/>
      <c r="AD13" s="698">
        <v>0</v>
      </c>
      <c r="AE13" s="699"/>
      <c r="AF13" s="699"/>
      <c r="AG13" s="699"/>
      <c r="AH13" s="699"/>
      <c r="AI13" s="699"/>
      <c r="AJ13" s="700"/>
      <c r="AK13" s="698">
        <v>0</v>
      </c>
      <c r="AL13" s="699"/>
      <c r="AM13" s="699"/>
      <c r="AN13" s="699"/>
      <c r="AO13" s="699"/>
      <c r="AP13" s="699"/>
      <c r="AQ13" s="700"/>
      <c r="AR13" s="735">
        <v>0</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617</v>
      </c>
      <c r="Q14" s="699"/>
      <c r="R14" s="699"/>
      <c r="S14" s="699"/>
      <c r="T14" s="699"/>
      <c r="U14" s="699"/>
      <c r="V14" s="700"/>
      <c r="W14" s="698" t="s">
        <v>617</v>
      </c>
      <c r="X14" s="699"/>
      <c r="Y14" s="699"/>
      <c r="Z14" s="699"/>
      <c r="AA14" s="699"/>
      <c r="AB14" s="699"/>
      <c r="AC14" s="700"/>
      <c r="AD14" s="698" t="s">
        <v>617</v>
      </c>
      <c r="AE14" s="699"/>
      <c r="AF14" s="699"/>
      <c r="AG14" s="699"/>
      <c r="AH14" s="699"/>
      <c r="AI14" s="699"/>
      <c r="AJ14" s="700"/>
      <c r="AK14" s="698" t="s">
        <v>617</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617</v>
      </c>
      <c r="Q15" s="699"/>
      <c r="R15" s="699"/>
      <c r="S15" s="699"/>
      <c r="T15" s="699"/>
      <c r="U15" s="699"/>
      <c r="V15" s="700"/>
      <c r="W15" s="698" t="s">
        <v>617</v>
      </c>
      <c r="X15" s="699"/>
      <c r="Y15" s="699"/>
      <c r="Z15" s="699"/>
      <c r="AA15" s="699"/>
      <c r="AB15" s="699"/>
      <c r="AC15" s="700"/>
      <c r="AD15" s="698">
        <v>61</v>
      </c>
      <c r="AE15" s="699"/>
      <c r="AF15" s="699"/>
      <c r="AG15" s="699"/>
      <c r="AH15" s="699"/>
      <c r="AI15" s="699"/>
      <c r="AJ15" s="700"/>
      <c r="AK15" s="698" t="s">
        <v>617</v>
      </c>
      <c r="AL15" s="699"/>
      <c r="AM15" s="699"/>
      <c r="AN15" s="699"/>
      <c r="AO15" s="699"/>
      <c r="AP15" s="699"/>
      <c r="AQ15" s="700"/>
      <c r="AR15" s="698" t="s">
        <v>617</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617</v>
      </c>
      <c r="Q16" s="699"/>
      <c r="R16" s="699"/>
      <c r="S16" s="699"/>
      <c r="T16" s="699"/>
      <c r="U16" s="699"/>
      <c r="V16" s="700"/>
      <c r="W16" s="698">
        <v>-61</v>
      </c>
      <c r="X16" s="699"/>
      <c r="Y16" s="699"/>
      <c r="Z16" s="699"/>
      <c r="AA16" s="699"/>
      <c r="AB16" s="699"/>
      <c r="AC16" s="700"/>
      <c r="AD16" s="698" t="s">
        <v>617</v>
      </c>
      <c r="AE16" s="699"/>
      <c r="AF16" s="699"/>
      <c r="AG16" s="699"/>
      <c r="AH16" s="699"/>
      <c r="AI16" s="699"/>
      <c r="AJ16" s="700"/>
      <c r="AK16" s="698" t="s">
        <v>617</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617</v>
      </c>
      <c r="Q17" s="699"/>
      <c r="R17" s="699"/>
      <c r="S17" s="699"/>
      <c r="T17" s="699"/>
      <c r="U17" s="699"/>
      <c r="V17" s="700"/>
      <c r="W17" s="698">
        <v>3</v>
      </c>
      <c r="X17" s="699"/>
      <c r="Y17" s="699"/>
      <c r="Z17" s="699"/>
      <c r="AA17" s="699"/>
      <c r="AB17" s="699"/>
      <c r="AC17" s="700"/>
      <c r="AD17" s="698" t="s">
        <v>617</v>
      </c>
      <c r="AE17" s="699"/>
      <c r="AF17" s="699"/>
      <c r="AG17" s="699"/>
      <c r="AH17" s="699"/>
      <c r="AI17" s="699"/>
      <c r="AJ17" s="700"/>
      <c r="AK17" s="698" t="s">
        <v>617</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19</v>
      </c>
      <c r="Q18" s="779"/>
      <c r="R18" s="779"/>
      <c r="S18" s="779"/>
      <c r="T18" s="779"/>
      <c r="U18" s="779"/>
      <c r="V18" s="780"/>
      <c r="W18" s="778">
        <f>SUM(W13:AC17)</f>
        <v>0</v>
      </c>
      <c r="X18" s="779"/>
      <c r="Y18" s="779"/>
      <c r="Z18" s="779"/>
      <c r="AA18" s="779"/>
      <c r="AB18" s="779"/>
      <c r="AC18" s="780"/>
      <c r="AD18" s="778">
        <f>SUM(AD13:AJ17)</f>
        <v>61</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0</v>
      </c>
      <c r="X19" s="699"/>
      <c r="Y19" s="699"/>
      <c r="Z19" s="699"/>
      <c r="AA19" s="699"/>
      <c r="AB19" s="699"/>
      <c r="AC19" s="700"/>
      <c r="AD19" s="698">
        <v>59</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v>
      </c>
      <c r="Q20" s="746"/>
      <c r="R20" s="746"/>
      <c r="S20" s="746"/>
      <c r="T20" s="746"/>
      <c r="U20" s="746"/>
      <c r="V20" s="746"/>
      <c r="W20" s="746" t="str">
        <f>IF(W18=0, "-", SUM(W19)/W18)</f>
        <v>-</v>
      </c>
      <c r="X20" s="746"/>
      <c r="Y20" s="746"/>
      <c r="Z20" s="746"/>
      <c r="AA20" s="746"/>
      <c r="AB20" s="746"/>
      <c r="AC20" s="746"/>
      <c r="AD20" s="746">
        <f>IF(AD18=0, "-", SUM(AD19)/AD18)</f>
        <v>0.96721311475409832</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t="str">
        <f>IF(W19=0, "-", SUM(W19)/SUM(W13,W14))</f>
        <v>-</v>
      </c>
      <c r="X21" s="746"/>
      <c r="Y21" s="746"/>
      <c r="Z21" s="746"/>
      <c r="AA21" s="746"/>
      <c r="AB21" s="746"/>
      <c r="AC21" s="746"/>
      <c r="AD21" s="746" t="e">
        <f>IF(AD19=0, "-", SUM(AD19)/SUM(AD13,AD14))</f>
        <v>#DIV/0!</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661</v>
      </c>
      <c r="H23" s="733"/>
      <c r="I23" s="733"/>
      <c r="J23" s="733"/>
      <c r="K23" s="733"/>
      <c r="L23" s="733"/>
      <c r="M23" s="733"/>
      <c r="N23" s="733"/>
      <c r="O23" s="734"/>
      <c r="P23" s="735">
        <v>0</v>
      </c>
      <c r="Q23" s="736"/>
      <c r="R23" s="736"/>
      <c r="S23" s="736"/>
      <c r="T23" s="736"/>
      <c r="U23" s="736"/>
      <c r="V23" s="737"/>
      <c r="W23" s="735">
        <v>0</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0</v>
      </c>
      <c r="Q29" s="721"/>
      <c r="R29" s="721"/>
      <c r="S29" s="721"/>
      <c r="T29" s="721"/>
      <c r="U29" s="721"/>
      <c r="V29" s="722"/>
      <c r="W29" s="723">
        <f>AR13</f>
        <v>0</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654</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655</v>
      </c>
      <c r="H32" s="635"/>
      <c r="I32" s="635"/>
      <c r="J32" s="635"/>
      <c r="K32" s="635"/>
      <c r="L32" s="635"/>
      <c r="M32" s="635"/>
      <c r="N32" s="635"/>
      <c r="O32" s="635"/>
      <c r="P32" s="638" t="s">
        <v>620</v>
      </c>
      <c r="Q32" s="639"/>
      <c r="R32" s="639"/>
      <c r="S32" s="639"/>
      <c r="T32" s="639"/>
      <c r="U32" s="639"/>
      <c r="V32" s="639"/>
      <c r="W32" s="639"/>
      <c r="X32" s="640"/>
      <c r="Y32" s="644" t="s">
        <v>51</v>
      </c>
      <c r="Z32" s="645"/>
      <c r="AA32" s="646"/>
      <c r="AB32" s="647" t="s">
        <v>621</v>
      </c>
      <c r="AC32" s="647"/>
      <c r="AD32" s="647"/>
      <c r="AE32" s="616">
        <v>0</v>
      </c>
      <c r="AF32" s="616"/>
      <c r="AG32" s="616"/>
      <c r="AH32" s="616"/>
      <c r="AI32" s="616">
        <v>0</v>
      </c>
      <c r="AJ32" s="616"/>
      <c r="AK32" s="616"/>
      <c r="AL32" s="616"/>
      <c r="AM32" s="616">
        <v>1</v>
      </c>
      <c r="AN32" s="616"/>
      <c r="AO32" s="616"/>
      <c r="AP32" s="616"/>
      <c r="AQ32" s="616" t="s">
        <v>617</v>
      </c>
      <c r="AR32" s="616"/>
      <c r="AS32" s="616"/>
      <c r="AT32" s="616"/>
      <c r="AU32" s="617" t="s">
        <v>617</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621</v>
      </c>
      <c r="AC33" s="647"/>
      <c r="AD33" s="647"/>
      <c r="AE33" s="616">
        <v>1</v>
      </c>
      <c r="AF33" s="616"/>
      <c r="AG33" s="616"/>
      <c r="AH33" s="616"/>
      <c r="AI33" s="616">
        <v>1</v>
      </c>
      <c r="AJ33" s="616"/>
      <c r="AK33" s="616"/>
      <c r="AL33" s="616"/>
      <c r="AM33" s="616">
        <v>1</v>
      </c>
      <c r="AN33" s="616"/>
      <c r="AO33" s="616"/>
      <c r="AP33" s="616"/>
      <c r="AQ33" s="616" t="s">
        <v>617</v>
      </c>
      <c r="AR33" s="616"/>
      <c r="AS33" s="616"/>
      <c r="AT33" s="616"/>
      <c r="AU33" s="617" t="s">
        <v>617</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285</v>
      </c>
      <c r="H35" s="653"/>
      <c r="I35" s="653"/>
      <c r="J35" s="653"/>
      <c r="K35" s="653"/>
      <c r="L35" s="653"/>
      <c r="M35" s="653"/>
      <c r="N35" s="653"/>
      <c r="O35" s="653"/>
      <c r="P35" s="653"/>
      <c r="Q35" s="653"/>
      <c r="R35" s="653"/>
      <c r="S35" s="653"/>
      <c r="T35" s="653"/>
      <c r="U35" s="653"/>
      <c r="V35" s="653"/>
      <c r="W35" s="653"/>
      <c r="X35" s="653"/>
      <c r="Y35" s="656" t="s">
        <v>582</v>
      </c>
      <c r="Z35" s="657"/>
      <c r="AA35" s="658"/>
      <c r="AB35" s="659" t="s">
        <v>617</v>
      </c>
      <c r="AC35" s="660"/>
      <c r="AD35" s="661"/>
      <c r="AE35" s="662" t="s">
        <v>617</v>
      </c>
      <c r="AF35" s="662"/>
      <c r="AG35" s="662"/>
      <c r="AH35" s="662"/>
      <c r="AI35" s="662" t="s">
        <v>617</v>
      </c>
      <c r="AJ35" s="662"/>
      <c r="AK35" s="662"/>
      <c r="AL35" s="662"/>
      <c r="AM35" s="662" t="s">
        <v>617</v>
      </c>
      <c r="AN35" s="662"/>
      <c r="AO35" s="662"/>
      <c r="AP35" s="662"/>
      <c r="AQ35" s="93" t="s">
        <v>617</v>
      </c>
      <c r="AR35" s="87"/>
      <c r="AS35" s="87"/>
      <c r="AT35" s="87"/>
      <c r="AU35" s="87"/>
      <c r="AV35" s="87"/>
      <c r="AW35" s="87"/>
      <c r="AX35" s="88"/>
    </row>
    <row r="36" spans="1:51" ht="28.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285</v>
      </c>
      <c r="AC36" s="613"/>
      <c r="AD36" s="614"/>
      <c r="AE36" s="615" t="s">
        <v>617</v>
      </c>
      <c r="AF36" s="615"/>
      <c r="AG36" s="615"/>
      <c r="AH36" s="615"/>
      <c r="AI36" s="615" t="s">
        <v>617</v>
      </c>
      <c r="AJ36" s="615"/>
      <c r="AK36" s="615"/>
      <c r="AL36" s="615"/>
      <c r="AM36" s="615" t="s">
        <v>617</v>
      </c>
      <c r="AN36" s="615"/>
      <c r="AO36" s="615"/>
      <c r="AP36" s="615"/>
      <c r="AQ36" s="615" t="s">
        <v>634</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617</v>
      </c>
      <c r="AR38" s="508"/>
      <c r="AS38" s="127" t="s">
        <v>175</v>
      </c>
      <c r="AT38" s="128"/>
      <c r="AU38" s="126">
        <v>3</v>
      </c>
      <c r="AV38" s="126"/>
      <c r="AW38" s="108" t="s">
        <v>166</v>
      </c>
      <c r="AX38" s="129"/>
    </row>
    <row r="39" spans="1:51" ht="23.25" customHeight="1" x14ac:dyDescent="0.15">
      <c r="A39" s="674"/>
      <c r="B39" s="672"/>
      <c r="C39" s="672"/>
      <c r="D39" s="672"/>
      <c r="E39" s="672"/>
      <c r="F39" s="673"/>
      <c r="G39" s="178" t="s">
        <v>618</v>
      </c>
      <c r="H39" s="179"/>
      <c r="I39" s="179"/>
      <c r="J39" s="179"/>
      <c r="K39" s="179"/>
      <c r="L39" s="179"/>
      <c r="M39" s="179"/>
      <c r="N39" s="179"/>
      <c r="O39" s="180"/>
      <c r="P39" s="131" t="s">
        <v>658</v>
      </c>
      <c r="Q39" s="131"/>
      <c r="R39" s="131"/>
      <c r="S39" s="131"/>
      <c r="T39" s="131"/>
      <c r="U39" s="131"/>
      <c r="V39" s="131"/>
      <c r="W39" s="131"/>
      <c r="X39" s="132"/>
      <c r="Y39" s="219" t="s">
        <v>12</v>
      </c>
      <c r="Z39" s="220"/>
      <c r="AA39" s="221"/>
      <c r="AB39" s="148" t="s">
        <v>252</v>
      </c>
      <c r="AC39" s="148"/>
      <c r="AD39" s="148"/>
      <c r="AE39" s="93" t="s">
        <v>617</v>
      </c>
      <c r="AF39" s="87"/>
      <c r="AG39" s="87"/>
      <c r="AH39" s="87"/>
      <c r="AI39" s="93" t="s">
        <v>617</v>
      </c>
      <c r="AJ39" s="87"/>
      <c r="AK39" s="87"/>
      <c r="AL39" s="87"/>
      <c r="AM39" s="93"/>
      <c r="AN39" s="87"/>
      <c r="AO39" s="87"/>
      <c r="AP39" s="87"/>
      <c r="AQ39" s="94" t="s">
        <v>617</v>
      </c>
      <c r="AR39" s="95"/>
      <c r="AS39" s="95"/>
      <c r="AT39" s="96"/>
      <c r="AU39" s="87" t="s">
        <v>617</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t="s">
        <v>617</v>
      </c>
      <c r="AF40" s="87"/>
      <c r="AG40" s="87"/>
      <c r="AH40" s="87"/>
      <c r="AI40" s="93" t="s">
        <v>617</v>
      </c>
      <c r="AJ40" s="87"/>
      <c r="AK40" s="87"/>
      <c r="AL40" s="87"/>
      <c r="AM40" s="93"/>
      <c r="AN40" s="87"/>
      <c r="AO40" s="87"/>
      <c r="AP40" s="87"/>
      <c r="AQ40" s="94" t="s">
        <v>617</v>
      </c>
      <c r="AR40" s="95"/>
      <c r="AS40" s="95"/>
      <c r="AT40" s="96"/>
      <c r="AU40" s="87">
        <v>84</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617</v>
      </c>
      <c r="AF41" s="87"/>
      <c r="AG41" s="87"/>
      <c r="AH41" s="87"/>
      <c r="AI41" s="93" t="s">
        <v>617</v>
      </c>
      <c r="AJ41" s="87"/>
      <c r="AK41" s="87"/>
      <c r="AL41" s="87"/>
      <c r="AM41" s="93"/>
      <c r="AN41" s="87"/>
      <c r="AO41" s="87"/>
      <c r="AP41" s="87"/>
      <c r="AQ41" s="94" t="s">
        <v>617</v>
      </c>
      <c r="AR41" s="95"/>
      <c r="AS41" s="95"/>
      <c r="AT41" s="96"/>
      <c r="AU41" s="87" t="s">
        <v>617</v>
      </c>
      <c r="AV41" s="87"/>
      <c r="AW41" s="87"/>
      <c r="AX41" s="88"/>
    </row>
    <row r="42" spans="1:51" ht="23.25" customHeight="1" x14ac:dyDescent="0.15">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622</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33.950000000000003" customHeight="1" x14ac:dyDescent="0.15">
      <c r="A215" s="406" t="s">
        <v>284</v>
      </c>
      <c r="B215" s="407"/>
      <c r="C215" s="410" t="s">
        <v>178</v>
      </c>
      <c r="D215" s="407"/>
      <c r="E215" s="412" t="s">
        <v>194</v>
      </c>
      <c r="F215" s="413"/>
      <c r="G215" s="414" t="s">
        <v>635</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636</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637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651</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24" customHeight="1" x14ac:dyDescent="0.15">
      <c r="A218" s="408"/>
      <c r="B218" s="409"/>
      <c r="C218" s="491" t="s">
        <v>600</v>
      </c>
      <c r="D218" s="492"/>
      <c r="E218" s="149" t="s">
        <v>280</v>
      </c>
      <c r="F218" s="151"/>
      <c r="G218" s="472" t="s">
        <v>181</v>
      </c>
      <c r="H218" s="473"/>
      <c r="I218" s="473"/>
      <c r="J218" s="493" t="s">
        <v>617</v>
      </c>
      <c r="K218" s="494"/>
      <c r="L218" s="494"/>
      <c r="M218" s="494"/>
      <c r="N218" s="494"/>
      <c r="O218" s="494"/>
      <c r="P218" s="494"/>
      <c r="Q218" s="494"/>
      <c r="R218" s="494"/>
      <c r="S218" s="494"/>
      <c r="T218" s="495"/>
      <c r="U218" s="470" t="s">
        <v>652</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653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2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653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91.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631</v>
      </c>
      <c r="AE223" s="452"/>
      <c r="AF223" s="452"/>
      <c r="AG223" s="453" t="s">
        <v>638</v>
      </c>
      <c r="AH223" s="454"/>
      <c r="AI223" s="454"/>
      <c r="AJ223" s="454"/>
      <c r="AK223" s="454"/>
      <c r="AL223" s="454"/>
      <c r="AM223" s="454"/>
      <c r="AN223" s="454"/>
      <c r="AO223" s="454"/>
      <c r="AP223" s="454"/>
      <c r="AQ223" s="454"/>
      <c r="AR223" s="454"/>
      <c r="AS223" s="454"/>
      <c r="AT223" s="454"/>
      <c r="AU223" s="454"/>
      <c r="AV223" s="454"/>
      <c r="AW223" s="454"/>
      <c r="AX223" s="455"/>
    </row>
    <row r="224" spans="1:51" ht="46.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631</v>
      </c>
      <c r="AE224" s="365"/>
      <c r="AF224" s="365"/>
      <c r="AG224" s="359" t="s">
        <v>639</v>
      </c>
      <c r="AH224" s="360"/>
      <c r="AI224" s="360"/>
      <c r="AJ224" s="360"/>
      <c r="AK224" s="360"/>
      <c r="AL224" s="360"/>
      <c r="AM224" s="360"/>
      <c r="AN224" s="360"/>
      <c r="AO224" s="360"/>
      <c r="AP224" s="360"/>
      <c r="AQ224" s="360"/>
      <c r="AR224" s="360"/>
      <c r="AS224" s="360"/>
      <c r="AT224" s="360"/>
      <c r="AU224" s="360"/>
      <c r="AV224" s="360"/>
      <c r="AW224" s="360"/>
      <c r="AX224" s="361"/>
    </row>
    <row r="225" spans="1:50" ht="46.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631</v>
      </c>
      <c r="AE225" s="402"/>
      <c r="AF225" s="402"/>
      <c r="AG225" s="387" t="s">
        <v>640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641</v>
      </c>
      <c r="AE226" s="383"/>
      <c r="AF226" s="383"/>
      <c r="AG226" s="385" t="s">
        <v>617</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641</v>
      </c>
      <c r="AE229" s="349"/>
      <c r="AF229" s="349"/>
      <c r="AG229" s="351" t="s">
        <v>617</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641</v>
      </c>
      <c r="AE230" s="365"/>
      <c r="AF230" s="365"/>
      <c r="AG230" s="359" t="s">
        <v>617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641</v>
      </c>
      <c r="AE231" s="365"/>
      <c r="AF231" s="365"/>
      <c r="AG231" s="359" t="s">
        <v>617</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641</v>
      </c>
      <c r="AE232" s="365"/>
      <c r="AF232" s="365"/>
      <c r="AG232" s="359" t="s">
        <v>617</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641</v>
      </c>
      <c r="AE233" s="402"/>
      <c r="AF233" s="402"/>
      <c r="AG233" s="403" t="s">
        <v>617</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641</v>
      </c>
      <c r="AE234" s="365"/>
      <c r="AF234" s="434"/>
      <c r="AG234" s="359" t="s">
        <v>617</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641</v>
      </c>
      <c r="AE235" s="395"/>
      <c r="AF235" s="396"/>
      <c r="AG235" s="397" t="s">
        <v>617</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641</v>
      </c>
      <c r="AE236" s="349"/>
      <c r="AF236" s="350"/>
      <c r="AG236" s="351" t="s">
        <v>617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641</v>
      </c>
      <c r="AE237" s="358"/>
      <c r="AF237" s="358"/>
      <c r="AG237" s="359" t="s">
        <v>617</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631</v>
      </c>
      <c r="AE238" s="365"/>
      <c r="AF238" s="365"/>
      <c r="AG238" s="359" t="s">
        <v>656</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641</v>
      </c>
      <c r="AE239" s="365"/>
      <c r="AF239" s="365"/>
      <c r="AG239" s="389" t="s">
        <v>617</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631</v>
      </c>
      <c r="AE240" s="383"/>
      <c r="AF240" s="384"/>
      <c r="AG240" s="385" t="s">
        <v>643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608</v>
      </c>
      <c r="F242" s="368"/>
      <c r="G242" s="368"/>
      <c r="H242" s="369">
        <v>21</v>
      </c>
      <c r="I242" s="369"/>
      <c r="J242" s="874">
        <v>678</v>
      </c>
      <c r="K242" s="874"/>
      <c r="L242" s="874"/>
      <c r="M242" s="369"/>
      <c r="N242" s="875"/>
      <c r="O242" s="876" t="s">
        <v>623</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9"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662</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663</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37.5" customHeight="1" thickBot="1" x14ac:dyDescent="0.2">
      <c r="A250" s="893" t="s">
        <v>644</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43.5" customHeight="1" thickBot="1" x14ac:dyDescent="0.2">
      <c r="A252" s="323" t="s">
        <v>660</v>
      </c>
      <c r="B252" s="324"/>
      <c r="C252" s="324"/>
      <c r="D252" s="324"/>
      <c r="E252" s="325"/>
      <c r="F252" s="899" t="s">
        <v>659</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40.5" customHeight="1" thickBot="1" x14ac:dyDescent="0.2">
      <c r="A254" s="323" t="s">
        <v>263</v>
      </c>
      <c r="B254" s="324"/>
      <c r="C254" s="324"/>
      <c r="D254" s="324"/>
      <c r="E254" s="325"/>
      <c r="F254" s="326" t="s">
        <v>664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3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624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625</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626</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627</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628</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627</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629</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630</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c r="J266" s="86"/>
      <c r="K266" s="77" t="str">
        <f>IF(I266="","","-")</f>
        <v/>
      </c>
      <c r="L266" s="101">
        <v>626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635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632</v>
      </c>
      <c r="H268" s="86"/>
      <c r="I268" s="86"/>
      <c r="J268" s="85">
        <v>20</v>
      </c>
      <c r="K268" s="85"/>
      <c r="L268" s="101">
        <v>693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15.6"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648</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646</v>
      </c>
      <c r="H310" s="285"/>
      <c r="I310" s="285"/>
      <c r="J310" s="285"/>
      <c r="K310" s="286"/>
      <c r="L310" s="287" t="s">
        <v>647</v>
      </c>
      <c r="M310" s="288"/>
      <c r="N310" s="288"/>
      <c r="O310" s="288"/>
      <c r="P310" s="288"/>
      <c r="Q310" s="288"/>
      <c r="R310" s="288"/>
      <c r="S310" s="288"/>
      <c r="T310" s="288"/>
      <c r="U310" s="288"/>
      <c r="V310" s="288"/>
      <c r="W310" s="288"/>
      <c r="X310" s="289"/>
      <c r="Y310" s="290">
        <v>59</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59</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2" customHeight="1" x14ac:dyDescent="0.15">
      <c r="A366" s="230">
        <v>1</v>
      </c>
      <c r="B366" s="230">
        <v>1</v>
      </c>
      <c r="C366" s="251" t="s">
        <v>645</v>
      </c>
      <c r="D366" s="250"/>
      <c r="E366" s="250"/>
      <c r="F366" s="250"/>
      <c r="G366" s="250"/>
      <c r="H366" s="250"/>
      <c r="I366" s="250"/>
      <c r="J366" s="233">
        <v>4000020030007</v>
      </c>
      <c r="K366" s="234"/>
      <c r="L366" s="234"/>
      <c r="M366" s="234"/>
      <c r="N366" s="234"/>
      <c r="O366" s="234"/>
      <c r="P366" s="235" t="s">
        <v>649</v>
      </c>
      <c r="Q366" s="235"/>
      <c r="R366" s="235"/>
      <c r="S366" s="235"/>
      <c r="T366" s="235"/>
      <c r="U366" s="235"/>
      <c r="V366" s="235"/>
      <c r="W366" s="235"/>
      <c r="X366" s="235"/>
      <c r="Y366" s="236">
        <v>59</v>
      </c>
      <c r="Z366" s="237"/>
      <c r="AA366" s="237"/>
      <c r="AB366" s="238"/>
      <c r="AC366" s="222" t="s">
        <v>650</v>
      </c>
      <c r="AD366" s="223"/>
      <c r="AE366" s="223"/>
      <c r="AF366" s="223"/>
      <c r="AG366" s="223"/>
      <c r="AH366" s="253" t="s">
        <v>617</v>
      </c>
      <c r="AI366" s="254"/>
      <c r="AJ366" s="254"/>
      <c r="AK366" s="254"/>
      <c r="AL366" s="226" t="s">
        <v>617</v>
      </c>
      <c r="AM366" s="227"/>
      <c r="AN366" s="227"/>
      <c r="AO366" s="228"/>
      <c r="AP366" s="229" t="s">
        <v>617</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617</v>
      </c>
      <c r="F631" s="232"/>
      <c r="G631" s="232"/>
      <c r="H631" s="232"/>
      <c r="I631" s="232"/>
      <c r="J631" s="233" t="s">
        <v>617</v>
      </c>
      <c r="K631" s="234"/>
      <c r="L631" s="234"/>
      <c r="M631" s="234"/>
      <c r="N631" s="234"/>
      <c r="O631" s="234"/>
      <c r="P631" s="235" t="s">
        <v>617</v>
      </c>
      <c r="Q631" s="235"/>
      <c r="R631" s="235"/>
      <c r="S631" s="235"/>
      <c r="T631" s="235"/>
      <c r="U631" s="235"/>
      <c r="V631" s="235"/>
      <c r="W631" s="235"/>
      <c r="X631" s="235"/>
      <c r="Y631" s="236" t="s">
        <v>617</v>
      </c>
      <c r="Z631" s="237"/>
      <c r="AA631" s="237"/>
      <c r="AB631" s="238"/>
      <c r="AC631" s="222"/>
      <c r="AD631" s="223"/>
      <c r="AE631" s="223"/>
      <c r="AF631" s="223"/>
      <c r="AG631" s="223"/>
      <c r="AH631" s="224" t="s">
        <v>617</v>
      </c>
      <c r="AI631" s="225"/>
      <c r="AJ631" s="225"/>
      <c r="AK631" s="225"/>
      <c r="AL631" s="226" t="s">
        <v>617</v>
      </c>
      <c r="AM631" s="227"/>
      <c r="AN631" s="227"/>
      <c r="AO631" s="228"/>
      <c r="AP631" s="229" t="s">
        <v>617</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t="s">
        <v>631</v>
      </c>
      <c r="H14" s="13" t="str">
        <f t="shared" si="1"/>
        <v>労働保険特別会計雇用勘定</v>
      </c>
      <c r="I14" s="13" t="str">
        <f t="shared" si="5"/>
        <v>労働保険特別会計雇用勘定</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t="s">
        <v>631</v>
      </c>
      <c r="C15" s="13" t="str">
        <f t="shared" si="9"/>
        <v>男女共同参画</v>
      </c>
      <c r="D15" s="13" t="str">
        <f t="shared" si="8"/>
        <v>男女共同参画</v>
      </c>
      <c r="F15" s="18" t="s">
        <v>116</v>
      </c>
      <c r="G15" s="17"/>
      <c r="H15" s="13" t="str">
        <f t="shared" si="1"/>
        <v/>
      </c>
      <c r="I15" s="13" t="str">
        <f t="shared" si="5"/>
        <v>労働保険特別会計雇用勘定</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男女共同参画</v>
      </c>
      <c r="F16" s="18" t="s">
        <v>117</v>
      </c>
      <c r="G16" s="17"/>
      <c r="H16" s="13" t="str">
        <f t="shared" si="1"/>
        <v/>
      </c>
      <c r="I16" s="13" t="str">
        <f t="shared" si="5"/>
        <v>労働保険特別会計雇用勘定</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男女共同参画</v>
      </c>
      <c r="F17" s="18" t="s">
        <v>118</v>
      </c>
      <c r="G17" s="17"/>
      <c r="H17" s="13" t="str">
        <f t="shared" si="1"/>
        <v/>
      </c>
      <c r="I17" s="13" t="str">
        <f t="shared" si="5"/>
        <v>労働保険特別会計雇用勘定</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男女共同参画</v>
      </c>
      <c r="F18" s="18" t="s">
        <v>119</v>
      </c>
      <c r="G18" s="17"/>
      <c r="H18" s="13" t="str">
        <f t="shared" si="1"/>
        <v/>
      </c>
      <c r="I18" s="13" t="str">
        <f t="shared" si="5"/>
        <v>労働保険特別会計雇用勘定</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男女共同参画</v>
      </c>
      <c r="F19" s="18" t="s">
        <v>120</v>
      </c>
      <c r="G19" s="17"/>
      <c r="H19" s="13" t="str">
        <f t="shared" si="1"/>
        <v/>
      </c>
      <c r="I19" s="13" t="str">
        <f t="shared" si="5"/>
        <v>労働保険特別会計雇用勘定</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男女共同参画</v>
      </c>
      <c r="F20" s="18" t="s">
        <v>210</v>
      </c>
      <c r="G20" s="17"/>
      <c r="H20" s="13" t="str">
        <f t="shared" si="1"/>
        <v/>
      </c>
      <c r="I20" s="13" t="str">
        <f t="shared" si="5"/>
        <v>労働保険特別会計雇用勘定</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男女共同参画</v>
      </c>
      <c r="F21" s="18" t="s">
        <v>121</v>
      </c>
      <c r="G21" s="17"/>
      <c r="H21" s="13" t="str">
        <f t="shared" si="1"/>
        <v/>
      </c>
      <c r="I21" s="13" t="str">
        <f t="shared" si="5"/>
        <v>労働保険特別会計雇用勘定</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男女共同参画</v>
      </c>
      <c r="F22" s="18" t="s">
        <v>122</v>
      </c>
      <c r="G22" s="17"/>
      <c r="H22" s="13" t="str">
        <f t="shared" si="1"/>
        <v/>
      </c>
      <c r="I22" s="13" t="str">
        <f t="shared" si="5"/>
        <v>労働保険特別会計雇用勘定</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男女共同参画</v>
      </c>
      <c r="F23" s="18" t="s">
        <v>123</v>
      </c>
      <c r="G23" s="17"/>
      <c r="H23" s="13" t="str">
        <f t="shared" si="1"/>
        <v/>
      </c>
      <c r="I23" s="13" t="str">
        <f t="shared" si="5"/>
        <v>労働保険特別会計雇用勘定</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労働保険特別会計雇用勘定</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男女共同参画</v>
      </c>
      <c r="B27" s="13"/>
      <c r="F27" s="18" t="s">
        <v>126</v>
      </c>
      <c r="G27" s="17"/>
      <c r="H27" s="13" t="str">
        <f t="shared" si="1"/>
        <v/>
      </c>
      <c r="I27" s="13" t="str">
        <f t="shared" si="5"/>
        <v>労働保険特別会計雇用勘定</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労働保険特別会計雇用勘定</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羽床 航(hayuka-wataru)</cp:lastModifiedBy>
  <cp:lastPrinted>2022-08-18T12:09:16Z</cp:lastPrinted>
  <dcterms:created xsi:type="dcterms:W3CDTF">2012-03-13T00:50:25Z</dcterms:created>
  <dcterms:modified xsi:type="dcterms:W3CDTF">2022-08-25T05:18:24Z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