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5\"/>
    </mc:Choice>
  </mc:AlternateContent>
  <bookViews>
    <workbookView xWindow="29025" yWindow="1680" windowWidth="22680" windowHeight="1458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046EEF5A_C3E9_4384_B16D_F7C2C0FC9B64_.wvu.Cols" localSheetId="0" hidden="1">行政事業レビューシート!$AY:$AY</definedName>
    <definedName name="Z_046EEF5A_C3E9_4384_B16D_F7C2C0FC9B64_.wvu.Cols" localSheetId="1" hidden="1">入力規則等!$C:$D,入力規則等!$H:$I,入力規則等!$M:$N,入力規則等!$R:$S</definedName>
    <definedName name="Z_046EEF5A_C3E9_4384_B16D_F7C2C0FC9B64_.wvu.Cols" localSheetId="2" hidden="1">別紙1!$AY:$AY</definedName>
    <definedName name="Z_046EEF5A_C3E9_4384_B16D_F7C2C0FC9B64_.wvu.Cols" localSheetId="3" hidden="1">別紙2!$AY:$AY</definedName>
    <definedName name="Z_046EEF5A_C3E9_4384_B16D_F7C2C0FC9B64_.wvu.Cols" localSheetId="4" hidden="1">別紙3!$AY:$AY</definedName>
    <definedName name="Z_046EEF5A_C3E9_4384_B16D_F7C2C0FC9B64_.wvu.FilterData" localSheetId="4" hidden="1">別紙3!$AP$1:$AP$1320</definedName>
    <definedName name="Z_046EEF5A_C3E9_4384_B16D_F7C2C0FC9B64_.wvu.PrintArea" localSheetId="2" hidden="1">別紙1!$A$1:$AX$71</definedName>
    <definedName name="Z_046EEF5A_C3E9_4384_B16D_F7C2C0FC9B64_.wvu.PrintArea" localSheetId="3" hidden="1">別紙2!$A$1:$AX$265</definedName>
    <definedName name="Z_046EEF5A_C3E9_4384_B16D_F7C2C0FC9B64_.wvu.PrintArea" localSheetId="4" hidden="1">別紙3!$A$1:$AX$1320</definedName>
    <definedName name="Z_046EEF5A_C3E9_4384_B16D_F7C2C0FC9B64_.wvu.Rows" localSheetId="0" hidden="1">行政事業レビューシート!$27:$28,行政事業レビューシート!$31:$36,行政事業レビューシート!$44:$70,行政事業レビューシート!$78:$104,行政事業レビューシート!$112:$131,行政事業レビューシート!$136:$166,行政事業レビューシート!$173:$213,行政事業レビューシート!$243:$246,行政事業レビューシート!$286:$306,行政事業レビューシート!$311:$316,行政事業レビューシート!$321:$361,行政事業レビューシート!$376:$627,行政事業レビューシート!$632:$660</definedName>
    <definedName name="Z_046EEF5A_C3E9_4384_B16D_F7C2C0FC9B64_.wvu.Rows" localSheetId="2" hidden="1">別紙1!$9:$71</definedName>
  </definedNames>
  <calcPr calcId="162913"/>
  <customWorkbookViews>
    <customWorkbookView name="厚生労働省ネットワークシステム - 個人用ビュー" guid="{046EEF5A-C3E9-4384-B16D-F7C2C0FC9B64}" mergeInterval="0" personalView="1" maximized="1" xWindow="-8" yWindow="-8" windowWidth="1936" windowHeight="1056" activeSheetId="1"/>
  </customWorkbookView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 l="1"/>
  <c r="AY76" i="1" s="1"/>
  <c r="AY68" i="1"/>
  <c r="AY70" i="1" s="1"/>
  <c r="AY65" i="1"/>
  <c r="AY67" i="1" s="1"/>
  <c r="AY64" i="1"/>
  <c r="AY400" i="1"/>
  <c r="AY396" i="1"/>
  <c r="AY399" i="1" s="1"/>
  <c r="AY372" i="1"/>
  <c r="AY371" i="1"/>
  <c r="AY370" i="1"/>
  <c r="AY369" i="1"/>
  <c r="AY368" i="1"/>
  <c r="AY367" i="1"/>
  <c r="AY334" i="1"/>
  <c r="AY339" i="1" s="1"/>
  <c r="AY321" i="1"/>
  <c r="AY330" i="1" s="1"/>
  <c r="AY398" i="1" l="1"/>
  <c r="AY397" i="1"/>
  <c r="AY323" i="1"/>
  <c r="AY327" i="1"/>
  <c r="AY331" i="1"/>
  <c r="AY337" i="1"/>
  <c r="AY324" i="1"/>
  <c r="AY328" i="1"/>
  <c r="AY332" i="1"/>
  <c r="AY338" i="1"/>
  <c r="AY333" i="1"/>
  <c r="AY325" i="1"/>
  <c r="AY329" i="1"/>
  <c r="AY340" i="1"/>
  <c r="AY322" i="1"/>
  <c r="AY326" i="1"/>
  <c r="AY336" i="1"/>
  <c r="AY341" i="1"/>
  <c r="AY69" i="1"/>
  <c r="AY66" i="1"/>
  <c r="AY75" i="1"/>
  <c r="AY73" i="1"/>
  <c r="AY77" i="1"/>
  <c r="AY74" i="1"/>
  <c r="AY72" i="1"/>
  <c r="AY335" i="1"/>
  <c r="AY214" i="1"/>
  <c r="AY208" i="1"/>
  <c r="AY210" i="1" s="1"/>
  <c r="AY200" i="1"/>
  <c r="AY206" i="1" s="1"/>
  <c r="AY195" i="1"/>
  <c r="AY196" i="1" s="1"/>
  <c r="AY190" i="1"/>
  <c r="AY192" i="1" s="1"/>
  <c r="AY180" i="1"/>
  <c r="AY187" i="1" s="1"/>
  <c r="AY173" i="1"/>
  <c r="AY179" i="1" s="1"/>
  <c r="AY170" i="1"/>
  <c r="AY171" i="1" s="1"/>
  <c r="AY167" i="1"/>
  <c r="AY169" i="1" s="1"/>
  <c r="AY136" i="1"/>
  <c r="AY137" i="1" s="1"/>
  <c r="AY133" i="1"/>
  <c r="AY135" i="1" s="1"/>
  <c r="AY132" i="1"/>
  <c r="AY145" i="1"/>
  <c r="AY144" i="1"/>
  <c r="AY142" i="1"/>
  <c r="AY141" i="1"/>
  <c r="AY140" i="1"/>
  <c r="AY139" i="1"/>
  <c r="AY143" i="1" s="1"/>
  <c r="AY166" i="1"/>
  <c r="AY164" i="1"/>
  <c r="AY163" i="1"/>
  <c r="AY161" i="1"/>
  <c r="AY162" i="1" s="1"/>
  <c r="AY156" i="1"/>
  <c r="AY158" i="1" s="1"/>
  <c r="AY146" i="1"/>
  <c r="AY150" i="1" s="1"/>
  <c r="AY127" i="1"/>
  <c r="AY131" i="1" s="1"/>
  <c r="AY122" i="1"/>
  <c r="AY126" i="1" s="1"/>
  <c r="AY112" i="1"/>
  <c r="AY121" i="1" s="1"/>
  <c r="AY99" i="1"/>
  <c r="AY101" i="1" s="1"/>
  <c r="AY98" i="1"/>
  <c r="AY102" i="1"/>
  <c r="AY104" i="1" s="1"/>
  <c r="AY134" i="1" l="1"/>
  <c r="AY119" i="1"/>
  <c r="AY114" i="1"/>
  <c r="AY115" i="1"/>
  <c r="AY123" i="1"/>
  <c r="AY118" i="1"/>
  <c r="AY203" i="1"/>
  <c r="AY207" i="1"/>
  <c r="AY176" i="1"/>
  <c r="AY198" i="1"/>
  <c r="AY211" i="1"/>
  <c r="AY177" i="1"/>
  <c r="AY212" i="1"/>
  <c r="AY204" i="1"/>
  <c r="AY174" i="1"/>
  <c r="AY178" i="1"/>
  <c r="AY193" i="1"/>
  <c r="AY201" i="1"/>
  <c r="AY205" i="1"/>
  <c r="AY209" i="1"/>
  <c r="AY213" i="1"/>
  <c r="AY175" i="1"/>
  <c r="AY202" i="1"/>
  <c r="AY172" i="1"/>
  <c r="AY154" i="1"/>
  <c r="AY138" i="1"/>
  <c r="AY151" i="1"/>
  <c r="AY155" i="1"/>
  <c r="AY152" i="1"/>
  <c r="AY153" i="1"/>
  <c r="AY116" i="1"/>
  <c r="AY120" i="1"/>
  <c r="AY124" i="1"/>
  <c r="AY128" i="1"/>
  <c r="AY113" i="1"/>
  <c r="AY117" i="1"/>
  <c r="AY125" i="1"/>
  <c r="AY129" i="1"/>
  <c r="AY130" i="1"/>
  <c r="AY100" i="1"/>
  <c r="AY197" i="1"/>
  <c r="AY199" i="1"/>
  <c r="AY194" i="1"/>
  <c r="AY191" i="1"/>
  <c r="AY184" i="1"/>
  <c r="AY181" i="1"/>
  <c r="AY185" i="1"/>
  <c r="AY189" i="1"/>
  <c r="AY182" i="1"/>
  <c r="AY186" i="1"/>
  <c r="AY188" i="1"/>
  <c r="AY183" i="1"/>
  <c r="AY168" i="1"/>
  <c r="AY165" i="1"/>
  <c r="AY159" i="1"/>
  <c r="AY160" i="1"/>
  <c r="AY157" i="1"/>
  <c r="AY147" i="1"/>
  <c r="AY148" i="1"/>
  <c r="AY149" i="1"/>
  <c r="AY103" i="1"/>
  <c r="AY59" i="1" l="1"/>
  <c r="AY61" i="1" s="1"/>
  <c r="AY54" i="1"/>
  <c r="AY57" i="1" s="1"/>
  <c r="AY55" i="1"/>
  <c r="AY49" i="1"/>
  <c r="AY105" i="1"/>
  <c r="AY111" i="1" s="1"/>
  <c r="AY95" i="1"/>
  <c r="AY93" i="1"/>
  <c r="AY94" i="1" s="1"/>
  <c r="AY91" i="1"/>
  <c r="AY89" i="1"/>
  <c r="AY88" i="1"/>
  <c r="AY90" i="1" s="1"/>
  <c r="AY78" i="1"/>
  <c r="AY86" i="1" s="1"/>
  <c r="AY44" i="1"/>
  <c r="AY52" i="1" s="1"/>
  <c r="AY79" i="1" l="1"/>
  <c r="AY87" i="1"/>
  <c r="AY80" i="1"/>
  <c r="AY84" i="1"/>
  <c r="AY92" i="1"/>
  <c r="AY96" i="1"/>
  <c r="AY83" i="1"/>
  <c r="AY81" i="1"/>
  <c r="AY85" i="1"/>
  <c r="AY97" i="1"/>
  <c r="AY82" i="1"/>
  <c r="AY63" i="1"/>
  <c r="AY108" i="1"/>
  <c r="AY109" i="1"/>
  <c r="AY106" i="1"/>
  <c r="AY110" i="1"/>
  <c r="AY107" i="1"/>
  <c r="AY60" i="1"/>
  <c r="AY62" i="1"/>
  <c r="AY56" i="1"/>
  <c r="AY58" i="1"/>
  <c r="AY53" i="1"/>
  <c r="AY46" i="1"/>
  <c r="AY50" i="1"/>
  <c r="AY45" i="1"/>
  <c r="AY47" i="1"/>
  <c r="AY51" i="1"/>
  <c r="AY48" i="1"/>
  <c r="AW267" i="1" l="1"/>
  <c r="AT267" i="1"/>
  <c r="AQ267" i="1"/>
  <c r="AL267" i="1"/>
  <c r="AI267" i="1"/>
  <c r="AF267" i="1"/>
  <c r="Z267" i="1"/>
  <c r="W267" i="1"/>
  <c r="T267" i="1"/>
  <c r="N267" i="1"/>
  <c r="AW266" i="1"/>
  <c r="AT266" i="1"/>
  <c r="AQ266" i="1"/>
  <c r="AL266" i="1"/>
  <c r="AI266" i="1"/>
  <c r="AF266" i="1"/>
  <c r="Z266" i="1"/>
  <c r="W266" i="1"/>
  <c r="T266" i="1"/>
  <c r="N266" i="1"/>
  <c r="K266" i="1"/>
  <c r="H266" i="1"/>
  <c r="AY660" i="1" l="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4" i="1"/>
  <c r="AY596" i="1" s="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1" i="1"/>
  <c r="AY564" i="1" s="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28" i="1"/>
  <c r="AY530" i="1" s="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5" i="1"/>
  <c r="AY498" i="1" s="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2" i="1"/>
  <c r="AY464" i="1" s="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29" i="1"/>
  <c r="AY432" i="1" s="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60" i="1"/>
  <c r="AU359" i="1"/>
  <c r="Y359" i="1"/>
  <c r="AY347" i="1"/>
  <c r="AY358" i="1" s="1"/>
  <c r="AU346" i="1"/>
  <c r="Y346" i="1"/>
  <c r="AY346" i="1"/>
  <c r="AU333" i="1"/>
  <c r="Y333" i="1"/>
  <c r="AU320" i="1"/>
  <c r="Y320" i="1"/>
  <c r="W29" i="1"/>
  <c r="P29" i="1"/>
  <c r="AD21" i="1"/>
  <c r="W21" i="1"/>
  <c r="P21" i="1"/>
  <c r="AR18" i="1"/>
  <c r="AK18" i="1"/>
  <c r="AD18" i="1"/>
  <c r="AD20" i="1" s="1"/>
  <c r="W18" i="1"/>
  <c r="W20" i="1" s="1"/>
  <c r="P18" i="1"/>
  <c r="P20" i="1" s="1"/>
  <c r="AV2" i="1"/>
  <c r="AY345" i="1" l="1"/>
  <c r="AY465" i="1"/>
  <c r="AY531" i="1"/>
  <c r="AY597" i="1"/>
  <c r="AY343" i="1"/>
  <c r="AY463" i="1"/>
  <c r="AY529" i="1"/>
  <c r="AY595" i="1"/>
  <c r="AY349" i="1"/>
  <c r="AY351" i="1"/>
  <c r="AY353" i="1"/>
  <c r="AY355" i="1"/>
  <c r="AY357" i="1"/>
  <c r="AY359" i="1"/>
  <c r="AY431" i="1"/>
  <c r="AY497" i="1"/>
  <c r="AY563" i="1"/>
  <c r="AY342" i="1"/>
  <c r="AY344" i="1"/>
  <c r="AY348" i="1"/>
  <c r="AY350" i="1"/>
  <c r="AY352" i="1"/>
  <c r="AY354" i="1"/>
  <c r="AY356" i="1"/>
  <c r="AY430" i="1"/>
  <c r="AY496" i="1"/>
  <c r="AY562" i="1"/>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C23" i="2" l="1"/>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A27" i="2" l="1"/>
  <c r="G8" i="1" s="1"/>
</calcChain>
</file>

<file path=xl/sharedStrings.xml><?xml version="1.0" encoding="utf-8"?>
<sst xmlns="http://schemas.openxmlformats.org/spreadsheetml/2006/main" count="2141" uniqueCount="783">
  <si>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</si>
  <si>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</si>
  <si>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</si>
  <si>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</si>
  <si>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</si>
  <si>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</si>
  <si>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</si>
  <si>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</si>
  <si>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</si>
  <si>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</si>
  <si>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</si>
  <si>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</si>
  <si>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</si>
  <si>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</si>
  <si>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</si>
  <si>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</si>
  <si>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</si>
  <si>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</si>
  <si>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</si>
  <si>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</si>
  <si>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</si>
  <si>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</si>
  <si>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</si>
  <si>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</si>
  <si>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</si>
  <si>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</si>
  <si>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</si>
  <si>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</si>
  <si>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</si>
  <si>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</si>
  <si>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</si>
  <si>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</si>
  <si>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</si>
  <si>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</si>
  <si>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</si>
  <si>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</si>
  <si>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</si>
  <si>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</si>
  <si>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</si>
  <si>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</si>
  <si>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</si>
  <si>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</si>
  <si>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</si>
  <si>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</si>
  <si>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</si>
  <si>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</si>
  <si>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</si>
  <si>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</si>
  <si>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</si>
  <si>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</si>
  <si>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</si>
  <si>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</si>
  <si>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</si>
  <si>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</si>
  <si>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</si>
  <si>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</si>
  <si>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</si>
  <si>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</si>
  <si>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</si>
  <si>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</si>
  <si>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</si>
  <si>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</si>
  <si>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</si>
  <si>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</si>
  <si>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</si>
  <si>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</si>
  <si>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</si>
  <si>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</si>
  <si>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</si>
  <si>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</si>
  <si>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</si>
  <si>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</si>
  <si>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</si>
  <si>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</si>
  <si>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</si>
  <si>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</si>
  <si>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</si>
  <si>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</si>
  <si>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</si>
  <si>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</si>
  <si>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</si>
  <si>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</si>
  <si>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</si>
  <si>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</si>
  <si>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</si>
  <si>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</si>
  <si>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</si>
  <si>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</si>
  <si>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</si>
  <si>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</si>
  <si>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</si>
  <si>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</si>
  <si>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</si>
  <si>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</si>
  <si>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</si>
  <si>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</si>
  <si>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</si>
  <si>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</si>
  <si>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</si>
  <si>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</si>
  <si>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</si>
  <si>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</si>
  <si>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</si>
  <si>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</si>
  <si>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</si>
  <si>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</si>
  <si>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</si>
  <si>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</si>
  <si>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</si>
  <si>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</si>
  <si>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</si>
  <si>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</si>
  <si>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</si>
  <si>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</si>
  <si>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</si>
  <si>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</si>
  <si>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</si>
  <si>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</si>
  <si>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</si>
  <si>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</si>
  <si>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</si>
  <si>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</si>
  <si>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</si>
  <si>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</si>
  <si>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</si>
  <si>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</si>
  <si>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</si>
  <si>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</si>
  <si>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</si>
  <si>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</si>
  <si>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</si>
  <si>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</si>
  <si>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</si>
  <si>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</si>
  <si>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</si>
  <si>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</si>
  <si>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</si>
  <si>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</si>
  <si>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</si>
  <si>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</si>
  <si>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</si>
  <si>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</si>
  <si>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</si>
  <si>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</si>
  <si>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</si>
  <si>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</si>
  <si>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</si>
  <si>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</si>
  <si>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</si>
  <si>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</si>
  <si>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</si>
  <si>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</si>
  <si>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</si>
  <si>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</si>
  <si>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</si>
  <si>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</si>
  <si>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</si>
  <si>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</si>
  <si>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</si>
  <si>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</si>
  <si>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</si>
  <si>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</si>
  <si>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</si>
  <si>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</si>
  <si>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</si>
  <si>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</si>
  <si>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</si>
  <si>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</si>
  <si>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</si>
  <si>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</si>
  <si>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</si>
  <si>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</si>
  <si>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</si>
  <si>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</si>
  <si>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</si>
  <si>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</si>
  <si>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</si>
  <si>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</si>
  <si>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</si>
  <si>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</si>
  <si>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</si>
  <si>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</si>
  <si>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</si>
  <si>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</si>
  <si>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</si>
  <si>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</si>
  <si>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</si>
  <si>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</si>
  <si>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</si>
  <si>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</si>
  <si>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</si>
  <si>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</si>
  <si>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</si>
  <si>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</si>
  <si>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</si>
  <si>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</si>
  <si>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</si>
  <si>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</si>
  <si>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</si>
  <si>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</si>
  <si>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</si>
  <si>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</si>
  <si>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</si>
  <si>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</si>
  <si>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</si>
  <si>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</si>
  <si>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</si>
  <si>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</si>
  <si>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</si>
  <si>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</si>
  <si>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</si>
  <si>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</si>
  <si>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</si>
  <si>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</si>
  <si>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</si>
  <si>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</si>
  <si>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</si>
  <si>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</si>
  <si>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</si>
  <si>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</si>
  <si>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</si>
  <si>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</si>
  <si>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</si>
  <si>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</si>
  <si>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</si>
  <si>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</si>
  <si>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</si>
  <si>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</si>
  <si>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</si>
  <si>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</si>
  <si>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</si>
  <si>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</si>
  <si>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</si>
  <si>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</si>
  <si>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</si>
  <si>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</si>
  <si>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</si>
  <si>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</si>
  <si>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</si>
  <si>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</si>
  <si>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</si>
  <si>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</si>
  <si>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</si>
  <si>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</si>
  <si>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</si>
  <si>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</si>
  <si>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</si>
  <si>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</si>
  <si>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</si>
  <si>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</si>
  <si>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</si>
  <si>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</si>
  <si>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</si>
  <si>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</si>
  <si>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</si>
  <si>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</si>
  <si>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</si>
  <si>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</si>
  <si>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</si>
  <si>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</si>
  <si>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</si>
  <si>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</si>
  <si>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</si>
  <si>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</si>
  <si>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</si>
  <si>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</si>
  <si>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</si>
  <si>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</si>
  <si>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</si>
  <si>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</si>
  <si>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</si>
  <si>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</si>
  <si>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</si>
  <si>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</si>
  <si>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</si>
  <si>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</si>
  <si>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</si>
  <si>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</si>
  <si>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</si>
  <si>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</si>
  <si>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</si>
  <si>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</si>
  <si>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</si>
  <si>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</si>
  <si>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</si>
  <si>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</si>
  <si>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</si>
  <si>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</si>
  <si>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</si>
  <si>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</si>
  <si>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</si>
  <si>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</si>
  <si>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</si>
  <si>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</si>
  <si>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</si>
  <si>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</si>
  <si>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</si>
  <si>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</si>
  <si>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</si>
  <si>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</si>
  <si>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</si>
  <si>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</si>
  <si>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</si>
  <si>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</si>
  <si>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</si>
  <si>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</si>
  <si>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</si>
  <si>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</si>
  <si>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</si>
  <si>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</si>
  <si>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</si>
  <si>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</si>
  <si>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</si>
  <si>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</si>
  <si>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</si>
  <si>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</si>
  <si>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</si>
  <si>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</si>
  <si>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</si>
  <si>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</si>
  <si>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</si>
  <si>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</si>
  <si>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</si>
  <si>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</si>
  <si>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</si>
  <si>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</si>
  <si>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</si>
  <si>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</si>
  <si>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</si>
  <si>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</si>
  <si>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</si>
  <si>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</si>
  <si>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</si>
  <si>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</si>
  <si>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</si>
  <si>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</si>
  <si>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</si>
  <si>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</si>
  <si>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</si>
  <si>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</si>
  <si>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</si>
  <si>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</si>
  <si>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</si>
  <si>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</si>
  <si>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</si>
  <si>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</si>
  <si>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</si>
  <si>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</si>
  <si>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</si>
  <si>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</si>
  <si>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</si>
  <si>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</si>
  <si>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</si>
  <si>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</si>
  <si>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</si>
  <si>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</si>
  <si>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</si>
  <si>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</si>
  <si>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</si>
  <si>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</si>
  <si>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</si>
  <si>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</si>
  <si>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</si>
  <si>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</si>
  <si>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</si>
  <si>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</si>
  <si>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</si>
  <si>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</si>
  <si>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</si>
  <si>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</si>
  <si>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</si>
  <si>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</si>
  <si>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</si>
  <si>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</si>
  <si>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</si>
  <si>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</si>
  <si>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</si>
  <si>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</si>
  <si>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</si>
  <si>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</si>
  <si>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</si>
  <si>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</si>
  <si>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</si>
  <si>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</si>
  <si>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</si>
  <si>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</si>
  <si>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</si>
  <si>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</si>
  <si>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</si>
  <si>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</si>
  <si>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</si>
  <si>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</si>
  <si>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</si>
  <si>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</si>
  <si>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</si>
  <si>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</si>
  <si>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</si>
  <si>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</si>
  <si>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</si>
  <si>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</si>
  <si>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</si>
  <si>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</si>
  <si>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</si>
  <si>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</si>
  <si>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</si>
  <si>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</si>
  <si>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</si>
  <si>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</si>
  <si>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</si>
  <si>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</si>
  <si>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</si>
  <si>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</si>
  <si>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</si>
  <si>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</si>
  <si>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</si>
  <si>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</si>
  <si>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</si>
  <si>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</si>
  <si>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</si>
  <si>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</si>
  <si>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</si>
  <si>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</si>
  <si>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</si>
  <si>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</si>
  <si>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</si>
  <si>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</si>
  <si>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</si>
  <si>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</si>
  <si>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</si>
  <si>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</si>
  <si>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</si>
  <si>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</si>
  <si>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</si>
  <si>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</si>
  <si>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</si>
  <si>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</si>
  <si>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</si>
  <si>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</si>
  <si>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</si>
  <si>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</si>
  <si>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</si>
  <si>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</si>
  <si>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</si>
  <si>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</si>
  <si>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</si>
  <si>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</si>
  <si>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</si>
  <si>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</si>
  <si>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</si>
  <si>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</si>
  <si>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</si>
  <si>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</si>
  <si>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</si>
  <si>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</si>
  <si>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</si>
  <si>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</si>
  <si>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</si>
  <si>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</si>
  <si>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</si>
  <si>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</si>
  <si>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</si>
  <si>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</si>
  <si>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</si>
  <si>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</si>
  <si>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</si>
  <si>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</si>
  <si>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</si>
  <si>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</si>
  <si>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</si>
  <si>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</si>
  <si>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</si>
  <si>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</si>
  <si>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</si>
  <si>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</si>
  <si>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</si>
  <si>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</si>
  <si>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</si>
  <si>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</si>
  <si>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</si>
  <si>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</si>
  <si>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</si>
  <si>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</si>
  <si>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</si>
  <si>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</si>
  <si>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</si>
  <si>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</si>
  <si>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</si>
  <si>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</si>
  <si>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</si>
  <si>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</si>
  <si>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</si>
  <si>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</si>
  <si>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</si>
  <si>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</si>
  <si>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</si>
  <si>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</si>
  <si>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</si>
  <si>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</si>
  <si>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</si>
  <si>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</si>
  <si>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</si>
  <si>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</si>
  <si>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</si>
  <si>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</si>
  <si>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</si>
  <si>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</si>
  <si>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</si>
  <si>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</si>
  <si>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</si>
  <si>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</si>
  <si>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</si>
  <si>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</si>
  <si>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</si>
  <si>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</si>
  <si>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</si>
  <si>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</si>
  <si>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</si>
  <si>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</si>
  <si>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</si>
  <si>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</si>
  <si>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</si>
  <si>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</si>
  <si>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</si>
  <si>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</si>
  <si>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</si>
  <si>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</si>
  <si>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</si>
  <si>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</si>
  <si>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</si>
  <si>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</si>
  <si>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</si>
  <si>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</si>
  <si>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</si>
  <si>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</si>
  <si>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</si>
  <si>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</si>
  <si>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</si>
  <si>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</si>
  <si>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</si>
  <si>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</si>
  <si>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</si>
  <si>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</si>
  <si>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</si>
  <si>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</si>
  <si>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</si>
  <si>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</si>
  <si>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</si>
  <si>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</si>
  <si>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</si>
  <si>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</si>
  <si>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</si>
  <si>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</si>
  <si>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</si>
  <si>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</si>
  <si>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</si>
  <si>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</si>
  <si>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</si>
  <si>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</si>
  <si>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</si>
  <si>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</si>
  <si>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</si>
  <si>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</si>
  <si>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</si>
  <si>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</si>
  <si>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</si>
  <si>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</si>
  <si>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</si>
  <si>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</si>
  <si>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</si>
  <si>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</si>
  <si>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</si>
  <si>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</si>
  <si>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</si>
  <si>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</si>
  <si>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</si>
  <si>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</si>
  <si>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</si>
  <si>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</si>
  <si>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</si>
  <si>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</si>
  <si>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</si>
  <si>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</si>
  <si>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</si>
  <si>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</si>
  <si>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</si>
  <si>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</si>
  <si>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</si>
  <si>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</si>
  <si>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</si>
  <si>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</si>
  <si>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</si>
  <si>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</si>
  <si>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</si>
  <si>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</si>
  <si>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</si>
  <si>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</si>
  <si>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</si>
  <si>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</si>
  <si>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</si>
  <si>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</si>
  <si>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</si>
  <si>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</si>
  <si>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</si>
  <si>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</si>
  <si>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</si>
  <si>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</si>
  <si>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</si>
  <si>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</si>
  <si>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</si>
  <si>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</si>
  <si>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</si>
  <si>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</si>
  <si>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</si>
  <si>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</si>
  <si>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</si>
  <si>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</si>
  <si>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</si>
  <si>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</si>
  <si>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</si>
  <si>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</si>
  <si>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</si>
  <si>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</si>
  <si>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</si>
  <si>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</si>
  <si>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</si>
  <si>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</si>
  <si>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</si>
  <si>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</si>
  <si>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</si>
  <si>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</si>
  <si>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</si>
  <si>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</si>
  <si>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</si>
  <si>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</si>
  <si>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</si>
  <si>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</si>
  <si>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</si>
  <si>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</si>
  <si>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</si>
  <si>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</si>
  <si>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</si>
  <si>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</si>
  <si>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</si>
  <si>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</si>
  <si>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</si>
  <si>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</si>
  <si>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</si>
  <si>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</si>
  <si>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</si>
  <si>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</si>
  <si>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</si>
  <si>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</si>
  <si>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</si>
  <si>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</si>
  <si>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</si>
  <si>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</si>
  <si>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</si>
  <si>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</si>
  <si>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</si>
  <si>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</si>
  <si>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</si>
  <si>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</si>
  <si>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</si>
  <si>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</si>
  <si>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</si>
  <si>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</si>
  <si>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</si>
  <si>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</si>
  <si>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</si>
  <si>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</si>
  <si>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</si>
  <si>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</si>
  <si>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</si>
  <si>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</si>
  <si>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</si>
  <si>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</si>
  <si>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</si>
  <si>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</si>
  <si>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</si>
  <si>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</si>
  <si>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</si>
  <si>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</si>
  <si>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</si>
  <si>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</si>
  <si>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</si>
  <si>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</si>
  <si>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</si>
  <si>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</si>
  <si>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</si>
  <si>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</si>
  <si>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</si>
  <si>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</si>
  <si>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訓練協議会に必要な経費</t>
  </si>
  <si>
    <t>平成23年度</t>
  </si>
  <si>
    <t>終了予定なし</t>
  </si>
  <si>
    <t>○</t>
  </si>
  <si>
    <t>職業訓練実施計画</t>
  </si>
  <si>
    <t>人材開発統括官</t>
  </si>
  <si>
    <t>訓練企画室</t>
  </si>
  <si>
    <t>訓練企画室長　鶴谷 陽子</t>
    <rPh sb="7" eb="8">
      <t>ツル</t>
    </rPh>
    <rPh sb="8" eb="9">
      <t>タニ</t>
    </rPh>
    <rPh sb="10" eb="12">
      <t>ヨウコ</t>
    </rPh>
    <phoneticPr fontId="5"/>
  </si>
  <si>
    <t>厚労</t>
  </si>
  <si>
    <t>厚生労働省</t>
  </si>
  <si>
    <t>-</t>
  </si>
  <si>
    <t>-</t>
    <phoneticPr fontId="5"/>
  </si>
  <si>
    <t>庁費</t>
  </si>
  <si>
    <t>諸謝金</t>
  </si>
  <si>
    <t>職員旅費</t>
  </si>
  <si>
    <t>委員等旅費</t>
  </si>
  <si>
    <t>○離職者訓練（施設内訓練）修了者の訓練修了後3ヶ月時点の就職率を80％とする。</t>
  </si>
  <si>
    <t>○離職者訓練（施設内訓練）修了者の訓練修了後3ヶ月時点の就職率
※平成26年度から、就職率の算定は1ヶ月未満雇用の就職者を除いた就職者数
（訓練終了後３か月時点の就職者数／訓練修了者数）</t>
  </si>
  <si>
    <t>定例業務統計報告（厚生労働省調べ）</t>
  </si>
  <si>
    <t>○離職者訓練（委託訓練）修了者の訓練修了後3ヶ月時点の就職率を75％とする。</t>
  </si>
  <si>
    <t>○離職者訓練（委託訓練）修了者の訓練終修了後3ヶ月時点の就職率（23～25年度の目標値は65％、26～28年度の目標値は70％）
※平成26年度から、就職率の算定は1ヶ月未満雇用の就職者を除いた就職者数
（訓練終了後３か月時点の就職者数／訓練修了者数）</t>
  </si>
  <si>
    <t>○基礎コースの訓練修了者の訓練修了後3ヶ月時点の就職率を58％とする。</t>
  </si>
  <si>
    <t>厚生労働省職業安定局調べ、厚生労働省人材開発統括官調べ</t>
  </si>
  <si>
    <t>中央訓練協議会の開催回数</t>
    <rPh sb="0" eb="2">
      <t>チュウオウ</t>
    </rPh>
    <rPh sb="2" eb="4">
      <t>クンレン</t>
    </rPh>
    <rPh sb="4" eb="7">
      <t>キョウギカイ</t>
    </rPh>
    <rPh sb="8" eb="10">
      <t>カイサイ</t>
    </rPh>
    <rPh sb="10" eb="12">
      <t>カイスウ</t>
    </rPh>
    <phoneticPr fontId="5"/>
  </si>
  <si>
    <t>地域訓練協議会の開催回数</t>
    <rPh sb="0" eb="2">
      <t>チイキ</t>
    </rPh>
    <rPh sb="2" eb="4">
      <t>クンレン</t>
    </rPh>
    <rPh sb="4" eb="7">
      <t>キョウギカイ</t>
    </rPh>
    <rPh sb="8" eb="10">
      <t>カイサイ</t>
    </rPh>
    <rPh sb="10" eb="12">
      <t>カイスウ</t>
    </rPh>
    <phoneticPr fontId="5"/>
  </si>
  <si>
    <t>回</t>
  </si>
  <si>
    <t>千円</t>
  </si>
  <si>
    <t>X/Y</t>
  </si>
  <si>
    <t>10,745/96</t>
  </si>
  <si>
    <t>7,943/96</t>
  </si>
  <si>
    <t>6,728/96</t>
    <phoneticPr fontId="5"/>
  </si>
  <si>
    <t>24,239/96</t>
    <phoneticPr fontId="5"/>
  </si>
  <si>
    <t>多様な職業能力開発の機会を確保すること（Ⅵ－１）</t>
  </si>
  <si>
    <t>多様な職業能力開発の機会を確保し、生産性の向上に向けた人材育成を強化すること（Ⅵ-1-1）</t>
    <phoneticPr fontId="5"/>
  </si>
  <si>
    <t>公的職業訓練において、国民のニーズに応じた適切な訓練分野・訓練規模を設定するものであり、職業訓練を着実に実施することは国の責務である。</t>
  </si>
  <si>
    <t>求職者に対する雇用のセーフティーネットとして、求職者支援訓練を含む職業訓練を着実に実施することは国の責務であり、本事業は、国において実施すべきである。</t>
  </si>
  <si>
    <t>公的職業訓練において、ニーズに応じた適切な訓練分野・訓練規模を設定するものであり、事業の優先度は高い。</t>
  </si>
  <si>
    <t>‐</t>
  </si>
  <si>
    <t>無</t>
  </si>
  <si>
    <t>訓練協議会開催にあたり、委員謝金の規定等を定めており、妥当な支出水準となっている。</t>
  </si>
  <si>
    <t>オンライン形式での会議開催による会場借料の節約等の効率化に努めている。</t>
  </si>
  <si>
    <t>労使等の訓練実施に係る関係者の参集により、訓練分野・訓練規模等を適切に設定するものであり、公的職業訓練の適切な運営に不可欠な事業である。</t>
  </si>
  <si>
    <t>会議開催により、必要な議論を行っている。</t>
  </si>
  <si>
    <t>会議における議論も踏まえ、適切に公的職業訓練を実施している。</t>
  </si>
  <si>
    <t>点検対象外</t>
    <rPh sb="0" eb="2">
      <t>テンケン</t>
    </rPh>
    <rPh sb="2" eb="4">
      <t>タイショウ</t>
    </rPh>
    <rPh sb="4" eb="5">
      <t>ガイ</t>
    </rPh>
    <phoneticPr fontId="5"/>
  </si>
  <si>
    <t>57</t>
  </si>
  <si>
    <t>901</t>
  </si>
  <si>
    <t>599</t>
  </si>
  <si>
    <t>604</t>
  </si>
  <si>
    <t>609</t>
  </si>
  <si>
    <t>595</t>
  </si>
  <si>
    <t>617</t>
  </si>
  <si>
    <t>庁費</t>
    <rPh sb="0" eb="2">
      <t>チョウヒ</t>
    </rPh>
    <phoneticPr fontId="5"/>
  </si>
  <si>
    <t>賃金職員等経費</t>
    <rPh sb="0" eb="2">
      <t>チンギン</t>
    </rPh>
    <rPh sb="2" eb="4">
      <t>ショクイン</t>
    </rPh>
    <rPh sb="4" eb="5">
      <t>トウ</t>
    </rPh>
    <rPh sb="5" eb="7">
      <t>ケイヒ</t>
    </rPh>
    <phoneticPr fontId="5"/>
  </si>
  <si>
    <t>A.兵庫労働局</t>
    <rPh sb="2" eb="4">
      <t>ヒョウゴ</t>
    </rPh>
    <rPh sb="4" eb="7">
      <t>ロウドウキョク</t>
    </rPh>
    <phoneticPr fontId="5"/>
  </si>
  <si>
    <t>兵庫労働局</t>
    <rPh sb="0" eb="2">
      <t>ヒョウゴ</t>
    </rPh>
    <rPh sb="2" eb="5">
      <t>ロウドウキョク</t>
    </rPh>
    <phoneticPr fontId="5"/>
  </si>
  <si>
    <t>鹿児島労働局</t>
    <rPh sb="0" eb="3">
      <t>カゴシマ</t>
    </rPh>
    <rPh sb="3" eb="6">
      <t>ロウドウキョク</t>
    </rPh>
    <phoneticPr fontId="5"/>
  </si>
  <si>
    <t>神奈川労働局</t>
    <rPh sb="0" eb="3">
      <t>カナガワ</t>
    </rPh>
    <rPh sb="3" eb="6">
      <t>ロウドウキョク</t>
    </rPh>
    <phoneticPr fontId="5"/>
  </si>
  <si>
    <t>宮崎労働局</t>
    <rPh sb="0" eb="2">
      <t>ミヤザキ</t>
    </rPh>
    <rPh sb="2" eb="5">
      <t>ロウドウキョク</t>
    </rPh>
    <phoneticPr fontId="5"/>
  </si>
  <si>
    <t>沖縄労働局</t>
    <rPh sb="0" eb="2">
      <t>オキナワ</t>
    </rPh>
    <rPh sb="2" eb="5">
      <t>ロウドウキョク</t>
    </rPh>
    <phoneticPr fontId="5"/>
  </si>
  <si>
    <t>岩手労働局</t>
    <rPh sb="0" eb="2">
      <t>イワテ</t>
    </rPh>
    <rPh sb="2" eb="5">
      <t>ロウドウキョク</t>
    </rPh>
    <phoneticPr fontId="5"/>
  </si>
  <si>
    <t>奈良労働局</t>
    <rPh sb="0" eb="2">
      <t>ナラ</t>
    </rPh>
    <rPh sb="2" eb="4">
      <t>ロウドウ</t>
    </rPh>
    <rPh sb="4" eb="5">
      <t>キョク</t>
    </rPh>
    <phoneticPr fontId="5"/>
  </si>
  <si>
    <t>群馬労働局</t>
    <rPh sb="0" eb="2">
      <t>グンマ</t>
    </rPh>
    <rPh sb="2" eb="5">
      <t>ロウドウキョク</t>
    </rPh>
    <phoneticPr fontId="5"/>
  </si>
  <si>
    <t>和歌山労働局</t>
    <rPh sb="0" eb="3">
      <t>ワカヤマ</t>
    </rPh>
    <rPh sb="3" eb="6">
      <t>ロウドウキョク</t>
    </rPh>
    <phoneticPr fontId="5"/>
  </si>
  <si>
    <t>栃木労働局</t>
    <rPh sb="0" eb="2">
      <t>トチギ</t>
    </rPh>
    <rPh sb="2" eb="5">
      <t>ロウドウキョク</t>
    </rPh>
    <phoneticPr fontId="5"/>
  </si>
  <si>
    <t>地域訓練協議会事務費</t>
    <rPh sb="0" eb="2">
      <t>チイキ</t>
    </rPh>
    <phoneticPr fontId="5"/>
  </si>
  <si>
    <t>○実践コースの訓練修了者の訓練修了後3ヶ月時点の就職率を63％とする。</t>
  </si>
  <si>
    <t>☑</t>
  </si>
  <si>
    <t>中央訓練協議会の開催</t>
    <rPh sb="0" eb="2">
      <t>チュウオウ</t>
    </rPh>
    <rPh sb="2" eb="4">
      <t>クンレン</t>
    </rPh>
    <rPh sb="4" eb="7">
      <t>キョウギカイ</t>
    </rPh>
    <rPh sb="8" eb="10">
      <t>カイサイ</t>
    </rPh>
    <phoneticPr fontId="5"/>
  </si>
  <si>
    <t>地域訓練協議会の開催</t>
    <rPh sb="0" eb="2">
      <t>チイキ</t>
    </rPh>
    <rPh sb="2" eb="4">
      <t>クンレン</t>
    </rPh>
    <rPh sb="4" eb="7">
      <t>キョウギカイ</t>
    </rPh>
    <rPh sb="8" eb="10">
      <t>カイサイ</t>
    </rPh>
    <phoneticPr fontId="5"/>
  </si>
  <si>
    <t>３ページ</t>
    <phoneticPr fontId="5"/>
  </si>
  <si>
    <t>国において中央訓練協議会を開催し、地方において地域訓練協議会を開催する。</t>
    <rPh sb="0" eb="1">
      <t>クニ</t>
    </rPh>
    <rPh sb="5" eb="7">
      <t>チュウオウ</t>
    </rPh>
    <rPh sb="7" eb="9">
      <t>クンレン</t>
    </rPh>
    <rPh sb="9" eb="12">
      <t>キョウギカイ</t>
    </rPh>
    <rPh sb="13" eb="15">
      <t>カイサイ</t>
    </rPh>
    <rPh sb="17" eb="19">
      <t>チホウ</t>
    </rPh>
    <rPh sb="23" eb="25">
      <t>チイキ</t>
    </rPh>
    <rPh sb="25" eb="27">
      <t>クンレン</t>
    </rPh>
    <rPh sb="27" eb="30">
      <t>キョウギカイ</t>
    </rPh>
    <rPh sb="31" eb="33">
      <t>カイサイ</t>
    </rPh>
    <phoneticPr fontId="5"/>
  </si>
  <si>
    <t>https://www.mhlw.go.jp/wp/seisaku/hyouka/dl/r03_jizenbunseki/VI-1-1.pdf</t>
    <phoneticPr fontId="5"/>
  </si>
  <si>
    <t>成果実績が低調である要因を分析し、事業の適正な執行を図ること。</t>
  </si>
  <si>
    <t>-</t>
    <phoneticPr fontId="5"/>
  </si>
  <si>
    <t>執行等改善</t>
  </si>
  <si>
    <t>国からの委託（補助）により、都道府県等が、様々な民間教育訓練機関等を活用して、高度・多様な職業訓練機会を創出、提供する。
職業訓練を実施する民間教育訓練機関等に対しては、都道府県等から委託し実施する。
また、厚生労働大臣から認定を受けた訓練コースについて、民間教育訓練機関等が職業訓練を実施する。</t>
    <rPh sb="104" eb="106">
      <t>コウセイ</t>
    </rPh>
    <rPh sb="106" eb="108">
      <t>ロウドウ</t>
    </rPh>
    <rPh sb="108" eb="110">
      <t>ダイジン</t>
    </rPh>
    <rPh sb="112" eb="114">
      <t>ニンテイ</t>
    </rPh>
    <rPh sb="115" eb="116">
      <t>ウ</t>
    </rPh>
    <rPh sb="118" eb="120">
      <t>クンレン</t>
    </rPh>
    <rPh sb="128" eb="130">
      <t>ミンカン</t>
    </rPh>
    <rPh sb="130" eb="132">
      <t>キョウイク</t>
    </rPh>
    <rPh sb="132" eb="134">
      <t>クンレン</t>
    </rPh>
    <rPh sb="134" eb="136">
      <t>キカン</t>
    </rPh>
    <rPh sb="136" eb="137">
      <t>トウ</t>
    </rPh>
    <rPh sb="138" eb="140">
      <t>ショクギョウ</t>
    </rPh>
    <rPh sb="140" eb="142">
      <t>クンレン</t>
    </rPh>
    <rPh sb="143" eb="145">
      <t>ジッシ</t>
    </rPh>
    <phoneticPr fontId="5"/>
  </si>
  <si>
    <t>X／Y
Ｘ：○年度訓練協議会執行額（千円）
Ｙ：○年度訓練協議会実施回数（回）　　　　／　　　</t>
    <rPh sb="32" eb="34">
      <t>ジッシ</t>
    </rPh>
    <rPh sb="34" eb="36">
      <t>カイスウ</t>
    </rPh>
    <phoneticPr fontId="5"/>
  </si>
  <si>
    <t>△</t>
  </si>
  <si>
    <t>令和３年度の成果実績が低調である主な要因は、緊急事態宣言の発令等の影響で訓練修了者が求職活動を控える動きがあったこと等によるものと考えられる。
なお、令和５年度概算要求においては、令和３年度の執行額を踏まえ、必要額の精査を行った上で、地域の訓練に関する協議会の法定化（令和４年10月施行）に伴う業務増に対応するために必要な経費を計上している。</t>
    <rPh sb="0" eb="2">
      <t>レイワ</t>
    </rPh>
    <rPh sb="3" eb="5">
      <t>ネンド</t>
    </rPh>
    <rPh sb="6" eb="8">
      <t>セイカ</t>
    </rPh>
    <rPh sb="8" eb="10">
      <t>ジッセキ</t>
    </rPh>
    <rPh sb="11" eb="13">
      <t>テイチョウ</t>
    </rPh>
    <rPh sb="16" eb="17">
      <t>オモ</t>
    </rPh>
    <rPh sb="18" eb="20">
      <t>ヨウイン</t>
    </rPh>
    <rPh sb="22" eb="24">
      <t>キンキュウ</t>
    </rPh>
    <rPh sb="24" eb="26">
      <t>ジタイ</t>
    </rPh>
    <rPh sb="26" eb="28">
      <t>センゲン</t>
    </rPh>
    <rPh sb="29" eb="31">
      <t>ハツレイ</t>
    </rPh>
    <rPh sb="31" eb="32">
      <t>トウ</t>
    </rPh>
    <rPh sb="33" eb="35">
      <t>エイキョウ</t>
    </rPh>
    <rPh sb="36" eb="38">
      <t>クンレン</t>
    </rPh>
    <rPh sb="38" eb="41">
      <t>シュウリョウシャ</t>
    </rPh>
    <rPh sb="42" eb="44">
      <t>キュウショク</t>
    </rPh>
    <rPh sb="44" eb="46">
      <t>カツドウ</t>
    </rPh>
    <rPh sb="47" eb="48">
      <t>ヒカ</t>
    </rPh>
    <rPh sb="50" eb="51">
      <t>ウゴ</t>
    </rPh>
    <rPh sb="58" eb="59">
      <t>トウ</t>
    </rPh>
    <rPh sb="65" eb="66">
      <t>カンガ</t>
    </rPh>
    <rPh sb="75" eb="77">
      <t>レイワ</t>
    </rPh>
    <rPh sb="78" eb="80">
      <t>ネンド</t>
    </rPh>
    <rPh sb="80" eb="82">
      <t>ガイサン</t>
    </rPh>
    <rPh sb="82" eb="84">
      <t>ヨウキュウ</t>
    </rPh>
    <rPh sb="90" eb="92">
      <t>レイワ</t>
    </rPh>
    <rPh sb="93" eb="95">
      <t>ネンド</t>
    </rPh>
    <rPh sb="96" eb="98">
      <t>シッコウ</t>
    </rPh>
    <rPh sb="98" eb="99">
      <t>ガク</t>
    </rPh>
    <rPh sb="100" eb="101">
      <t>フ</t>
    </rPh>
    <rPh sb="104" eb="106">
      <t>ヒツヨウ</t>
    </rPh>
    <rPh sb="106" eb="107">
      <t>ガク</t>
    </rPh>
    <rPh sb="108" eb="110">
      <t>セイサ</t>
    </rPh>
    <rPh sb="111" eb="112">
      <t>オコナ</t>
    </rPh>
    <rPh sb="114" eb="115">
      <t>ウエ</t>
    </rPh>
    <rPh sb="117" eb="119">
      <t>チイキ</t>
    </rPh>
    <rPh sb="120" eb="122">
      <t>クンレン</t>
    </rPh>
    <rPh sb="123" eb="124">
      <t>カン</t>
    </rPh>
    <rPh sb="126" eb="129">
      <t>キョウギカイ</t>
    </rPh>
    <rPh sb="130" eb="133">
      <t>ホウテイカ</t>
    </rPh>
    <rPh sb="134" eb="136">
      <t>レイワ</t>
    </rPh>
    <rPh sb="137" eb="138">
      <t>ネン</t>
    </rPh>
    <rPh sb="140" eb="141">
      <t>ガツ</t>
    </rPh>
    <rPh sb="141" eb="143">
      <t>セコウ</t>
    </rPh>
    <rPh sb="145" eb="146">
      <t>トモナ</t>
    </rPh>
    <rPh sb="147" eb="149">
      <t>ギョウム</t>
    </rPh>
    <rPh sb="149" eb="150">
      <t>ゾウ</t>
    </rPh>
    <rPh sb="151" eb="153">
      <t>タイオウ</t>
    </rPh>
    <rPh sb="158" eb="160">
      <t>ヒツヨウ</t>
    </rPh>
    <rPh sb="161" eb="163">
      <t>ケイヒ</t>
    </rPh>
    <rPh sb="164" eb="166">
      <t>ケイジョウ</t>
    </rPh>
    <phoneticPr fontId="5"/>
  </si>
  <si>
    <t>　求職者に対する雇用のセーフティーネットとして、求職者支援訓練を含む職業訓練を民間教育訓練機関等の活用を積極的に進めながら的確に実施するためには、産業構造の変化や技術の革新等に伴う人材ニーズの変化に即応し、国及び各地域において、それぞれの実施分野、実施規模、実施時期の調整等を図りながら、効果的、効率的な運用を行っていくことを目的としている。</t>
    <rPh sb="163" eb="165">
      <t>モクテキ</t>
    </rPh>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</si>
  <si>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都道府県）における人材ニーズを十分に把握した上で、地域内における具体的な実施分野、実施数、訓練内容、実施時期等について協議・調整を行う。</t>
    <phoneticPr fontId="5"/>
  </si>
  <si>
    <t>労使等の訓練実施に係る関係者の会議参加に係る謝金や旅費、速記代等の必要経費等であり、会議開催のための必要な経費を計上している。</t>
    <phoneticPr fontId="5"/>
  </si>
  <si>
    <t>オンライン形式による会議となったこと等により、会場借料や外部委員の出席旅費の支出が当初の見込みより少なかったこと等により不用が出たもの。</t>
    <rPh sb="10" eb="12">
      <t>カイギ</t>
    </rPh>
    <rPh sb="18" eb="19">
      <t>トウ</t>
    </rPh>
    <rPh sb="28" eb="30">
      <t>ガイブ</t>
    </rPh>
    <rPh sb="30" eb="32">
      <t>イイン</t>
    </rPh>
    <rPh sb="33" eb="35">
      <t>シュッセキ</t>
    </rPh>
    <rPh sb="35" eb="37">
      <t>リョヒ</t>
    </rPh>
    <rPh sb="56" eb="57">
      <t>トウ</t>
    </rPh>
    <rPh sb="60" eb="62">
      <t>フヨウ</t>
    </rPh>
    <rPh sb="63" eb="64">
      <t>デ</t>
    </rPh>
    <phoneticPr fontId="5"/>
  </si>
  <si>
    <t>○実践コースの訓練修了者の訓練修了後3ヶ月時点の就職率
※平成26年度から、就職率の算定対象は雇用保険の被保険者となった者及び適用事業の事業主となった者
※令和3年度成果実績、達成度は令和4年8月中に把握可能な令和3年4月から11月末までに終了したコースの訓練修了3か月後の実績</t>
    <phoneticPr fontId="5"/>
  </si>
  <si>
    <t>○基礎コースの訓練修了者の訓練終修了後3ヶ月時点の就職率
※平成26年度から、就職率の算定対象は雇用保険の被保険者となった者及び適用事業の事業主となった者
※令和3年度成果実績、達成度は令和4年8月中に把握可能な令和3年4月から11月末までに終了したコースの訓練修了3か月後の実績</t>
    <phoneticPr fontId="5"/>
  </si>
  <si>
    <t>緊急事態宣言の発令等の影響により、成果実績は成果目標に届かなかったものの、令和２年度に比べると改善しており、成果実績はおおむね成果目標に見合ったものとなっている。</t>
    <rPh sb="7" eb="9">
      <t>ハツレイ</t>
    </rPh>
    <rPh sb="9" eb="10">
      <t>トウ</t>
    </rPh>
    <phoneticPr fontId="5"/>
  </si>
  <si>
    <t>本事業においては、就職率を成果目標として設定しているところ、令和３年度については、緊急事態宣言の発令等の影響で訓練修了者が求職活動を控える動きがあったこと等により、実績値は目標値に届かなかったものの、令和２年度に比べると改善しており、概ね目標を達成している。</t>
    <rPh sb="1" eb="3">
      <t>ジギョウ</t>
    </rPh>
    <rPh sb="100" eb="102">
      <t>レイワ</t>
    </rPh>
    <rPh sb="103" eb="105">
      <t>ネンド</t>
    </rPh>
    <rPh sb="106" eb="107">
      <t>クラ</t>
    </rPh>
    <rPh sb="110" eb="112">
      <t>カイゼン</t>
    </rPh>
    <phoneticPr fontId="5"/>
  </si>
  <si>
    <t>雇用保険法第６３条第１項第２号
雇用保険法施行規則第１３８条第１１号
職業能力開発促進法第４条、第１５条
職業訓練の実施等による特定求職者の就職の支援に関する法律第３条</t>
    <rPh sb="35" eb="43">
      <t>ショクギョウノウリョクカイハツソクシン</t>
    </rPh>
    <rPh sb="43" eb="44">
      <t>ホウ</t>
    </rPh>
    <rPh sb="44" eb="45">
      <t>ダイ</t>
    </rPh>
    <rPh sb="46" eb="47">
      <t>ジョウ</t>
    </rPh>
    <rPh sb="48" eb="49">
      <t>ダイ</t>
    </rPh>
    <rPh sb="51" eb="52">
      <t>ジョウ</t>
    </rPh>
    <phoneticPr fontId="5"/>
  </si>
  <si>
    <t>新たに法定化した協議会に係る経費を計上。（従来よりも業務量増、構成員の人数増に伴う増）</t>
    <rPh sb="0" eb="1">
      <t>アラ</t>
    </rPh>
    <rPh sb="3" eb="6">
      <t>ホウテイカ</t>
    </rPh>
    <rPh sb="8" eb="11">
      <t>キョウギカイ</t>
    </rPh>
    <rPh sb="12" eb="13">
      <t>カカ</t>
    </rPh>
    <rPh sb="14" eb="16">
      <t>ケイヒ</t>
    </rPh>
    <rPh sb="17" eb="19">
      <t>ケイジョウ</t>
    </rPh>
    <rPh sb="21" eb="23">
      <t>ジュウライ</t>
    </rPh>
    <rPh sb="26" eb="29">
      <t>ギョウムリョウ</t>
    </rPh>
    <rPh sb="29" eb="30">
      <t>ゾウ</t>
    </rPh>
    <rPh sb="31" eb="34">
      <t>コウセイイン</t>
    </rPh>
    <rPh sb="35" eb="37">
      <t>ニンズウ</t>
    </rPh>
    <rPh sb="37" eb="38">
      <t>ゾウ</t>
    </rPh>
    <rPh sb="39" eb="40">
      <t>トモナ</t>
    </rPh>
    <rPh sb="41" eb="42">
      <t>ゾウ</t>
    </rPh>
    <phoneticPr fontId="5"/>
  </si>
  <si>
    <t>従来の協議会を改め、都道府県単位の協議会の仕組みを法定化した（令和４年10月施行）。新たな協議会においては地域や業種等で異なる人材ニーズを職業訓練にきめ細かく反映するため、産業界や教育訓練実施機関など、幅広い関係者の参画により、地域のニーズを反映した訓練コースの設定を促進するとともに、訓練効果の把握・検証を行い、訓練内容の改善を図ること等を行うこととしており、適正な事業執行に努めていきたい。</t>
    <rPh sb="0" eb="2">
      <t>ジュウライ</t>
    </rPh>
    <rPh sb="3" eb="6">
      <t>キョウギカイ</t>
    </rPh>
    <rPh sb="7" eb="8">
      <t>アラタ</t>
    </rPh>
    <rPh sb="21" eb="23">
      <t>シク</t>
    </rPh>
    <rPh sb="25" eb="28">
      <t>ホウテイカ</t>
    </rPh>
    <rPh sb="37" eb="38">
      <t>ガツ</t>
    </rPh>
    <rPh sb="38" eb="40">
      <t>セコウ</t>
    </rPh>
    <rPh sb="42" eb="43">
      <t>アラ</t>
    </rPh>
    <rPh sb="45" eb="48">
      <t>キョウギカイ</t>
    </rPh>
    <rPh sb="53" eb="55">
      <t>チイキ</t>
    </rPh>
    <rPh sb="56" eb="58">
      <t>ギョウシュ</t>
    </rPh>
    <rPh sb="58" eb="59">
      <t>トウ</t>
    </rPh>
    <rPh sb="60" eb="61">
      <t>コト</t>
    </rPh>
    <rPh sb="63" eb="65">
      <t>ジンザイ</t>
    </rPh>
    <rPh sb="69" eb="71">
      <t>ショクギョウ</t>
    </rPh>
    <rPh sb="71" eb="73">
      <t>クンレン</t>
    </rPh>
    <rPh sb="76" eb="77">
      <t>コマ</t>
    </rPh>
    <rPh sb="79" eb="81">
      <t>ハンエイ</t>
    </rPh>
    <rPh sb="181" eb="183">
      <t>テキセイ</t>
    </rPh>
    <rPh sb="184" eb="186">
      <t>ジギョウ</t>
    </rPh>
    <rPh sb="186" eb="188">
      <t>シッコウ</t>
    </rPh>
    <rPh sb="189" eb="19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</si>
</sst>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35719</xdr:colOff>
      <xdr:row>273</xdr:row>
      <xdr:rowOff>130969</xdr:rowOff>
    </xdr:from>
    <xdr:to>
      <xdr:col>36</xdr:col>
      <xdr:colOff>130537</xdr:colOff>
      <xdr:row>274</xdr:row>
      <xdr:rowOff>271424</xdr:rowOff>
    </xdr:to>
    <xdr:sp macro="" textlink="">
      <xdr:nvSpPr>
        <xdr:cNvPr id="3" name="大かっこ 2"/>
        <xdr:cNvSpPr/>
      </xdr:nvSpPr>
      <xdr:spPr>
        <a:xfrm>
          <a:off x="3476625" y="61221938"/>
          <a:ext cx="3940537" cy="4976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lang="ja-JP" altLang="en-US" sz="1600"/>
            <a:t>施策の企画・立案、予算要求・編成</a:t>
          </a:r>
          <a:endParaRPr lang="en-US" altLang="ja-JP" sz="1600"/>
        </a:p>
        <a:p>
          <a:pPr algn="ctr">
            <a:lnSpc>
              <a:spcPts val="2000"/>
            </a:lnSpc>
          </a:pPr>
          <a:r>
            <a:rPr lang="ja-JP" altLang="en-US" sz="1600"/>
            <a:t>都道府県労働局との連絡・調整</a:t>
          </a:r>
          <a:endParaRPr lang="en-US" altLang="ja-JP" sz="1600"/>
        </a:p>
      </xdr:txBody>
    </xdr:sp>
    <xdr:clientData/>
  </xdr:twoCellAnchor>
  <xdr:twoCellAnchor>
    <xdr:from>
      <xdr:col>26</xdr:col>
      <xdr:colOff>23813</xdr:colOff>
      <xdr:row>276</xdr:row>
      <xdr:rowOff>190501</xdr:rowOff>
    </xdr:from>
    <xdr:to>
      <xdr:col>31</xdr:col>
      <xdr:colOff>80245</xdr:colOff>
      <xdr:row>276</xdr:row>
      <xdr:rowOff>190501</xdr:rowOff>
    </xdr:to>
    <xdr:cxnSp macro="">
      <xdr:nvCxnSpPr>
        <xdr:cNvPr id="5" name="直線矢印コネクタ 4"/>
        <xdr:cNvCxnSpPr/>
      </xdr:nvCxnSpPr>
      <xdr:spPr>
        <a:xfrm>
          <a:off x="5286376" y="62353032"/>
          <a:ext cx="1068463"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xdr:colOff>
      <xdr:row>275</xdr:row>
      <xdr:rowOff>0</xdr:rowOff>
    </xdr:from>
    <xdr:to>
      <xdr:col>26</xdr:col>
      <xdr:colOff>0</xdr:colOff>
      <xdr:row>278</xdr:row>
      <xdr:rowOff>309269</xdr:rowOff>
    </xdr:to>
    <xdr:cxnSp macro="">
      <xdr:nvCxnSpPr>
        <xdr:cNvPr id="6" name="直線矢印コネクタ 5"/>
        <xdr:cNvCxnSpPr/>
      </xdr:nvCxnSpPr>
      <xdr:spPr>
        <a:xfrm>
          <a:off x="5262562" y="61805344"/>
          <a:ext cx="1" cy="13808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23813</xdr:colOff>
      <xdr:row>279</xdr:row>
      <xdr:rowOff>11906</xdr:rowOff>
    </xdr:from>
    <xdr:to>
      <xdr:col>32</xdr:col>
      <xdr:colOff>194627</xdr:colOff>
      <xdr:row>279</xdr:row>
      <xdr:rowOff>312100</xdr:rowOff>
    </xdr:to>
    <xdr:sp macro="" textlink="">
      <xdr:nvSpPr>
        <xdr:cNvPr id="9" name="大かっこ 8"/>
        <xdr:cNvSpPr/>
      </xdr:nvSpPr>
      <xdr:spPr>
        <a:xfrm>
          <a:off x="3869532" y="63246000"/>
          <a:ext cx="2802095" cy="30019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800"/>
            <a:t>予算示達</a:t>
          </a:r>
          <a:endParaRPr lang="en-US" altLang="ja-JP" sz="1800"/>
        </a:p>
      </xdr:txBody>
    </xdr:sp>
    <xdr:clientData/>
  </xdr:twoCellAnchor>
  <xdr:twoCellAnchor>
    <xdr:from>
      <xdr:col>14</xdr:col>
      <xdr:colOff>166687</xdr:colOff>
      <xdr:row>283</xdr:row>
      <xdr:rowOff>154780</xdr:rowOff>
    </xdr:from>
    <xdr:to>
      <xdr:col>37</xdr:col>
      <xdr:colOff>186073</xdr:colOff>
      <xdr:row>284</xdr:row>
      <xdr:rowOff>149640</xdr:rowOff>
    </xdr:to>
    <xdr:sp macro="" textlink="">
      <xdr:nvSpPr>
        <xdr:cNvPr id="10" name="大かっこ 9"/>
        <xdr:cNvSpPr/>
      </xdr:nvSpPr>
      <xdr:spPr>
        <a:xfrm>
          <a:off x="3000375" y="64817624"/>
          <a:ext cx="4674729" cy="352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600"/>
            <a:t>地域訓練協議会の開催</a:t>
          </a:r>
          <a:endParaRPr lang="en-US" altLang="ja-JP" sz="1600"/>
        </a:p>
      </xdr:txBody>
    </xdr:sp>
    <xdr:clientData/>
  </xdr:twoCellAnchor>
  <xdr:twoCellAnchor>
    <xdr:from>
      <xdr:col>16</xdr:col>
      <xdr:colOff>1</xdr:colOff>
      <xdr:row>269</xdr:row>
      <xdr:rowOff>309563</xdr:rowOff>
    </xdr:from>
    <xdr:to>
      <xdr:col>37</xdr:col>
      <xdr:colOff>88385</xdr:colOff>
      <xdr:row>272</xdr:row>
      <xdr:rowOff>297886</xdr:rowOff>
    </xdr:to>
    <xdr:sp macro="" textlink="">
      <xdr:nvSpPr>
        <xdr:cNvPr id="11" name="正方形/長方形 10"/>
        <xdr:cNvSpPr/>
      </xdr:nvSpPr>
      <xdr:spPr>
        <a:xfrm>
          <a:off x="3238501" y="59971782"/>
          <a:ext cx="4338915" cy="10598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ja-JP" altLang="en-US" sz="2000">
              <a:solidFill>
                <a:sysClr val="windowText" lastClr="000000"/>
              </a:solidFill>
            </a:rPr>
            <a:t>６．７百万円</a:t>
          </a:r>
          <a:endParaRPr kumimoji="1" lang="en-US" altLang="ja-JP" sz="2000">
            <a:solidFill>
              <a:sysClr val="windowText" lastClr="000000"/>
            </a:solidFill>
          </a:endParaRPr>
        </a:p>
      </xdr:txBody>
    </xdr:sp>
    <xdr:clientData/>
  </xdr:twoCellAnchor>
  <xdr:twoCellAnchor>
    <xdr:from>
      <xdr:col>32</xdr:col>
      <xdr:colOff>0</xdr:colOff>
      <xdr:row>275</xdr:row>
      <xdr:rowOff>95250</xdr:rowOff>
    </xdr:from>
    <xdr:to>
      <xdr:col>46</xdr:col>
      <xdr:colOff>119062</xdr:colOff>
      <xdr:row>277</xdr:row>
      <xdr:rowOff>309945</xdr:rowOff>
    </xdr:to>
    <xdr:sp macro="" textlink="">
      <xdr:nvSpPr>
        <xdr:cNvPr id="12" name="正方形/長方形 11"/>
        <xdr:cNvSpPr/>
      </xdr:nvSpPr>
      <xdr:spPr>
        <a:xfrm>
          <a:off x="6477000" y="61900594"/>
          <a:ext cx="2952750" cy="9290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事務費（厚生労働省）</a:t>
          </a:r>
          <a:endParaRPr lang="en-US" altLang="ja-JP" sz="2000">
            <a:solidFill>
              <a:sysClr val="windowText" lastClr="000000"/>
            </a:solidFill>
          </a:endParaRPr>
        </a:p>
        <a:p>
          <a:pPr algn="ctr">
            <a:lnSpc>
              <a:spcPts val="2500"/>
            </a:lnSpc>
          </a:pPr>
          <a:r>
            <a:rPr lang="ja-JP" altLang="en-US" sz="2000">
              <a:solidFill>
                <a:sysClr val="windowText" lastClr="000000"/>
              </a:solidFill>
            </a:rPr>
            <a:t>０．１百万円</a:t>
          </a:r>
        </a:p>
      </xdr:txBody>
    </xdr:sp>
    <xdr:clientData/>
  </xdr:twoCellAnchor>
  <xdr:twoCellAnchor>
    <xdr:from>
      <xdr:col>15</xdr:col>
      <xdr:colOff>130969</xdr:colOff>
      <xdr:row>280</xdr:row>
      <xdr:rowOff>83344</xdr:rowOff>
    </xdr:from>
    <xdr:to>
      <xdr:col>38</xdr:col>
      <xdr:colOff>2229</xdr:colOff>
      <xdr:row>282</xdr:row>
      <xdr:rowOff>347662</xdr:rowOff>
    </xdr:to>
    <xdr:sp macro="" textlink="">
      <xdr:nvSpPr>
        <xdr:cNvPr id="13" name="正方形/長方形 12"/>
        <xdr:cNvSpPr/>
      </xdr:nvSpPr>
      <xdr:spPr>
        <a:xfrm>
          <a:off x="3167063" y="63674625"/>
          <a:ext cx="4526604" cy="97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Ａ．都道府県労働局　２７労働局</a:t>
          </a:r>
          <a:endParaRPr lang="en-US" altLang="ja-JP" sz="2000">
            <a:solidFill>
              <a:sysClr val="windowText" lastClr="000000"/>
            </a:solidFill>
          </a:endParaRPr>
        </a:p>
        <a:p>
          <a:pPr algn="ctr">
            <a:lnSpc>
              <a:spcPts val="2500"/>
            </a:lnSpc>
          </a:pPr>
          <a:r>
            <a:rPr lang="ja-JP" altLang="en-US" sz="2000">
              <a:solidFill>
                <a:sysClr val="windowText" lastClr="000000"/>
              </a:solidFill>
            </a:rPr>
            <a:t>６．６百万円</a:t>
          </a:r>
          <a:endParaRPr lang="en-US" altLang="ja-JP" sz="2000">
            <a:solidFill>
              <a:sysClr val="windowText" lastClr="000000"/>
            </a:solidFill>
          </a:endParaRPr>
        </a:p>
      </xdr:txBody>
    </xdr:sp>
    <xdr:clientData/>
  </xdr:twoCellAnchor>
  <xdr:twoCellAnchor>
    <xdr:from>
      <xdr:col>38</xdr:col>
      <xdr:colOff>83343</xdr:colOff>
      <xdr:row>71</xdr:row>
      <xdr:rowOff>226219</xdr:rowOff>
    </xdr:from>
    <xdr:to>
      <xdr:col>41</xdr:col>
      <xdr:colOff>174625</xdr:colOff>
      <xdr:row>72</xdr:row>
      <xdr:rowOff>189178</xdr:rowOff>
    </xdr:to>
    <xdr:sp macro="" textlink="">
      <xdr:nvSpPr>
        <xdr:cNvPr id="14" name="正方形/長方形 13"/>
        <xdr:cNvSpPr/>
      </xdr:nvSpPr>
      <xdr:spPr>
        <a:xfrm>
          <a:off x="7774781" y="14335125"/>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59531</xdr:colOff>
      <xdr:row>37</xdr:row>
      <xdr:rowOff>214312</xdr:rowOff>
    </xdr:from>
    <xdr:to>
      <xdr:col>41</xdr:col>
      <xdr:colOff>150813</xdr:colOff>
      <xdr:row>38</xdr:row>
      <xdr:rowOff>177271</xdr:rowOff>
    </xdr:to>
    <xdr:sp macro="" textlink="">
      <xdr:nvSpPr>
        <xdr:cNvPr id="15" name="正方形/長方形 14"/>
        <xdr:cNvSpPr/>
      </xdr:nvSpPr>
      <xdr:spPr>
        <a:xfrm>
          <a:off x="7750969" y="11680031"/>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71437</xdr:colOff>
      <xdr:row>105</xdr:row>
      <xdr:rowOff>214313</xdr:rowOff>
    </xdr:from>
    <xdr:to>
      <xdr:col>41</xdr:col>
      <xdr:colOff>162719</xdr:colOff>
      <xdr:row>106</xdr:row>
      <xdr:rowOff>177272</xdr:rowOff>
    </xdr:to>
    <xdr:sp macro="" textlink="">
      <xdr:nvSpPr>
        <xdr:cNvPr id="16" name="正方形/長方形 15"/>
        <xdr:cNvSpPr/>
      </xdr:nvSpPr>
      <xdr:spPr>
        <a:xfrm>
          <a:off x="7762875" y="17609344"/>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71437</xdr:colOff>
      <xdr:row>74</xdr:row>
      <xdr:rowOff>35719</xdr:rowOff>
    </xdr:from>
    <xdr:to>
      <xdr:col>41</xdr:col>
      <xdr:colOff>162719</xdr:colOff>
      <xdr:row>74</xdr:row>
      <xdr:rowOff>236803</xdr:rowOff>
    </xdr:to>
    <xdr:sp macro="" textlink="">
      <xdr:nvSpPr>
        <xdr:cNvPr id="17" name="正方形/長方形 16"/>
        <xdr:cNvSpPr/>
      </xdr:nvSpPr>
      <xdr:spPr>
        <a:xfrm>
          <a:off x="7762875" y="15859125"/>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69055</xdr:colOff>
      <xdr:row>39</xdr:row>
      <xdr:rowOff>509588</xdr:rowOff>
    </xdr:from>
    <xdr:to>
      <xdr:col>41</xdr:col>
      <xdr:colOff>160337</xdr:colOff>
      <xdr:row>40</xdr:row>
      <xdr:rowOff>186797</xdr:rowOff>
    </xdr:to>
    <xdr:sp macro="" textlink="">
      <xdr:nvSpPr>
        <xdr:cNvPr id="18" name="正方形/長方形 17"/>
        <xdr:cNvSpPr/>
      </xdr:nvSpPr>
      <xdr:spPr>
        <a:xfrm>
          <a:off x="7760493" y="12737307"/>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59531</xdr:colOff>
      <xdr:row>108</xdr:row>
      <xdr:rowOff>47625</xdr:rowOff>
    </xdr:from>
    <xdr:to>
      <xdr:col>41</xdr:col>
      <xdr:colOff>150813</xdr:colOff>
      <xdr:row>108</xdr:row>
      <xdr:rowOff>248709</xdr:rowOff>
    </xdr:to>
    <xdr:sp macro="" textlink="">
      <xdr:nvSpPr>
        <xdr:cNvPr id="19" name="正方形/長方形 18"/>
        <xdr:cNvSpPr/>
      </xdr:nvSpPr>
      <xdr:spPr>
        <a:xfrm>
          <a:off x="7750969" y="19157156"/>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47625</xdr:colOff>
      <xdr:row>2</xdr:row>
      <xdr:rowOff>202407</xdr:rowOff>
    </xdr:from>
    <xdr:to>
      <xdr:col>41</xdr:col>
      <xdr:colOff>138907</xdr:colOff>
      <xdr:row>3</xdr:row>
      <xdr:rowOff>165366</xdr:rowOff>
    </xdr:to>
    <xdr:sp macro="" textlink="">
      <xdr:nvSpPr>
        <xdr:cNvPr id="2" name="正方形/長方形 1"/>
        <xdr:cNvSpPr/>
      </xdr:nvSpPr>
      <xdr:spPr>
        <a:xfrm>
          <a:off x="7739063" y="738188"/>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71438</xdr:colOff>
      <xdr:row>5</xdr:row>
      <xdr:rowOff>95250</xdr:rowOff>
    </xdr:from>
    <xdr:to>
      <xdr:col>41</xdr:col>
      <xdr:colOff>162720</xdr:colOff>
      <xdr:row>5</xdr:row>
      <xdr:rowOff>296334</xdr:rowOff>
    </xdr:to>
    <xdr:sp macro="" textlink="">
      <xdr:nvSpPr>
        <xdr:cNvPr id="3" name="正方形/長方形 2"/>
        <xdr:cNvSpPr/>
      </xdr:nvSpPr>
      <xdr:spPr>
        <a:xfrm>
          <a:off x="7762876" y="2845594"/>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700</v>
      </c>
      <c r="AK2" s="187"/>
      <c r="AL2" s="187"/>
      <c r="AM2" s="187"/>
      <c r="AN2" s="90" t="s">
        <v>368</v>
      </c>
      <c r="AO2" s="187">
        <v>21</v>
      </c>
      <c r="AP2" s="187"/>
      <c r="AQ2" s="187"/>
      <c r="AR2" s="91" t="s">
        <v>368</v>
      </c>
      <c r="AS2" s="188">
        <v>685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701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699</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2" customHeight="1" x14ac:dyDescent="0.15">
      <c r="A7" s="193" t="s">
        <v>20</v>
      </c>
      <c r="B7" s="194"/>
      <c r="C7" s="194"/>
      <c r="D7" s="194"/>
      <c r="E7" s="194"/>
      <c r="F7" s="195"/>
      <c r="G7" s="219" t="s">
        <v>780</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773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33</v>
      </c>
      <c r="Q13" s="232"/>
      <c r="R13" s="232"/>
      <c r="S13" s="232"/>
      <c r="T13" s="232"/>
      <c r="U13" s="232"/>
      <c r="V13" s="233"/>
      <c r="W13" s="231">
        <v>27</v>
      </c>
      <c r="X13" s="232"/>
      <c r="Y13" s="232"/>
      <c r="Z13" s="232"/>
      <c r="AA13" s="232"/>
      <c r="AB13" s="232"/>
      <c r="AC13" s="233"/>
      <c r="AD13" s="231">
        <v>26</v>
      </c>
      <c r="AE13" s="232"/>
      <c r="AF13" s="232"/>
      <c r="AG13" s="232"/>
      <c r="AH13" s="232"/>
      <c r="AI13" s="232"/>
      <c r="AJ13" s="233"/>
      <c r="AK13" s="231">
        <v>24</v>
      </c>
      <c r="AL13" s="232"/>
      <c r="AM13" s="232"/>
      <c r="AN13" s="232"/>
      <c r="AO13" s="232"/>
      <c r="AP13" s="232"/>
      <c r="AQ13" s="233"/>
      <c r="AR13" s="243">
        <v>58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703</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t="s">
        <v>766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33</v>
      </c>
      <c r="Q18" s="276"/>
      <c r="R18" s="276"/>
      <c r="S18" s="276"/>
      <c r="T18" s="276"/>
      <c r="U18" s="276"/>
      <c r="V18" s="277"/>
      <c r="W18" s="275">
        <f>SUM(W13:AC17)</f>
        <v>27</v>
      </c>
      <c r="X18" s="276"/>
      <c r="Y18" s="276"/>
      <c r="Z18" s="276"/>
      <c r="AA18" s="276"/>
      <c r="AB18" s="276"/>
      <c r="AC18" s="277"/>
      <c r="AD18" s="275">
        <f>SUM(AD13:AJ17)</f>
        <v>26</v>
      </c>
      <c r="AE18" s="276"/>
      <c r="AF18" s="276"/>
      <c r="AG18" s="276"/>
      <c r="AH18" s="276"/>
      <c r="AI18" s="276"/>
      <c r="AJ18" s="277"/>
      <c r="AK18" s="275">
        <f>SUM(AK13:AQ17)</f>
        <v>24</v>
      </c>
      <c r="AL18" s="276"/>
      <c r="AM18" s="276"/>
      <c r="AN18" s="276"/>
      <c r="AO18" s="276"/>
      <c r="AP18" s="276"/>
      <c r="AQ18" s="277"/>
      <c r="AR18" s="275">
        <f>SUM(AR13:AX17)</f>
        <v>58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v>
      </c>
      <c r="Q19" s="232"/>
      <c r="R19" s="232"/>
      <c r="S19" s="232"/>
      <c r="T19" s="232"/>
      <c r="U19" s="232"/>
      <c r="V19" s="233"/>
      <c r="W19" s="231">
        <v>8</v>
      </c>
      <c r="X19" s="232"/>
      <c r="Y19" s="232"/>
      <c r="Z19" s="232"/>
      <c r="AA19" s="232"/>
      <c r="AB19" s="232"/>
      <c r="AC19" s="233"/>
      <c r="AD19" s="231">
        <v>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0.30303030303030304</v>
      </c>
      <c r="Q20" s="307"/>
      <c r="R20" s="307"/>
      <c r="S20" s="307"/>
      <c r="T20" s="307"/>
      <c r="U20" s="307"/>
      <c r="V20" s="307"/>
      <c r="W20" s="307">
        <f>IF(W18=0, "-", SUM(W19)/W18)</f>
        <v>0.29629629629629628</v>
      </c>
      <c r="X20" s="307"/>
      <c r="Y20" s="307"/>
      <c r="Z20" s="307"/>
      <c r="AA20" s="307"/>
      <c r="AB20" s="307"/>
      <c r="AC20" s="307"/>
      <c r="AD20" s="307">
        <f>IF(AD18=0, "-", SUM(AD19)/AD18)</f>
        <v>0.26923076923076922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0.30303030303030304</v>
      </c>
      <c r="Q21" s="307"/>
      <c r="R21" s="307"/>
      <c r="S21" s="307"/>
      <c r="T21" s="307"/>
      <c r="U21" s="307"/>
      <c r="V21" s="307"/>
      <c r="W21" s="307">
        <f>IF(W19=0, "-", SUM(W19)/SUM(W13,W14))</f>
        <v>0.29629629629629628</v>
      </c>
      <c r="X21" s="307"/>
      <c r="Y21" s="307"/>
      <c r="Z21" s="307"/>
      <c r="AA21" s="307"/>
      <c r="AB21" s="307"/>
      <c r="AC21" s="307"/>
      <c r="AD21" s="307">
        <f>IF(AD19=0, "-", SUM(AD19)/SUM(AD13,AD14))</f>
        <v>0.26923076923076922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3">
        <v>16</v>
      </c>
      <c r="Q23" s="244"/>
      <c r="R23" s="244"/>
      <c r="S23" s="244"/>
      <c r="T23" s="244"/>
      <c r="U23" s="244"/>
      <c r="V23" s="295"/>
      <c r="W23" s="243">
        <v>45</v>
      </c>
      <c r="X23" s="244"/>
      <c r="Y23" s="244"/>
      <c r="Z23" s="244"/>
      <c r="AA23" s="244"/>
      <c r="AB23" s="244"/>
      <c r="AC23" s="295"/>
      <c r="AD23" s="296" t="s">
        <v>781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705</v>
      </c>
      <c r="H24" s="303"/>
      <c r="I24" s="303"/>
      <c r="J24" s="303"/>
      <c r="K24" s="303"/>
      <c r="L24" s="303"/>
      <c r="M24" s="303"/>
      <c r="N24" s="303"/>
      <c r="O24" s="304"/>
      <c r="P24" s="231">
        <v>6</v>
      </c>
      <c r="Q24" s="232"/>
      <c r="R24" s="232"/>
      <c r="S24" s="232"/>
      <c r="T24" s="232"/>
      <c r="U24" s="232"/>
      <c r="V24" s="233"/>
      <c r="W24" s="231">
        <v>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706</v>
      </c>
      <c r="H25" s="303"/>
      <c r="I25" s="303"/>
      <c r="J25" s="303"/>
      <c r="K25" s="303"/>
      <c r="L25" s="303"/>
      <c r="M25" s="303"/>
      <c r="N25" s="303"/>
      <c r="O25" s="304"/>
      <c r="P25" s="231">
        <v>2</v>
      </c>
      <c r="Q25" s="232"/>
      <c r="R25" s="232"/>
      <c r="S25" s="232"/>
      <c r="T25" s="232"/>
      <c r="U25" s="232"/>
      <c r="V25" s="233"/>
      <c r="W25" s="231">
        <v>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707</v>
      </c>
      <c r="H26" s="303"/>
      <c r="I26" s="303"/>
      <c r="J26" s="303"/>
      <c r="K26" s="303"/>
      <c r="L26" s="303"/>
      <c r="M26" s="303"/>
      <c r="N26" s="303"/>
      <c r="O26" s="304"/>
      <c r="P26" s="231">
        <v>1</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24</v>
      </c>
      <c r="Q29" s="347"/>
      <c r="R29" s="347"/>
      <c r="S29" s="347"/>
      <c r="T29" s="347"/>
      <c r="U29" s="347"/>
      <c r="V29" s="348"/>
      <c r="W29" s="349">
        <f>AR13</f>
        <v>58</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664</v>
      </c>
      <c r="B30" s="353"/>
      <c r="C30" s="353"/>
      <c r="D30" s="353"/>
      <c r="E30" s="353"/>
      <c r="F30" s="354"/>
      <c r="G30" s="329" t="s">
        <v>768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665</v>
      </c>
      <c r="B31" s="333"/>
      <c r="C31" s="333"/>
      <c r="D31" s="333"/>
      <c r="E31" s="333"/>
      <c r="F31" s="334"/>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hidden="1" customHeight="1" x14ac:dyDescent="0.15">
      <c r="A32" s="363"/>
      <c r="B32" s="333"/>
      <c r="C32" s="333"/>
      <c r="D32" s="333"/>
      <c r="E32" s="333"/>
      <c r="F32" s="334"/>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hidden="1" customHeight="1" x14ac:dyDescent="0.15">
      <c r="A35" s="455"/>
      <c r="B35" s="456"/>
      <c r="C35" s="456"/>
      <c r="D35" s="456"/>
      <c r="E35" s="456"/>
      <c r="F35" s="457"/>
      <c r="G35" s="409" t="s">
        <v>668</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5" t="s">
        <v>703</v>
      </c>
      <c r="AR38" s="446"/>
      <c r="AS38" s="447" t="s">
        <v>224</v>
      </c>
      <c r="AT38" s="448"/>
      <c r="AU38" s="449">
        <v>4</v>
      </c>
      <c r="AV38" s="449"/>
      <c r="AW38" s="340" t="s">
        <v>170</v>
      </c>
      <c r="AX38" s="345"/>
    </row>
    <row r="39" spans="1:51" ht="41.25" customHeight="1" x14ac:dyDescent="0.15">
      <c r="A39" s="488"/>
      <c r="B39" s="486"/>
      <c r="C39" s="486"/>
      <c r="D39" s="486"/>
      <c r="E39" s="486"/>
      <c r="F39" s="487"/>
      <c r="G39" s="389" t="s">
        <v>708</v>
      </c>
      <c r="H39" s="390"/>
      <c r="I39" s="390"/>
      <c r="J39" s="390"/>
      <c r="K39" s="390"/>
      <c r="L39" s="390"/>
      <c r="M39" s="390"/>
      <c r="N39" s="390"/>
      <c r="O39" s="391"/>
      <c r="P39" s="154" t="s">
        <v>709</v>
      </c>
      <c r="Q39" s="154"/>
      <c r="R39" s="154"/>
      <c r="S39" s="154"/>
      <c r="T39" s="154"/>
      <c r="U39" s="154"/>
      <c r="V39" s="154"/>
      <c r="W39" s="154"/>
      <c r="X39" s="155"/>
      <c r="Y39" s="400" t="s">
        <v>12</v>
      </c>
      <c r="Z39" s="401"/>
      <c r="AA39" s="402"/>
      <c r="AB39" s="403" t="s">
        <v>335</v>
      </c>
      <c r="AC39" s="403"/>
      <c r="AD39" s="403"/>
      <c r="AE39" s="404">
        <v>84.2</v>
      </c>
      <c r="AF39" s="387"/>
      <c r="AG39" s="387"/>
      <c r="AH39" s="387"/>
      <c r="AI39" s="404">
        <v>83.7</v>
      </c>
      <c r="AJ39" s="387"/>
      <c r="AK39" s="387"/>
      <c r="AL39" s="387"/>
      <c r="AM39" s="404">
        <v>85.5</v>
      </c>
      <c r="AN39" s="387"/>
      <c r="AO39" s="387"/>
      <c r="AP39" s="387"/>
      <c r="AQ39" s="406" t="s">
        <v>702</v>
      </c>
      <c r="AR39" s="407"/>
      <c r="AS39" s="407"/>
      <c r="AT39" s="408"/>
      <c r="AU39" s="387" t="s">
        <v>702</v>
      </c>
      <c r="AV39" s="387"/>
      <c r="AW39" s="387"/>
      <c r="AX39" s="388"/>
    </row>
    <row r="40" spans="1:51" ht="41.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335</v>
      </c>
      <c r="AC40" s="463"/>
      <c r="AD40" s="463"/>
      <c r="AE40" s="404">
        <v>80</v>
      </c>
      <c r="AF40" s="387"/>
      <c r="AG40" s="387"/>
      <c r="AH40" s="387"/>
      <c r="AI40" s="404">
        <v>80</v>
      </c>
      <c r="AJ40" s="387"/>
      <c r="AK40" s="387"/>
      <c r="AL40" s="387"/>
      <c r="AM40" s="404">
        <v>80</v>
      </c>
      <c r="AN40" s="387"/>
      <c r="AO40" s="387"/>
      <c r="AP40" s="387"/>
      <c r="AQ40" s="406" t="s">
        <v>702</v>
      </c>
      <c r="AR40" s="407"/>
      <c r="AS40" s="407"/>
      <c r="AT40" s="408"/>
      <c r="AU40" s="387">
        <v>80</v>
      </c>
      <c r="AV40" s="387"/>
      <c r="AW40" s="387"/>
      <c r="AX40" s="388"/>
    </row>
    <row r="41" spans="1:51" ht="41.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105</v>
      </c>
      <c r="AF41" s="387"/>
      <c r="AG41" s="387"/>
      <c r="AH41" s="387"/>
      <c r="AI41" s="404">
        <v>105</v>
      </c>
      <c r="AJ41" s="387"/>
      <c r="AK41" s="387"/>
      <c r="AL41" s="387"/>
      <c r="AM41" s="404">
        <v>107</v>
      </c>
      <c r="AN41" s="387"/>
      <c r="AO41" s="387"/>
      <c r="AP41" s="387"/>
      <c r="AQ41" s="406" t="s">
        <v>702</v>
      </c>
      <c r="AR41" s="407"/>
      <c r="AS41" s="407"/>
      <c r="AT41" s="408"/>
      <c r="AU41" s="387" t="s">
        <v>702</v>
      </c>
      <c r="AV41" s="387"/>
      <c r="AW41" s="387"/>
      <c r="AX41" s="388"/>
    </row>
    <row r="42" spans="1:51" ht="23.25" customHeight="1" x14ac:dyDescent="0.15">
      <c r="A42" s="476" t="s">
        <v>344</v>
      </c>
      <c r="B42" s="471"/>
      <c r="C42" s="471"/>
      <c r="D42" s="471"/>
      <c r="E42" s="471"/>
      <c r="F42" s="472"/>
      <c r="G42" s="512" t="s">
        <v>710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3"/>
      <c r="C65" s="333"/>
      <c r="D65" s="333"/>
      <c r="E65" s="333"/>
      <c r="F65" s="334"/>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3"/>
      <c r="C66" s="333"/>
      <c r="D66" s="333"/>
      <c r="E66" s="333"/>
      <c r="F66" s="334"/>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5" t="s">
        <v>703</v>
      </c>
      <c r="AR72" s="446"/>
      <c r="AS72" s="447" t="s">
        <v>224</v>
      </c>
      <c r="AT72" s="448"/>
      <c r="AU72" s="449">
        <v>4</v>
      </c>
      <c r="AV72" s="449"/>
      <c r="AW72" s="340" t="s">
        <v>170</v>
      </c>
      <c r="AX72" s="345"/>
      <c r="AY72">
        <f t="shared" ref="AY72:AY77" si="1">$AY$71</f>
        <v>1</v>
      </c>
    </row>
    <row r="73" spans="1:51" ht="57.75" customHeight="1" x14ac:dyDescent="0.15">
      <c r="A73" s="524"/>
      <c r="B73" s="522"/>
      <c r="C73" s="522"/>
      <c r="D73" s="522"/>
      <c r="E73" s="522"/>
      <c r="F73" s="523"/>
      <c r="G73" s="389" t="s">
        <v>711</v>
      </c>
      <c r="H73" s="390"/>
      <c r="I73" s="390"/>
      <c r="J73" s="390"/>
      <c r="K73" s="390"/>
      <c r="L73" s="390"/>
      <c r="M73" s="390"/>
      <c r="N73" s="390"/>
      <c r="O73" s="391"/>
      <c r="P73" s="154" t="s">
        <v>712</v>
      </c>
      <c r="Q73" s="154"/>
      <c r="R73" s="154"/>
      <c r="S73" s="154"/>
      <c r="T73" s="154"/>
      <c r="U73" s="154"/>
      <c r="V73" s="154"/>
      <c r="W73" s="154"/>
      <c r="X73" s="155"/>
      <c r="Y73" s="400" t="s">
        <v>12</v>
      </c>
      <c r="Z73" s="401"/>
      <c r="AA73" s="402"/>
      <c r="AB73" s="403" t="s">
        <v>335</v>
      </c>
      <c r="AC73" s="403"/>
      <c r="AD73" s="403"/>
      <c r="AE73" s="404">
        <v>72.3</v>
      </c>
      <c r="AF73" s="387"/>
      <c r="AG73" s="387"/>
      <c r="AH73" s="387"/>
      <c r="AI73" s="404">
        <v>71.3</v>
      </c>
      <c r="AJ73" s="387"/>
      <c r="AK73" s="387"/>
      <c r="AL73" s="387"/>
      <c r="AM73" s="404">
        <v>71.400000000000006</v>
      </c>
      <c r="AN73" s="387"/>
      <c r="AO73" s="387"/>
      <c r="AP73" s="387"/>
      <c r="AQ73" s="406" t="s">
        <v>702</v>
      </c>
      <c r="AR73" s="407"/>
      <c r="AS73" s="407"/>
      <c r="AT73" s="408"/>
      <c r="AU73" s="387" t="s">
        <v>702</v>
      </c>
      <c r="AV73" s="387"/>
      <c r="AW73" s="387"/>
      <c r="AX73" s="388"/>
      <c r="AY73">
        <f t="shared" si="1"/>
        <v>1</v>
      </c>
    </row>
    <row r="74" spans="1:51" ht="57.7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335</v>
      </c>
      <c r="AC74" s="463"/>
      <c r="AD74" s="463"/>
      <c r="AE74" s="404">
        <v>75</v>
      </c>
      <c r="AF74" s="387"/>
      <c r="AG74" s="387"/>
      <c r="AH74" s="387"/>
      <c r="AI74" s="404">
        <v>75</v>
      </c>
      <c r="AJ74" s="387"/>
      <c r="AK74" s="387"/>
      <c r="AL74" s="387"/>
      <c r="AM74" s="404">
        <v>75</v>
      </c>
      <c r="AN74" s="387"/>
      <c r="AO74" s="387"/>
      <c r="AP74" s="387"/>
      <c r="AQ74" s="406" t="s">
        <v>702</v>
      </c>
      <c r="AR74" s="407"/>
      <c r="AS74" s="407"/>
      <c r="AT74" s="408"/>
      <c r="AU74" s="387">
        <v>75</v>
      </c>
      <c r="AV74" s="387"/>
      <c r="AW74" s="387"/>
      <c r="AX74" s="388"/>
      <c r="AY74">
        <f t="shared" si="1"/>
        <v>1</v>
      </c>
    </row>
    <row r="75" spans="1:51" ht="57.7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96</v>
      </c>
      <c r="AF75" s="387"/>
      <c r="AG75" s="387"/>
      <c r="AH75" s="387"/>
      <c r="AI75" s="404">
        <v>95</v>
      </c>
      <c r="AJ75" s="387"/>
      <c r="AK75" s="387"/>
      <c r="AL75" s="387"/>
      <c r="AM75" s="404">
        <v>95.2</v>
      </c>
      <c r="AN75" s="387"/>
      <c r="AO75" s="387"/>
      <c r="AP75" s="387"/>
      <c r="AQ75" s="406" t="s">
        <v>702</v>
      </c>
      <c r="AR75" s="407"/>
      <c r="AS75" s="407"/>
      <c r="AT75" s="408"/>
      <c r="AU75" s="387" t="s">
        <v>702</v>
      </c>
      <c r="AV75" s="387"/>
      <c r="AW75" s="387"/>
      <c r="AX75" s="388"/>
      <c r="AY75">
        <f t="shared" si="1"/>
        <v>1</v>
      </c>
    </row>
    <row r="76" spans="1:51" ht="23.25" customHeight="1" x14ac:dyDescent="0.15">
      <c r="A76" s="476" t="s">
        <v>344</v>
      </c>
      <c r="B76" s="471"/>
      <c r="C76" s="471"/>
      <c r="D76" s="471"/>
      <c r="E76" s="471"/>
      <c r="F76" s="472"/>
      <c r="G76" s="512" t="s">
        <v>710</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3"/>
      <c r="C99" s="333"/>
      <c r="D99" s="333"/>
      <c r="E99" s="333"/>
      <c r="F99" s="334"/>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3"/>
      <c r="C100" s="333"/>
      <c r="D100" s="333"/>
      <c r="E100" s="333"/>
      <c r="F100" s="334"/>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8"/>
      <c r="C103" s="338"/>
      <c r="D103" s="338"/>
      <c r="E103" s="338"/>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5" t="s">
        <v>703</v>
      </c>
      <c r="AR106" s="446"/>
      <c r="AS106" s="447" t="s">
        <v>224</v>
      </c>
      <c r="AT106" s="448"/>
      <c r="AU106" s="449">
        <v>4</v>
      </c>
      <c r="AV106" s="449"/>
      <c r="AW106" s="340" t="s">
        <v>170</v>
      </c>
      <c r="AX106" s="345"/>
      <c r="AY106">
        <f t="shared" ref="AY106:AY111" si="3">$AY$105</f>
        <v>1</v>
      </c>
    </row>
    <row r="107" spans="1:60" ht="57.75" customHeight="1" x14ac:dyDescent="0.15">
      <c r="A107" s="524"/>
      <c r="B107" s="522"/>
      <c r="C107" s="522"/>
      <c r="D107" s="522"/>
      <c r="E107" s="522"/>
      <c r="F107" s="523"/>
      <c r="G107" s="389" t="s">
        <v>713</v>
      </c>
      <c r="H107" s="390"/>
      <c r="I107" s="390"/>
      <c r="J107" s="390"/>
      <c r="K107" s="390"/>
      <c r="L107" s="390"/>
      <c r="M107" s="390"/>
      <c r="N107" s="390"/>
      <c r="O107" s="391"/>
      <c r="P107" s="154" t="s">
        <v>777</v>
      </c>
      <c r="Q107" s="154"/>
      <c r="R107" s="154"/>
      <c r="S107" s="154"/>
      <c r="T107" s="154"/>
      <c r="U107" s="154"/>
      <c r="V107" s="154"/>
      <c r="W107" s="154"/>
      <c r="X107" s="155"/>
      <c r="Y107" s="400" t="s">
        <v>12</v>
      </c>
      <c r="Z107" s="401"/>
      <c r="AA107" s="402"/>
      <c r="AB107" s="403" t="s">
        <v>335</v>
      </c>
      <c r="AC107" s="403"/>
      <c r="AD107" s="403"/>
      <c r="AE107" s="404">
        <v>56.5</v>
      </c>
      <c r="AF107" s="387"/>
      <c r="AG107" s="387"/>
      <c r="AH107" s="387"/>
      <c r="AI107" s="404">
        <v>52.5</v>
      </c>
      <c r="AJ107" s="387"/>
      <c r="AK107" s="387"/>
      <c r="AL107" s="387"/>
      <c r="AM107" s="404">
        <v>53.2</v>
      </c>
      <c r="AN107" s="387"/>
      <c r="AO107" s="387"/>
      <c r="AP107" s="387"/>
      <c r="AQ107" s="406" t="s">
        <v>702</v>
      </c>
      <c r="AR107" s="407"/>
      <c r="AS107" s="407"/>
      <c r="AT107" s="408"/>
      <c r="AU107" s="387" t="s">
        <v>702</v>
      </c>
      <c r="AV107" s="387"/>
      <c r="AW107" s="387"/>
      <c r="AX107" s="388"/>
      <c r="AY107">
        <f t="shared" si="3"/>
        <v>1</v>
      </c>
    </row>
    <row r="108" spans="1:60" ht="57.7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335</v>
      </c>
      <c r="AC108" s="463"/>
      <c r="AD108" s="463"/>
      <c r="AE108" s="404">
        <v>55</v>
      </c>
      <c r="AF108" s="387"/>
      <c r="AG108" s="387"/>
      <c r="AH108" s="387"/>
      <c r="AI108" s="404">
        <v>58</v>
      </c>
      <c r="AJ108" s="387"/>
      <c r="AK108" s="387"/>
      <c r="AL108" s="387"/>
      <c r="AM108" s="404">
        <v>58</v>
      </c>
      <c r="AN108" s="387"/>
      <c r="AO108" s="387"/>
      <c r="AP108" s="387"/>
      <c r="AQ108" s="406" t="s">
        <v>702</v>
      </c>
      <c r="AR108" s="407"/>
      <c r="AS108" s="407"/>
      <c r="AT108" s="408"/>
      <c r="AU108" s="387">
        <v>58</v>
      </c>
      <c r="AV108" s="387"/>
      <c r="AW108" s="387"/>
      <c r="AX108" s="388"/>
      <c r="AY108">
        <f t="shared" si="3"/>
        <v>1</v>
      </c>
    </row>
    <row r="109" spans="1:60" ht="57.7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103</v>
      </c>
      <c r="AF109" s="387"/>
      <c r="AG109" s="387"/>
      <c r="AH109" s="387"/>
      <c r="AI109" s="404">
        <v>91</v>
      </c>
      <c r="AJ109" s="387"/>
      <c r="AK109" s="387"/>
      <c r="AL109" s="387"/>
      <c r="AM109" s="404">
        <v>92</v>
      </c>
      <c r="AN109" s="387"/>
      <c r="AO109" s="387"/>
      <c r="AP109" s="387"/>
      <c r="AQ109" s="406" t="s">
        <v>702</v>
      </c>
      <c r="AR109" s="407"/>
      <c r="AS109" s="407"/>
      <c r="AT109" s="408"/>
      <c r="AU109" s="387" t="s">
        <v>702</v>
      </c>
      <c r="AV109" s="387"/>
      <c r="AW109" s="387"/>
      <c r="AX109" s="388"/>
      <c r="AY109">
        <f t="shared" si="3"/>
        <v>1</v>
      </c>
    </row>
    <row r="110" spans="1:60" ht="23.25" customHeight="1" x14ac:dyDescent="0.15">
      <c r="A110" s="476" t="s">
        <v>344</v>
      </c>
      <c r="B110" s="471"/>
      <c r="C110" s="471"/>
      <c r="D110" s="471"/>
      <c r="E110" s="471"/>
      <c r="F110" s="472"/>
      <c r="G110" s="512" t="s">
        <v>714</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664</v>
      </c>
      <c r="B132" s="324"/>
      <c r="C132" s="324"/>
      <c r="D132" s="324"/>
      <c r="E132" s="324"/>
      <c r="F132" s="325"/>
      <c r="G132" s="329" t="s">
        <v>763</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665</v>
      </c>
      <c r="B133" s="333"/>
      <c r="C133" s="333"/>
      <c r="D133" s="333"/>
      <c r="E133" s="333"/>
      <c r="F133" s="334"/>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1</v>
      </c>
    </row>
    <row r="134" spans="1:60" ht="23.25" customHeight="1" x14ac:dyDescent="0.15">
      <c r="A134" s="363"/>
      <c r="B134" s="333"/>
      <c r="C134" s="333"/>
      <c r="D134" s="333"/>
      <c r="E134" s="333"/>
      <c r="F134" s="334"/>
      <c r="G134" s="450" t="s">
        <v>760</v>
      </c>
      <c r="H134" s="373"/>
      <c r="I134" s="373"/>
      <c r="J134" s="373"/>
      <c r="K134" s="373"/>
      <c r="L134" s="373"/>
      <c r="M134" s="373"/>
      <c r="N134" s="373"/>
      <c r="O134" s="373"/>
      <c r="P134" s="451" t="s">
        <v>715</v>
      </c>
      <c r="Q134" s="377"/>
      <c r="R134" s="377"/>
      <c r="S134" s="377"/>
      <c r="T134" s="377"/>
      <c r="U134" s="377"/>
      <c r="V134" s="377"/>
      <c r="W134" s="377"/>
      <c r="X134" s="378"/>
      <c r="Y134" s="382" t="s">
        <v>52</v>
      </c>
      <c r="Z134" s="383"/>
      <c r="AA134" s="384"/>
      <c r="AB134" s="385" t="s">
        <v>717</v>
      </c>
      <c r="AC134" s="385"/>
      <c r="AD134" s="385"/>
      <c r="AE134" s="386">
        <v>2</v>
      </c>
      <c r="AF134" s="386"/>
      <c r="AG134" s="386"/>
      <c r="AH134" s="386"/>
      <c r="AI134" s="386">
        <v>2</v>
      </c>
      <c r="AJ134" s="386"/>
      <c r="AK134" s="386"/>
      <c r="AL134" s="386"/>
      <c r="AM134" s="386">
        <v>2</v>
      </c>
      <c r="AN134" s="386"/>
      <c r="AO134" s="386"/>
      <c r="AP134" s="386"/>
      <c r="AQ134" s="386" t="s">
        <v>702</v>
      </c>
      <c r="AR134" s="386"/>
      <c r="AS134" s="386"/>
      <c r="AT134" s="386"/>
      <c r="AU134" s="420" t="s">
        <v>702</v>
      </c>
      <c r="AV134" s="421"/>
      <c r="AW134" s="421"/>
      <c r="AX134" s="422"/>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t="s">
        <v>717</v>
      </c>
      <c r="AC135" s="385"/>
      <c r="AD135" s="385"/>
      <c r="AE135" s="386">
        <v>2</v>
      </c>
      <c r="AF135" s="386"/>
      <c r="AG135" s="386"/>
      <c r="AH135" s="386"/>
      <c r="AI135" s="386">
        <v>2</v>
      </c>
      <c r="AJ135" s="386"/>
      <c r="AK135" s="386"/>
      <c r="AL135" s="386"/>
      <c r="AM135" s="386">
        <v>2</v>
      </c>
      <c r="AN135" s="386"/>
      <c r="AO135" s="386"/>
      <c r="AP135" s="386"/>
      <c r="AQ135" s="386">
        <v>2</v>
      </c>
      <c r="AR135" s="386"/>
      <c r="AS135" s="386"/>
      <c r="AT135" s="386"/>
      <c r="AU135" s="420">
        <v>2</v>
      </c>
      <c r="AV135" s="421"/>
      <c r="AW135" s="421"/>
      <c r="AX135" s="422"/>
      <c r="AY135">
        <f>$AY$133</f>
        <v>1</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40" t="s">
        <v>170</v>
      </c>
      <c r="AX140" s="345"/>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customHeight="1" x14ac:dyDescent="0.15">
      <c r="A167" s="363" t="s">
        <v>665</v>
      </c>
      <c r="B167" s="333"/>
      <c r="C167" s="333"/>
      <c r="D167" s="333"/>
      <c r="E167" s="333"/>
      <c r="F167" s="334"/>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1</v>
      </c>
    </row>
    <row r="168" spans="1:60" ht="23.25" customHeight="1" x14ac:dyDescent="0.15">
      <c r="A168" s="363"/>
      <c r="B168" s="333"/>
      <c r="C168" s="333"/>
      <c r="D168" s="333"/>
      <c r="E168" s="333"/>
      <c r="F168" s="334"/>
      <c r="G168" s="450" t="s">
        <v>761</v>
      </c>
      <c r="H168" s="373"/>
      <c r="I168" s="373"/>
      <c r="J168" s="373"/>
      <c r="K168" s="373"/>
      <c r="L168" s="373"/>
      <c r="M168" s="373"/>
      <c r="N168" s="373"/>
      <c r="O168" s="373"/>
      <c r="P168" s="451" t="s">
        <v>716</v>
      </c>
      <c r="Q168" s="377"/>
      <c r="R168" s="377"/>
      <c r="S168" s="377"/>
      <c r="T168" s="377"/>
      <c r="U168" s="377"/>
      <c r="V168" s="377"/>
      <c r="W168" s="377"/>
      <c r="X168" s="378"/>
      <c r="Y168" s="382" t="s">
        <v>52</v>
      </c>
      <c r="Z168" s="383"/>
      <c r="AA168" s="384"/>
      <c r="AB168" s="385" t="s">
        <v>717</v>
      </c>
      <c r="AC168" s="385"/>
      <c r="AD168" s="385"/>
      <c r="AE168" s="386">
        <v>94</v>
      </c>
      <c r="AF168" s="386"/>
      <c r="AG168" s="386"/>
      <c r="AH168" s="386"/>
      <c r="AI168" s="386">
        <v>94</v>
      </c>
      <c r="AJ168" s="386"/>
      <c r="AK168" s="386"/>
      <c r="AL168" s="386"/>
      <c r="AM168" s="386">
        <v>94</v>
      </c>
      <c r="AN168" s="386"/>
      <c r="AO168" s="386"/>
      <c r="AP168" s="386"/>
      <c r="AQ168" s="386" t="s">
        <v>702</v>
      </c>
      <c r="AR168" s="386"/>
      <c r="AS168" s="386"/>
      <c r="AT168" s="386"/>
      <c r="AU168" s="420" t="s">
        <v>702</v>
      </c>
      <c r="AV168" s="421"/>
      <c r="AW168" s="421"/>
      <c r="AX168" s="422"/>
      <c r="AY168">
        <f>$AY$167</f>
        <v>1</v>
      </c>
    </row>
    <row r="169" spans="1:60" ht="23.25"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t="s">
        <v>717</v>
      </c>
      <c r="AC169" s="385"/>
      <c r="AD169" s="385"/>
      <c r="AE169" s="386">
        <v>94</v>
      </c>
      <c r="AF169" s="386"/>
      <c r="AG169" s="386"/>
      <c r="AH169" s="386"/>
      <c r="AI169" s="386">
        <v>94</v>
      </c>
      <c r="AJ169" s="386"/>
      <c r="AK169" s="386"/>
      <c r="AL169" s="386"/>
      <c r="AM169" s="386">
        <v>94</v>
      </c>
      <c r="AN169" s="386"/>
      <c r="AO169" s="386"/>
      <c r="AP169" s="386"/>
      <c r="AQ169" s="386">
        <v>94</v>
      </c>
      <c r="AR169" s="386"/>
      <c r="AS169" s="386"/>
      <c r="AT169" s="386"/>
      <c r="AU169" s="420">
        <v>94</v>
      </c>
      <c r="AV169" s="421"/>
      <c r="AW169" s="421"/>
      <c r="AX169" s="422"/>
      <c r="AY169">
        <f>$AY$167</f>
        <v>1</v>
      </c>
    </row>
    <row r="170" spans="1:60" ht="23.25"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1</v>
      </c>
    </row>
    <row r="171" spans="1:60" ht="23.25" customHeight="1" x14ac:dyDescent="0.15">
      <c r="A171" s="478"/>
      <c r="B171" s="338"/>
      <c r="C171" s="338"/>
      <c r="D171" s="338"/>
      <c r="E171" s="338"/>
      <c r="F171" s="479"/>
      <c r="G171" s="409" t="s">
        <v>769</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t="s">
        <v>718</v>
      </c>
      <c r="AC171" s="438"/>
      <c r="AD171" s="439"/>
      <c r="AE171" s="413">
        <v>112</v>
      </c>
      <c r="AF171" s="413"/>
      <c r="AG171" s="413"/>
      <c r="AH171" s="413"/>
      <c r="AI171" s="413">
        <v>83</v>
      </c>
      <c r="AJ171" s="413"/>
      <c r="AK171" s="413"/>
      <c r="AL171" s="413"/>
      <c r="AM171" s="413">
        <v>70</v>
      </c>
      <c r="AN171" s="413"/>
      <c r="AO171" s="413"/>
      <c r="AP171" s="413"/>
      <c r="AQ171" s="404">
        <v>252</v>
      </c>
      <c r="AR171" s="387"/>
      <c r="AS171" s="387"/>
      <c r="AT171" s="387"/>
      <c r="AU171" s="387"/>
      <c r="AV171" s="387"/>
      <c r="AW171" s="387"/>
      <c r="AX171" s="388"/>
      <c r="AY171">
        <f>$AY$170</f>
        <v>1</v>
      </c>
    </row>
    <row r="172" spans="1:60" ht="46.5"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719</v>
      </c>
      <c r="AC172" s="441"/>
      <c r="AD172" s="442"/>
      <c r="AE172" s="443" t="s">
        <v>720</v>
      </c>
      <c r="AF172" s="443"/>
      <c r="AG172" s="443"/>
      <c r="AH172" s="443"/>
      <c r="AI172" s="443" t="s">
        <v>721</v>
      </c>
      <c r="AJ172" s="443"/>
      <c r="AK172" s="443"/>
      <c r="AL172" s="443"/>
      <c r="AM172" s="443" t="s">
        <v>722</v>
      </c>
      <c r="AN172" s="443"/>
      <c r="AO172" s="443"/>
      <c r="AP172" s="443"/>
      <c r="AQ172" s="443" t="s">
        <v>723</v>
      </c>
      <c r="AR172" s="443"/>
      <c r="AS172" s="443"/>
      <c r="AT172" s="443"/>
      <c r="AU172" s="443"/>
      <c r="AV172" s="443"/>
      <c r="AW172" s="443"/>
      <c r="AX172" s="444"/>
      <c r="AY172">
        <f>$AY$170</f>
        <v>1</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759</v>
      </c>
      <c r="AS214" s="676"/>
      <c r="AT214" s="677"/>
      <c r="AU214" s="677"/>
      <c r="AV214" s="677"/>
      <c r="AW214" s="677"/>
      <c r="AX214" s="678"/>
      <c r="AY214">
        <f>COUNTIF($AR$214,"☑")</f>
        <v>1</v>
      </c>
    </row>
    <row r="215" spans="1:51" ht="45" customHeight="1" x14ac:dyDescent="0.15">
      <c r="A215" s="666" t="s">
        <v>367</v>
      </c>
      <c r="B215" s="667"/>
      <c r="C215" s="669" t="s">
        <v>227</v>
      </c>
      <c r="D215" s="667"/>
      <c r="E215" s="670" t="s">
        <v>243</v>
      </c>
      <c r="F215" s="671"/>
      <c r="G215" s="672" t="s">
        <v>724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764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703</v>
      </c>
      <c r="K218" s="658"/>
      <c r="L218" s="658"/>
      <c r="M218" s="658"/>
      <c r="N218" s="658"/>
      <c r="O218" s="658"/>
      <c r="P218" s="658"/>
      <c r="Q218" s="658"/>
      <c r="R218" s="658"/>
      <c r="S218" s="658"/>
      <c r="T218" s="659"/>
      <c r="U218" s="632" t="s">
        <v>703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685</v>
      </c>
      <c r="H219" s="635"/>
      <c r="I219" s="635"/>
      <c r="J219" s="635"/>
      <c r="K219" s="635"/>
      <c r="L219" s="635"/>
      <c r="M219" s="635"/>
      <c r="N219" s="635"/>
      <c r="O219" s="635"/>
      <c r="P219" s="635"/>
      <c r="Q219" s="635"/>
      <c r="R219" s="635"/>
      <c r="S219" s="635"/>
      <c r="T219" s="635"/>
      <c r="U219" s="631" t="s">
        <v>703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672</v>
      </c>
      <c r="H220" s="635"/>
      <c r="I220" s="635"/>
      <c r="J220" s="635"/>
      <c r="K220" s="635"/>
      <c r="L220" s="635"/>
      <c r="M220" s="635"/>
      <c r="N220" s="635"/>
      <c r="O220" s="635"/>
      <c r="P220" s="635"/>
      <c r="Q220" s="635"/>
      <c r="R220" s="635"/>
      <c r="S220" s="635"/>
      <c r="T220" s="635"/>
      <c r="U220" s="159" t="s">
        <v>703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728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729</v>
      </c>
      <c r="AE226" s="690"/>
      <c r="AF226" s="690"/>
      <c r="AG226" s="451" t="s">
        <v>702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729</v>
      </c>
      <c r="AE229" s="754"/>
      <c r="AF229" s="754"/>
      <c r="AG229" s="755" t="s">
        <v>702</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695</v>
      </c>
      <c r="AE230" s="702"/>
      <c r="AF230" s="702"/>
      <c r="AG230" s="728" t="s">
        <v>731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729</v>
      </c>
      <c r="AE231" s="702"/>
      <c r="AF231" s="702"/>
      <c r="AG231" s="728" t="s">
        <v>702</v>
      </c>
      <c r="AH231" s="729"/>
      <c r="AI231" s="729"/>
      <c r="AJ231" s="729"/>
      <c r="AK231" s="729"/>
      <c r="AL231" s="729"/>
      <c r="AM231" s="729"/>
      <c r="AN231" s="729"/>
      <c r="AO231" s="729"/>
      <c r="AP231" s="729"/>
      <c r="AQ231" s="729"/>
      <c r="AR231" s="729"/>
      <c r="AS231" s="729"/>
      <c r="AT231" s="729"/>
      <c r="AU231" s="729"/>
      <c r="AV231" s="729"/>
      <c r="AW231" s="729"/>
      <c r="AX231" s="730"/>
    </row>
    <row r="232" spans="1:50" ht="57.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695</v>
      </c>
      <c r="AE232" s="702"/>
      <c r="AF232" s="702"/>
      <c r="AG232" s="728" t="s">
        <v>774</v>
      </c>
      <c r="AH232" s="729"/>
      <c r="AI232" s="729"/>
      <c r="AJ232" s="729"/>
      <c r="AK232" s="729"/>
      <c r="AL232" s="729"/>
      <c r="AM232" s="729"/>
      <c r="AN232" s="729"/>
      <c r="AO232" s="729"/>
      <c r="AP232" s="729"/>
      <c r="AQ232" s="729"/>
      <c r="AR232" s="729"/>
      <c r="AS232" s="729"/>
      <c r="AT232" s="729"/>
      <c r="AU232" s="729"/>
      <c r="AV232" s="729"/>
      <c r="AW232" s="729"/>
      <c r="AX232" s="730"/>
    </row>
    <row r="233" spans="1:50" ht="57.7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695</v>
      </c>
      <c r="AE233" s="735"/>
      <c r="AF233" s="735"/>
      <c r="AG233" s="750" t="s">
        <v>775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729</v>
      </c>
      <c r="AE234" s="702"/>
      <c r="AF234" s="703"/>
      <c r="AG234" s="728" t="s">
        <v>702</v>
      </c>
      <c r="AH234" s="729"/>
      <c r="AI234" s="729"/>
      <c r="AJ234" s="729"/>
      <c r="AK234" s="729"/>
      <c r="AL234" s="729"/>
      <c r="AM234" s="729"/>
      <c r="AN234" s="729"/>
      <c r="AO234" s="729"/>
      <c r="AP234" s="729"/>
      <c r="AQ234" s="729"/>
      <c r="AR234" s="729"/>
      <c r="AS234" s="729"/>
      <c r="AT234" s="729"/>
      <c r="AU234" s="729"/>
      <c r="AV234" s="729"/>
      <c r="AW234" s="729"/>
      <c r="AX234" s="730"/>
    </row>
    <row r="235" spans="1:50" ht="43.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695</v>
      </c>
      <c r="AE235" s="743"/>
      <c r="AF235" s="744"/>
      <c r="AG235" s="745" t="s">
        <v>732</v>
      </c>
      <c r="AH235" s="746"/>
      <c r="AI235" s="746"/>
      <c r="AJ235" s="746"/>
      <c r="AK235" s="746"/>
      <c r="AL235" s="746"/>
      <c r="AM235" s="746"/>
      <c r="AN235" s="746"/>
      <c r="AO235" s="746"/>
      <c r="AP235" s="746"/>
      <c r="AQ235" s="746"/>
      <c r="AR235" s="746"/>
      <c r="AS235" s="746"/>
      <c r="AT235" s="746"/>
      <c r="AU235" s="746"/>
      <c r="AV235" s="746"/>
      <c r="AW235" s="746"/>
      <c r="AX235" s="747"/>
    </row>
    <row r="236" spans="1:50" ht="68.2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770</v>
      </c>
      <c r="AE236" s="754"/>
      <c r="AF236" s="764"/>
      <c r="AG236" s="755" t="s">
        <v>778</v>
      </c>
      <c r="AH236" s="756"/>
      <c r="AI236" s="756"/>
      <c r="AJ236" s="756"/>
      <c r="AK236" s="756"/>
      <c r="AL236" s="756"/>
      <c r="AM236" s="756"/>
      <c r="AN236" s="756"/>
      <c r="AO236" s="756"/>
      <c r="AP236" s="756"/>
      <c r="AQ236" s="756"/>
      <c r="AR236" s="756"/>
      <c r="AS236" s="756"/>
      <c r="AT236" s="756"/>
      <c r="AU236" s="756"/>
      <c r="AV236" s="756"/>
      <c r="AW236" s="756"/>
      <c r="AX236" s="757"/>
    </row>
    <row r="237" spans="1:50" ht="49.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695</v>
      </c>
      <c r="AE237" s="769"/>
      <c r="AF237" s="769"/>
      <c r="AG237" s="728" t="s">
        <v>733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695</v>
      </c>
      <c r="AE238" s="702"/>
      <c r="AF238" s="702"/>
      <c r="AG238" s="728" t="s">
        <v>734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695</v>
      </c>
      <c r="AE239" s="702"/>
      <c r="AF239" s="702"/>
      <c r="AG239" s="758" t="s">
        <v>735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729</v>
      </c>
      <c r="AE240" s="690"/>
      <c r="AF240" s="781"/>
      <c r="AG240" s="451" t="s">
        <v>703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703</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779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782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767</v>
      </c>
      <c r="B254" s="134"/>
      <c r="C254" s="134"/>
      <c r="D254" s="134"/>
      <c r="E254" s="135"/>
      <c r="F254" s="789" t="s">
        <v>771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737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738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739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740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741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740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742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743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701</v>
      </c>
      <c r="F266" s="805"/>
      <c r="G266" s="805"/>
      <c r="H266" s="92" t="str">
        <f>IF(E266="","","-")</f>
        <v>-</v>
      </c>
      <c r="I266" s="805"/>
      <c r="J266" s="805"/>
      <c r="K266" s="92" t="str">
        <f>IF(I266="","","-")</f>
        <v/>
      </c>
      <c r="L266" s="121">
        <v>625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701</v>
      </c>
      <c r="F267" s="805"/>
      <c r="G267" s="805"/>
      <c r="H267" s="92"/>
      <c r="I267" s="805"/>
      <c r="J267" s="805"/>
      <c r="K267" s="92"/>
      <c r="L267" s="121">
        <v>634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700</v>
      </c>
      <c r="H268" s="805"/>
      <c r="I268" s="805"/>
      <c r="J268" s="152">
        <v>20</v>
      </c>
      <c r="K268" s="152"/>
      <c r="L268" s="121">
        <v>692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746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744</v>
      </c>
      <c r="H310" s="839"/>
      <c r="I310" s="839"/>
      <c r="J310" s="839"/>
      <c r="K310" s="840"/>
      <c r="L310" s="841" t="s">
        <v>745</v>
      </c>
      <c r="M310" s="842"/>
      <c r="N310" s="842"/>
      <c r="O310" s="842"/>
      <c r="P310" s="842"/>
      <c r="Q310" s="842"/>
      <c r="R310" s="842"/>
      <c r="S310" s="842"/>
      <c r="T310" s="842"/>
      <c r="U310" s="842"/>
      <c r="V310" s="842"/>
      <c r="W310" s="842"/>
      <c r="X310" s="843"/>
      <c r="Y310" s="844">
        <v>2.4</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5" t="s">
        <v>747</v>
      </c>
      <c r="D366" s="875"/>
      <c r="E366" s="875"/>
      <c r="F366" s="875"/>
      <c r="G366" s="875"/>
      <c r="H366" s="875"/>
      <c r="I366" s="875"/>
      <c r="J366" s="876" t="s">
        <v>702</v>
      </c>
      <c r="K366" s="877"/>
      <c r="L366" s="877"/>
      <c r="M366" s="877"/>
      <c r="N366" s="877"/>
      <c r="O366" s="877"/>
      <c r="P366" s="879" t="s">
        <v>757</v>
      </c>
      <c r="Q366" s="879"/>
      <c r="R366" s="879"/>
      <c r="S366" s="879"/>
      <c r="T366" s="879"/>
      <c r="U366" s="879"/>
      <c r="V366" s="879"/>
      <c r="W366" s="879"/>
      <c r="X366" s="879"/>
      <c r="Y366" s="880">
        <v>2.4</v>
      </c>
      <c r="Z366" s="881"/>
      <c r="AA366" s="881"/>
      <c r="AB366" s="882"/>
      <c r="AC366" s="883" t="s">
        <v>76</v>
      </c>
      <c r="AD366" s="884"/>
      <c r="AE366" s="884"/>
      <c r="AF366" s="884"/>
      <c r="AG366" s="884"/>
      <c r="AH366" s="867" t="s">
        <v>703</v>
      </c>
      <c r="AI366" s="868"/>
      <c r="AJ366" s="868"/>
      <c r="AK366" s="868"/>
      <c r="AL366" s="869" t="s">
        <v>703</v>
      </c>
      <c r="AM366" s="870"/>
      <c r="AN366" s="870"/>
      <c r="AO366" s="871"/>
      <c r="AP366" s="872" t="s">
        <v>703</v>
      </c>
      <c r="AQ366" s="872"/>
      <c r="AR366" s="872"/>
      <c r="AS366" s="872"/>
      <c r="AT366" s="872"/>
      <c r="AU366" s="872"/>
      <c r="AV366" s="872"/>
      <c r="AW366" s="872"/>
      <c r="AX366" s="872"/>
    </row>
    <row r="367" spans="1:51" ht="30" customHeight="1" x14ac:dyDescent="0.15">
      <c r="A367" s="873">
        <v>2</v>
      </c>
      <c r="B367" s="873">
        <v>1</v>
      </c>
      <c r="C367" s="874" t="s">
        <v>748</v>
      </c>
      <c r="D367" s="875"/>
      <c r="E367" s="875"/>
      <c r="F367" s="875"/>
      <c r="G367" s="875"/>
      <c r="H367" s="875"/>
      <c r="I367" s="875"/>
      <c r="J367" s="876" t="s">
        <v>702</v>
      </c>
      <c r="K367" s="877"/>
      <c r="L367" s="877"/>
      <c r="M367" s="877"/>
      <c r="N367" s="877"/>
      <c r="O367" s="877"/>
      <c r="P367" s="879" t="s">
        <v>757</v>
      </c>
      <c r="Q367" s="879"/>
      <c r="R367" s="879"/>
      <c r="S367" s="879"/>
      <c r="T367" s="879"/>
      <c r="U367" s="879"/>
      <c r="V367" s="879"/>
      <c r="W367" s="879"/>
      <c r="X367" s="879"/>
      <c r="Y367" s="880">
        <v>0.6</v>
      </c>
      <c r="Z367" s="881"/>
      <c r="AA367" s="881"/>
      <c r="AB367" s="882"/>
      <c r="AC367" s="883" t="s">
        <v>76</v>
      </c>
      <c r="AD367" s="884"/>
      <c r="AE367" s="884"/>
      <c r="AF367" s="884"/>
      <c r="AG367" s="884"/>
      <c r="AH367" s="867" t="s">
        <v>703</v>
      </c>
      <c r="AI367" s="868"/>
      <c r="AJ367" s="868"/>
      <c r="AK367" s="868"/>
      <c r="AL367" s="869" t="s">
        <v>703</v>
      </c>
      <c r="AM367" s="870"/>
      <c r="AN367" s="870"/>
      <c r="AO367" s="871"/>
      <c r="AP367" s="872" t="s">
        <v>703</v>
      </c>
      <c r="AQ367" s="872"/>
      <c r="AR367" s="872"/>
      <c r="AS367" s="872"/>
      <c r="AT367" s="872"/>
      <c r="AU367" s="872"/>
      <c r="AV367" s="872"/>
      <c r="AW367" s="872"/>
      <c r="AX367" s="872"/>
      <c r="AY367">
        <f>COUNTA($C$367)</f>
        <v>1</v>
      </c>
    </row>
    <row r="368" spans="1:51" ht="30" customHeight="1" x14ac:dyDescent="0.15">
      <c r="A368" s="873">
        <v>3</v>
      </c>
      <c r="B368" s="873">
        <v>1</v>
      </c>
      <c r="C368" s="874" t="s">
        <v>749</v>
      </c>
      <c r="D368" s="875"/>
      <c r="E368" s="875"/>
      <c r="F368" s="875"/>
      <c r="G368" s="875"/>
      <c r="H368" s="875"/>
      <c r="I368" s="875"/>
      <c r="J368" s="876" t="s">
        <v>702</v>
      </c>
      <c r="K368" s="877"/>
      <c r="L368" s="877"/>
      <c r="M368" s="877"/>
      <c r="N368" s="877"/>
      <c r="O368" s="877"/>
      <c r="P368" s="878" t="s">
        <v>757</v>
      </c>
      <c r="Q368" s="879"/>
      <c r="R368" s="879"/>
      <c r="S368" s="879"/>
      <c r="T368" s="879"/>
      <c r="U368" s="879"/>
      <c r="V368" s="879"/>
      <c r="W368" s="879"/>
      <c r="X368" s="879"/>
      <c r="Y368" s="880">
        <v>0.5</v>
      </c>
      <c r="Z368" s="881"/>
      <c r="AA368" s="881"/>
      <c r="AB368" s="882"/>
      <c r="AC368" s="883" t="s">
        <v>76</v>
      </c>
      <c r="AD368" s="884"/>
      <c r="AE368" s="884"/>
      <c r="AF368" s="884"/>
      <c r="AG368" s="884"/>
      <c r="AH368" s="867" t="s">
        <v>703</v>
      </c>
      <c r="AI368" s="868"/>
      <c r="AJ368" s="868"/>
      <c r="AK368" s="868"/>
      <c r="AL368" s="869" t="s">
        <v>703</v>
      </c>
      <c r="AM368" s="870"/>
      <c r="AN368" s="870"/>
      <c r="AO368" s="871"/>
      <c r="AP368" s="872" t="s">
        <v>703</v>
      </c>
      <c r="AQ368" s="872"/>
      <c r="AR368" s="872"/>
      <c r="AS368" s="872"/>
      <c r="AT368" s="872"/>
      <c r="AU368" s="872"/>
      <c r="AV368" s="872"/>
      <c r="AW368" s="872"/>
      <c r="AX368" s="872"/>
      <c r="AY368">
        <f>COUNTA($C$368)</f>
        <v>1</v>
      </c>
    </row>
    <row r="369" spans="1:51" ht="30" customHeight="1" x14ac:dyDescent="0.15">
      <c r="A369" s="873">
        <v>4</v>
      </c>
      <c r="B369" s="873">
        <v>1</v>
      </c>
      <c r="C369" s="874" t="s">
        <v>750</v>
      </c>
      <c r="D369" s="875"/>
      <c r="E369" s="875"/>
      <c r="F369" s="875"/>
      <c r="G369" s="875"/>
      <c r="H369" s="875"/>
      <c r="I369" s="875"/>
      <c r="J369" s="876" t="s">
        <v>702</v>
      </c>
      <c r="K369" s="877"/>
      <c r="L369" s="877"/>
      <c r="M369" s="877"/>
      <c r="N369" s="877"/>
      <c r="O369" s="877"/>
      <c r="P369" s="878" t="s">
        <v>757</v>
      </c>
      <c r="Q369" s="879"/>
      <c r="R369" s="879"/>
      <c r="S369" s="879"/>
      <c r="T369" s="879"/>
      <c r="U369" s="879"/>
      <c r="V369" s="879"/>
      <c r="W369" s="879"/>
      <c r="X369" s="879"/>
      <c r="Y369" s="880">
        <v>0.5</v>
      </c>
      <c r="Z369" s="881"/>
      <c r="AA369" s="881"/>
      <c r="AB369" s="882"/>
      <c r="AC369" s="883" t="s">
        <v>76</v>
      </c>
      <c r="AD369" s="884"/>
      <c r="AE369" s="884"/>
      <c r="AF369" s="884"/>
      <c r="AG369" s="884"/>
      <c r="AH369" s="867" t="s">
        <v>703</v>
      </c>
      <c r="AI369" s="868"/>
      <c r="AJ369" s="868"/>
      <c r="AK369" s="868"/>
      <c r="AL369" s="869" t="s">
        <v>703</v>
      </c>
      <c r="AM369" s="870"/>
      <c r="AN369" s="870"/>
      <c r="AO369" s="871"/>
      <c r="AP369" s="872" t="s">
        <v>703</v>
      </c>
      <c r="AQ369" s="872"/>
      <c r="AR369" s="872"/>
      <c r="AS369" s="872"/>
      <c r="AT369" s="872"/>
      <c r="AU369" s="872"/>
      <c r="AV369" s="872"/>
      <c r="AW369" s="872"/>
      <c r="AX369" s="872"/>
      <c r="AY369">
        <f>COUNTA($C$369)</f>
        <v>1</v>
      </c>
    </row>
    <row r="370" spans="1:51" ht="30" customHeight="1" x14ac:dyDescent="0.15">
      <c r="A370" s="873">
        <v>5</v>
      </c>
      <c r="B370" s="873">
        <v>1</v>
      </c>
      <c r="C370" s="874" t="s">
        <v>751</v>
      </c>
      <c r="D370" s="875"/>
      <c r="E370" s="875"/>
      <c r="F370" s="875"/>
      <c r="G370" s="875"/>
      <c r="H370" s="875"/>
      <c r="I370" s="875"/>
      <c r="J370" s="876" t="s">
        <v>702</v>
      </c>
      <c r="K370" s="877"/>
      <c r="L370" s="877"/>
      <c r="M370" s="877"/>
      <c r="N370" s="877"/>
      <c r="O370" s="877"/>
      <c r="P370" s="879" t="s">
        <v>757</v>
      </c>
      <c r="Q370" s="879"/>
      <c r="R370" s="879"/>
      <c r="S370" s="879"/>
      <c r="T370" s="879"/>
      <c r="U370" s="879"/>
      <c r="V370" s="879"/>
      <c r="W370" s="879"/>
      <c r="X370" s="879"/>
      <c r="Y370" s="880">
        <v>0.4</v>
      </c>
      <c r="Z370" s="881"/>
      <c r="AA370" s="881"/>
      <c r="AB370" s="882"/>
      <c r="AC370" s="883" t="s">
        <v>76</v>
      </c>
      <c r="AD370" s="884"/>
      <c r="AE370" s="884"/>
      <c r="AF370" s="884"/>
      <c r="AG370" s="884"/>
      <c r="AH370" s="867" t="s">
        <v>703</v>
      </c>
      <c r="AI370" s="868"/>
      <c r="AJ370" s="868"/>
      <c r="AK370" s="868"/>
      <c r="AL370" s="869" t="s">
        <v>703</v>
      </c>
      <c r="AM370" s="870"/>
      <c r="AN370" s="870"/>
      <c r="AO370" s="871"/>
      <c r="AP370" s="872" t="s">
        <v>703</v>
      </c>
      <c r="AQ370" s="872"/>
      <c r="AR370" s="872"/>
      <c r="AS370" s="872"/>
      <c r="AT370" s="872"/>
      <c r="AU370" s="872"/>
      <c r="AV370" s="872"/>
      <c r="AW370" s="872"/>
      <c r="AX370" s="872"/>
      <c r="AY370">
        <f>COUNTA($C$370)</f>
        <v>1</v>
      </c>
    </row>
    <row r="371" spans="1:51" ht="30" customHeight="1" x14ac:dyDescent="0.15">
      <c r="A371" s="873">
        <v>6</v>
      </c>
      <c r="B371" s="873">
        <v>1</v>
      </c>
      <c r="C371" s="874" t="s">
        <v>752</v>
      </c>
      <c r="D371" s="875"/>
      <c r="E371" s="875"/>
      <c r="F371" s="875"/>
      <c r="G371" s="875"/>
      <c r="H371" s="875"/>
      <c r="I371" s="875"/>
      <c r="J371" s="876" t="s">
        <v>702</v>
      </c>
      <c r="K371" s="877"/>
      <c r="L371" s="877"/>
      <c r="M371" s="877"/>
      <c r="N371" s="877"/>
      <c r="O371" s="877"/>
      <c r="P371" s="879" t="s">
        <v>757</v>
      </c>
      <c r="Q371" s="879"/>
      <c r="R371" s="879"/>
      <c r="S371" s="879"/>
      <c r="T371" s="879"/>
      <c r="U371" s="879"/>
      <c r="V371" s="879"/>
      <c r="W371" s="879"/>
      <c r="X371" s="879"/>
      <c r="Y371" s="880">
        <v>0.4</v>
      </c>
      <c r="Z371" s="881"/>
      <c r="AA371" s="881"/>
      <c r="AB371" s="882"/>
      <c r="AC371" s="883" t="s">
        <v>76</v>
      </c>
      <c r="AD371" s="884"/>
      <c r="AE371" s="884"/>
      <c r="AF371" s="884"/>
      <c r="AG371" s="884"/>
      <c r="AH371" s="867" t="s">
        <v>703</v>
      </c>
      <c r="AI371" s="868"/>
      <c r="AJ371" s="868"/>
      <c r="AK371" s="868"/>
      <c r="AL371" s="869" t="s">
        <v>703</v>
      </c>
      <c r="AM371" s="870"/>
      <c r="AN371" s="870"/>
      <c r="AO371" s="871"/>
      <c r="AP371" s="872" t="s">
        <v>703</v>
      </c>
      <c r="AQ371" s="872"/>
      <c r="AR371" s="872"/>
      <c r="AS371" s="872"/>
      <c r="AT371" s="872"/>
      <c r="AU371" s="872"/>
      <c r="AV371" s="872"/>
      <c r="AW371" s="872"/>
      <c r="AX371" s="872"/>
      <c r="AY371">
        <f>COUNTA($C$371)</f>
        <v>1</v>
      </c>
    </row>
    <row r="372" spans="1:51" ht="30" customHeight="1" x14ac:dyDescent="0.15">
      <c r="A372" s="873">
        <v>7</v>
      </c>
      <c r="B372" s="873">
        <v>1</v>
      </c>
      <c r="C372" s="874" t="s">
        <v>753</v>
      </c>
      <c r="D372" s="875"/>
      <c r="E372" s="875"/>
      <c r="F372" s="875"/>
      <c r="G372" s="875"/>
      <c r="H372" s="875"/>
      <c r="I372" s="875"/>
      <c r="J372" s="876" t="s">
        <v>702</v>
      </c>
      <c r="K372" s="877"/>
      <c r="L372" s="877"/>
      <c r="M372" s="877"/>
      <c r="N372" s="877"/>
      <c r="O372" s="877"/>
      <c r="P372" s="879" t="s">
        <v>757</v>
      </c>
      <c r="Q372" s="879"/>
      <c r="R372" s="879"/>
      <c r="S372" s="879"/>
      <c r="T372" s="879"/>
      <c r="U372" s="879"/>
      <c r="V372" s="879"/>
      <c r="W372" s="879"/>
      <c r="X372" s="879"/>
      <c r="Y372" s="880">
        <v>0.3</v>
      </c>
      <c r="Z372" s="881"/>
      <c r="AA372" s="881"/>
      <c r="AB372" s="882"/>
      <c r="AC372" s="883" t="s">
        <v>76</v>
      </c>
      <c r="AD372" s="884"/>
      <c r="AE372" s="884"/>
      <c r="AF372" s="884"/>
      <c r="AG372" s="884"/>
      <c r="AH372" s="867" t="s">
        <v>703</v>
      </c>
      <c r="AI372" s="868"/>
      <c r="AJ372" s="868"/>
      <c r="AK372" s="868"/>
      <c r="AL372" s="869" t="s">
        <v>703</v>
      </c>
      <c r="AM372" s="870"/>
      <c r="AN372" s="870"/>
      <c r="AO372" s="871"/>
      <c r="AP372" s="872" t="s">
        <v>703</v>
      </c>
      <c r="AQ372" s="872"/>
      <c r="AR372" s="872"/>
      <c r="AS372" s="872"/>
      <c r="AT372" s="872"/>
      <c r="AU372" s="872"/>
      <c r="AV372" s="872"/>
      <c r="AW372" s="872"/>
      <c r="AX372" s="872"/>
      <c r="AY372">
        <f>COUNTA($C$372)</f>
        <v>1</v>
      </c>
    </row>
    <row r="373" spans="1:51" ht="30" customHeight="1" x14ac:dyDescent="0.15">
      <c r="A373" s="873">
        <v>8</v>
      </c>
      <c r="B373" s="873">
        <v>1</v>
      </c>
      <c r="C373" s="875" t="s">
        <v>754</v>
      </c>
      <c r="D373" s="875"/>
      <c r="E373" s="875"/>
      <c r="F373" s="875"/>
      <c r="G373" s="875"/>
      <c r="H373" s="875"/>
      <c r="I373" s="875"/>
      <c r="J373" s="876" t="s">
        <v>702</v>
      </c>
      <c r="K373" s="877"/>
      <c r="L373" s="877"/>
      <c r="M373" s="877"/>
      <c r="N373" s="877"/>
      <c r="O373" s="877"/>
      <c r="P373" s="879" t="s">
        <v>757</v>
      </c>
      <c r="Q373" s="879"/>
      <c r="R373" s="879"/>
      <c r="S373" s="879"/>
      <c r="T373" s="879"/>
      <c r="U373" s="879"/>
      <c r="V373" s="879"/>
      <c r="W373" s="879"/>
      <c r="X373" s="879"/>
      <c r="Y373" s="880">
        <v>0.2</v>
      </c>
      <c r="Z373" s="881"/>
      <c r="AA373" s="881"/>
      <c r="AB373" s="882"/>
      <c r="AC373" s="883" t="s">
        <v>76</v>
      </c>
      <c r="AD373" s="884"/>
      <c r="AE373" s="884"/>
      <c r="AF373" s="884"/>
      <c r="AG373" s="884"/>
      <c r="AH373" s="867" t="s">
        <v>703</v>
      </c>
      <c r="AI373" s="868"/>
      <c r="AJ373" s="868"/>
      <c r="AK373" s="868"/>
      <c r="AL373" s="869" t="s">
        <v>703</v>
      </c>
      <c r="AM373" s="870"/>
      <c r="AN373" s="870"/>
      <c r="AO373" s="871"/>
      <c r="AP373" s="872" t="s">
        <v>703</v>
      </c>
      <c r="AQ373" s="872"/>
      <c r="AR373" s="872"/>
      <c r="AS373" s="872"/>
      <c r="AT373" s="872"/>
      <c r="AU373" s="872"/>
      <c r="AV373" s="872"/>
      <c r="AW373" s="872"/>
      <c r="AX373" s="872"/>
      <c r="AY373">
        <f>COUNTA($C$373)</f>
        <v>1</v>
      </c>
    </row>
    <row r="374" spans="1:51" ht="30" customHeight="1" x14ac:dyDescent="0.15">
      <c r="A374" s="873">
        <v>9</v>
      </c>
      <c r="B374" s="873">
        <v>1</v>
      </c>
      <c r="C374" s="875" t="s">
        <v>755</v>
      </c>
      <c r="D374" s="875"/>
      <c r="E374" s="875"/>
      <c r="F374" s="875"/>
      <c r="G374" s="875"/>
      <c r="H374" s="875"/>
      <c r="I374" s="875"/>
      <c r="J374" s="876" t="s">
        <v>702</v>
      </c>
      <c r="K374" s="877"/>
      <c r="L374" s="877"/>
      <c r="M374" s="877"/>
      <c r="N374" s="877"/>
      <c r="O374" s="877"/>
      <c r="P374" s="879" t="s">
        <v>757</v>
      </c>
      <c r="Q374" s="879"/>
      <c r="R374" s="879"/>
      <c r="S374" s="879"/>
      <c r="T374" s="879"/>
      <c r="U374" s="879"/>
      <c r="V374" s="879"/>
      <c r="W374" s="879"/>
      <c r="X374" s="879"/>
      <c r="Y374" s="880">
        <v>0.2</v>
      </c>
      <c r="Z374" s="881"/>
      <c r="AA374" s="881"/>
      <c r="AB374" s="882"/>
      <c r="AC374" s="883" t="s">
        <v>76</v>
      </c>
      <c r="AD374" s="884"/>
      <c r="AE374" s="884"/>
      <c r="AF374" s="884"/>
      <c r="AG374" s="884"/>
      <c r="AH374" s="867" t="s">
        <v>703</v>
      </c>
      <c r="AI374" s="868"/>
      <c r="AJ374" s="868"/>
      <c r="AK374" s="868"/>
      <c r="AL374" s="869" t="s">
        <v>703</v>
      </c>
      <c r="AM374" s="870"/>
      <c r="AN374" s="870"/>
      <c r="AO374" s="871"/>
      <c r="AP374" s="872" t="s">
        <v>703</v>
      </c>
      <c r="AQ374" s="872"/>
      <c r="AR374" s="872"/>
      <c r="AS374" s="872"/>
      <c r="AT374" s="872"/>
      <c r="AU374" s="872"/>
      <c r="AV374" s="872"/>
      <c r="AW374" s="872"/>
      <c r="AX374" s="872"/>
      <c r="AY374">
        <f>COUNTA($C$374)</f>
        <v>1</v>
      </c>
    </row>
    <row r="375" spans="1:51" ht="30" customHeight="1" x14ac:dyDescent="0.15">
      <c r="A375" s="873">
        <v>10</v>
      </c>
      <c r="B375" s="873">
        <v>1</v>
      </c>
      <c r="C375" s="875" t="s">
        <v>756</v>
      </c>
      <c r="D375" s="875"/>
      <c r="E375" s="875"/>
      <c r="F375" s="875"/>
      <c r="G375" s="875"/>
      <c r="H375" s="875"/>
      <c r="I375" s="875"/>
      <c r="J375" s="876" t="s">
        <v>702</v>
      </c>
      <c r="K375" s="877"/>
      <c r="L375" s="877"/>
      <c r="M375" s="877"/>
      <c r="N375" s="877"/>
      <c r="O375" s="877"/>
      <c r="P375" s="879" t="s">
        <v>757</v>
      </c>
      <c r="Q375" s="879"/>
      <c r="R375" s="879"/>
      <c r="S375" s="879"/>
      <c r="T375" s="879"/>
      <c r="U375" s="879"/>
      <c r="V375" s="879"/>
      <c r="W375" s="879"/>
      <c r="X375" s="879"/>
      <c r="Y375" s="880">
        <v>0.1</v>
      </c>
      <c r="Z375" s="881"/>
      <c r="AA375" s="881"/>
      <c r="AB375" s="882"/>
      <c r="AC375" s="883" t="s">
        <v>76</v>
      </c>
      <c r="AD375" s="884"/>
      <c r="AE375" s="884"/>
      <c r="AF375" s="884"/>
      <c r="AG375" s="884"/>
      <c r="AH375" s="867" t="s">
        <v>703</v>
      </c>
      <c r="AI375" s="868"/>
      <c r="AJ375" s="868"/>
      <c r="AK375" s="868"/>
      <c r="AL375" s="869" t="s">
        <v>703</v>
      </c>
      <c r="AM375" s="870"/>
      <c r="AN375" s="870"/>
      <c r="AO375" s="871"/>
      <c r="AP375" s="872" t="s">
        <v>703</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5" t="s">
        <v>275</v>
      </c>
      <c r="AQ398" s="885"/>
      <c r="AR398" s="885"/>
      <c r="AS398" s="885"/>
      <c r="AT398" s="885"/>
      <c r="AU398" s="885"/>
      <c r="AV398" s="885"/>
      <c r="AW398" s="885"/>
      <c r="AX398" s="885"/>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5" t="s">
        <v>275</v>
      </c>
      <c r="AQ431" s="885"/>
      <c r="AR431" s="885"/>
      <c r="AS431" s="885"/>
      <c r="AT431" s="885"/>
      <c r="AU431" s="885"/>
      <c r="AV431" s="885"/>
      <c r="AW431" s="885"/>
      <c r="AX431" s="885"/>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306</v>
      </c>
      <c r="AQ630" s="885"/>
      <c r="AR630" s="885"/>
      <c r="AS630" s="885"/>
      <c r="AT630" s="885"/>
      <c r="AU630" s="885"/>
      <c r="AV630" s="885"/>
      <c r="AW630" s="885"/>
      <c r="AX630" s="885"/>
    </row>
    <row r="631" spans="1:51" ht="30" customHeight="1" x14ac:dyDescent="0.15">
      <c r="A631" s="873">
        <v>1</v>
      </c>
      <c r="B631" s="873">
        <v>1</v>
      </c>
      <c r="C631" s="895"/>
      <c r="D631" s="895"/>
      <c r="E631" s="663" t="s">
        <v>703</v>
      </c>
      <c r="F631" s="896"/>
      <c r="G631" s="896"/>
      <c r="H631" s="896"/>
      <c r="I631" s="896"/>
      <c r="J631" s="876" t="s">
        <v>703</v>
      </c>
      <c r="K631" s="877"/>
      <c r="L631" s="877"/>
      <c r="M631" s="877"/>
      <c r="N631" s="877"/>
      <c r="O631" s="877"/>
      <c r="P631" s="878" t="s">
        <v>703</v>
      </c>
      <c r="Q631" s="879"/>
      <c r="R631" s="879"/>
      <c r="S631" s="879"/>
      <c r="T631" s="879"/>
      <c r="U631" s="879"/>
      <c r="V631" s="879"/>
      <c r="W631" s="879"/>
      <c r="X631" s="879"/>
      <c r="Y631" s="880" t="s">
        <v>703</v>
      </c>
      <c r="Z631" s="881"/>
      <c r="AA631" s="881"/>
      <c r="AB631" s="882"/>
      <c r="AC631" s="883"/>
      <c r="AD631" s="884"/>
      <c r="AE631" s="884"/>
      <c r="AF631" s="884"/>
      <c r="AG631" s="884"/>
      <c r="AH631" s="886" t="s">
        <v>703</v>
      </c>
      <c r="AI631" s="887"/>
      <c r="AJ631" s="887"/>
      <c r="AK631" s="887"/>
      <c r="AL631" s="869" t="s">
        <v>703</v>
      </c>
      <c r="AM631" s="870"/>
      <c r="AN631" s="870"/>
      <c r="AO631" s="871"/>
      <c r="AP631" s="872" t="s">
        <v>703</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customSheetViews>
    <customSheetView guid="{046EEF5A-C3E9-4384-B16D-F7C2C0FC9B64}" scale="80" showPageBreaks="1" fitToPage="1" hiddenRows="1" hiddenColumns="1" view="pageBreakPreview">
      <selection activeCell="BL8" sqref="BL8"/>
      <rowBreaks count="4" manualBreakCount="4">
        <brk id="43" max="16383" man="1"/>
        <brk id="220" max="16383" man="1"/>
        <brk id="254" max="16383" man="1"/>
        <brk id="362"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4" manualBreakCount="4">
    <brk id="43" max="16383" man="1"/>
    <brk id="220" max="16383" man="1"/>
    <brk id="254" max="16383" man="1"/>
    <brk id="362" max="16383"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695</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customSheetViews>
    <customSheetView guid="{046EEF5A-C3E9-4384-B16D-F7C2C0FC9B64}" scale="130" hiddenColumns="1" topLeftCell="O1">
      <selection activeCell="O1" sqref="O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1</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6"/>
      <c r="Z3" s="957"/>
      <c r="AA3" s="958"/>
      <c r="AB3" s="962"/>
      <c r="AC3" s="418"/>
      <c r="AD3" s="419"/>
      <c r="AE3" s="505"/>
      <c r="AF3" s="505"/>
      <c r="AG3" s="505"/>
      <c r="AH3" s="417"/>
      <c r="AI3" s="505"/>
      <c r="AJ3" s="505"/>
      <c r="AK3" s="505"/>
      <c r="AL3" s="417"/>
      <c r="AM3" s="505"/>
      <c r="AN3" s="505"/>
      <c r="AO3" s="505"/>
      <c r="AP3" s="417"/>
      <c r="AQ3" s="511" t="s">
        <v>703</v>
      </c>
      <c r="AR3" s="449"/>
      <c r="AS3" s="447" t="s">
        <v>224</v>
      </c>
      <c r="AT3" s="448"/>
      <c r="AU3" s="449">
        <v>4</v>
      </c>
      <c r="AV3" s="449"/>
      <c r="AW3" s="340" t="s">
        <v>170</v>
      </c>
      <c r="AX3" s="345"/>
      <c r="AY3" s="34">
        <f t="shared" ref="AY3:AY8" si="0">$AY$2</f>
        <v>1</v>
      </c>
    </row>
    <row r="4" spans="1:51" ht="78" customHeight="1" x14ac:dyDescent="0.15">
      <c r="A4" s="488"/>
      <c r="B4" s="486"/>
      <c r="C4" s="486"/>
      <c r="D4" s="486"/>
      <c r="E4" s="486"/>
      <c r="F4" s="487"/>
      <c r="G4" s="389" t="s">
        <v>758</v>
      </c>
      <c r="H4" s="937"/>
      <c r="I4" s="937"/>
      <c r="J4" s="937"/>
      <c r="K4" s="937"/>
      <c r="L4" s="937"/>
      <c r="M4" s="937"/>
      <c r="N4" s="937"/>
      <c r="O4" s="938"/>
      <c r="P4" s="154" t="s">
        <v>776</v>
      </c>
      <c r="Q4" s="377"/>
      <c r="R4" s="377"/>
      <c r="S4" s="377"/>
      <c r="T4" s="377"/>
      <c r="U4" s="377"/>
      <c r="V4" s="377"/>
      <c r="W4" s="377"/>
      <c r="X4" s="378"/>
      <c r="Y4" s="951" t="s">
        <v>12</v>
      </c>
      <c r="Z4" s="952"/>
      <c r="AA4" s="953"/>
      <c r="AB4" s="403" t="s">
        <v>335</v>
      </c>
      <c r="AC4" s="385"/>
      <c r="AD4" s="385"/>
      <c r="AE4" s="404">
        <v>62.4</v>
      </c>
      <c r="AF4" s="387"/>
      <c r="AG4" s="387"/>
      <c r="AH4" s="387"/>
      <c r="AI4" s="404">
        <v>60</v>
      </c>
      <c r="AJ4" s="387"/>
      <c r="AK4" s="387"/>
      <c r="AL4" s="387"/>
      <c r="AM4" s="404">
        <v>60.2</v>
      </c>
      <c r="AN4" s="387"/>
      <c r="AO4" s="387"/>
      <c r="AP4" s="387"/>
      <c r="AQ4" s="406" t="s">
        <v>702</v>
      </c>
      <c r="AR4" s="407"/>
      <c r="AS4" s="407"/>
      <c r="AT4" s="408"/>
      <c r="AU4" s="387" t="s">
        <v>702</v>
      </c>
      <c r="AV4" s="387"/>
      <c r="AW4" s="387"/>
      <c r="AX4" s="388"/>
      <c r="AY4" s="34">
        <f t="shared" si="0"/>
        <v>1</v>
      </c>
    </row>
    <row r="5" spans="1:51" ht="78"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t="s">
        <v>335</v>
      </c>
      <c r="AC5" s="954"/>
      <c r="AD5" s="954"/>
      <c r="AE5" s="404">
        <v>60</v>
      </c>
      <c r="AF5" s="387"/>
      <c r="AG5" s="387"/>
      <c r="AH5" s="387"/>
      <c r="AI5" s="404">
        <v>63</v>
      </c>
      <c r="AJ5" s="387"/>
      <c r="AK5" s="387"/>
      <c r="AL5" s="387"/>
      <c r="AM5" s="404">
        <v>63</v>
      </c>
      <c r="AN5" s="387"/>
      <c r="AO5" s="387"/>
      <c r="AP5" s="387"/>
      <c r="AQ5" s="406" t="s">
        <v>702</v>
      </c>
      <c r="AR5" s="407"/>
      <c r="AS5" s="407"/>
      <c r="AT5" s="408"/>
      <c r="AU5" s="387">
        <v>63</v>
      </c>
      <c r="AV5" s="387"/>
      <c r="AW5" s="387"/>
      <c r="AX5" s="388"/>
      <c r="AY5" s="34">
        <f t="shared" si="0"/>
        <v>1</v>
      </c>
    </row>
    <row r="6" spans="1:51" ht="78"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v>104</v>
      </c>
      <c r="AF6" s="387"/>
      <c r="AG6" s="387"/>
      <c r="AH6" s="387"/>
      <c r="AI6" s="404">
        <v>95</v>
      </c>
      <c r="AJ6" s="387"/>
      <c r="AK6" s="387"/>
      <c r="AL6" s="387"/>
      <c r="AM6" s="404">
        <v>96</v>
      </c>
      <c r="AN6" s="387"/>
      <c r="AO6" s="387"/>
      <c r="AP6" s="387"/>
      <c r="AQ6" s="406" t="s">
        <v>702</v>
      </c>
      <c r="AR6" s="407"/>
      <c r="AS6" s="407"/>
      <c r="AT6" s="408"/>
      <c r="AU6" s="387" t="s">
        <v>702</v>
      </c>
      <c r="AV6" s="387"/>
      <c r="AW6" s="387"/>
      <c r="AX6" s="388"/>
      <c r="AY6" s="34">
        <f t="shared" si="0"/>
        <v>1</v>
      </c>
    </row>
    <row r="7" spans="1:51" customFormat="1" ht="23.25" customHeight="1" x14ac:dyDescent="0.15">
      <c r="A7" s="925" t="s">
        <v>344</v>
      </c>
      <c r="B7" s="926"/>
      <c r="C7" s="926"/>
      <c r="D7" s="926"/>
      <c r="E7" s="926"/>
      <c r="F7" s="927"/>
      <c r="G7" s="512" t="s">
        <v>714</v>
      </c>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1</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1</v>
      </c>
    </row>
    <row r="9" spans="1:51" ht="18.75" hidden="1"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hidden="1"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40" t="s">
        <v>170</v>
      </c>
      <c r="AX10" s="345"/>
      <c r="AY10" s="34">
        <f t="shared" ref="AY10:AY15" si="1">$AY$9</f>
        <v>0</v>
      </c>
    </row>
    <row r="11" spans="1:51" ht="22.5" hidden="1"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hidden="1"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hidden="1"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hidden="1"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hidden="1"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hidden="1"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hidden="1"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40" t="s">
        <v>170</v>
      </c>
      <c r="AX17" s="345"/>
      <c r="AY17" s="34">
        <f t="shared" ref="AY17:AY22" si="2">$AY$16</f>
        <v>0</v>
      </c>
    </row>
    <row r="18" spans="1:51" ht="22.5" hidden="1"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hidden="1"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hidden="1"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hidden="1"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hidden="1"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hidden="1"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hidden="1"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40" t="s">
        <v>170</v>
      </c>
      <c r="AX24" s="345"/>
      <c r="AY24" s="34">
        <f t="shared" ref="AY24:AY29" si="3">$AY$23</f>
        <v>0</v>
      </c>
    </row>
    <row r="25" spans="1:51" ht="22.5" hidden="1"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hidden="1"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hidden="1"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hidden="1"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hidden="1"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hidden="1"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hidden="1"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40" t="s">
        <v>170</v>
      </c>
      <c r="AX31" s="345"/>
      <c r="AY31" s="34">
        <f t="shared" ref="AY31:AY36" si="4">$AY$30</f>
        <v>0</v>
      </c>
    </row>
    <row r="32" spans="1:51" ht="22.5" hidden="1"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hidden="1"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hidden="1"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hidden="1"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hidden="1"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hidden="1"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hidden="1"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40" t="s">
        <v>170</v>
      </c>
      <c r="AX38" s="345"/>
      <c r="AY38" s="34">
        <f t="shared" ref="AY38:AY43" si="5">$AY$37</f>
        <v>0</v>
      </c>
    </row>
    <row r="39" spans="1:51" ht="22.5" hidden="1"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hidden="1"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hidden="1"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hidden="1"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hidden="1"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hidden="1"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hidden="1"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40" t="s">
        <v>170</v>
      </c>
      <c r="AX45" s="345"/>
      <c r="AY45" s="34">
        <f t="shared" ref="AY45:AY50" si="6">$AY$44</f>
        <v>0</v>
      </c>
    </row>
    <row r="46" spans="1:51" ht="22.5" hidden="1"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hidden="1"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hidden="1"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hidden="1"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hidden="1"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hidden="1"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hidden="1"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40" t="s">
        <v>170</v>
      </c>
      <c r="AX52" s="345"/>
      <c r="AY52" s="34">
        <f t="shared" ref="AY52:AY57" si="7">$AY$51</f>
        <v>0</v>
      </c>
    </row>
    <row r="53" spans="1:51" ht="22.5" hidden="1"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hidden="1"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hidden="1"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hidden="1"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hidden="1"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hidden="1"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hidden="1"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40" t="s">
        <v>170</v>
      </c>
      <c r="AX59" s="345"/>
      <c r="AY59" s="34">
        <f t="shared" ref="AY59:AY64" si="8">$AY$58</f>
        <v>0</v>
      </c>
    </row>
    <row r="60" spans="1:51" ht="22.5" hidden="1"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hidden="1"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hidden="1"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hidden="1"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hidden="1"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hidden="1"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hidden="1"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40" t="s">
        <v>170</v>
      </c>
      <c r="AX66" s="345"/>
      <c r="AY66" s="34">
        <f t="shared" ref="AY66:AY71" si="9">$AY$65</f>
        <v>0</v>
      </c>
    </row>
    <row r="67" spans="1:51" ht="22.5" hidden="1"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hidden="1"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hidden="1"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hidden="1"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hidden="1"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customSheetViews>
    <customSheetView guid="{046EEF5A-C3E9-4384-B16D-F7C2C0FC9B64}" scale="80" showPageBreaks="1" printArea="1" hiddenRows="1" hiddenColumns="1" view="pageBreakPreview">
      <selection activeCell="AM4" sqref="AM4:AP4"/>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customSheetViews>
    <customSheetView guid="{046EEF5A-C3E9-4384-B16D-F7C2C0FC9B64}"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customSheetViews>
    <customSheetView guid="{046EEF5A-C3E9-4384-B16D-F7C2C0FC9B64}" scale="85" showPageBreaks="1" printArea="1" hiddenColumns="1"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2022-08-22T08:32:20Z</cp:lastPrinted>
  <dcterms:created xsi:type="dcterms:W3CDTF">2012-03-13T00:50:25Z</dcterms:created>
  <dcterms:modified xsi:type="dcterms:W3CDTF">2022-08-25T09:53:41Z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