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4年度5係3席\02_行政事業レビュー\02_レビューシート\20220808【作業依頼】①行政事業レビューシート（最終公表版）、②概算要求反映状況調（事業単位整理表）\セット版\人開\点検対象外\0825\"/>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37" i="11"/>
  <c r="AY336" i="11"/>
  <c r="AY321" i="11"/>
  <c r="AY330" i="11" s="1"/>
  <c r="AY338" i="11" l="1"/>
  <c r="AY340" i="11"/>
  <c r="AY398" i="11"/>
  <c r="AY397" i="11"/>
  <c r="AY323" i="11"/>
  <c r="AY327" i="11"/>
  <c r="AY331" i="11"/>
  <c r="AY324" i="11"/>
  <c r="AY328" i="11"/>
  <c r="AY332" i="11"/>
  <c r="AY333" i="11"/>
  <c r="AY325" i="11"/>
  <c r="AY329" i="11"/>
  <c r="AY322" i="11"/>
  <c r="AY326"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76" i="11" l="1"/>
  <c r="AY198" i="11"/>
  <c r="AY203" i="11"/>
  <c r="AY207" i="11"/>
  <c r="AY211" i="11"/>
  <c r="AY116" i="11"/>
  <c r="AY120" i="11"/>
  <c r="AY154" i="11"/>
  <c r="AY117" i="11"/>
  <c r="AY155" i="11"/>
  <c r="AY100" i="11"/>
  <c r="AY114" i="11"/>
  <c r="AY118" i="11"/>
  <c r="AY126" i="11"/>
  <c r="AY152" i="11"/>
  <c r="AY177" i="11"/>
  <c r="AY204" i="11"/>
  <c r="AY212" i="11"/>
  <c r="AY113" i="11"/>
  <c r="AY121" i="11"/>
  <c r="AY151" i="11"/>
  <c r="AY115" i="11"/>
  <c r="AY153" i="11"/>
  <c r="AY138" i="11"/>
  <c r="AY174" i="11"/>
  <c r="AY193" i="11"/>
  <c r="AY201" i="11"/>
  <c r="AY209"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4" i="11"/>
  <c r="AY93" i="11"/>
  <c r="AY95" i="11" s="1"/>
  <c r="AY90" i="11"/>
  <c r="AY89" i="11"/>
  <c r="AY88" i="11"/>
  <c r="AY91" i="11" s="1"/>
  <c r="AY78" i="11"/>
  <c r="AY87" i="11" s="1"/>
  <c r="AY44" i="11"/>
  <c r="AY52" i="11" s="1"/>
  <c r="AY80" i="11" l="1"/>
  <c r="AY84" i="11"/>
  <c r="AY92" i="11"/>
  <c r="AY96" i="11"/>
  <c r="AY55" i="11"/>
  <c r="AY81" i="11"/>
  <c r="AY85" i="11"/>
  <c r="AY97" i="11"/>
  <c r="AY82"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<sst xmlns="http://schemas.openxmlformats.org/spreadsheetml/2006/main" count="1349" uniqueCount="697">
  <si>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</si>
  <si>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</si>
  <si>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</si>
  <si>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</si>
  <si>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</si>
  <si>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</si>
  <si>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</si>
  <si>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</si>
  <si>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</si>
  <si>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</si>
  <si>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</si>
  <si>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</si>
  <si>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</si>
  <si>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</si>
  <si>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</si>
  <si>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</si>
  <si>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</si>
  <si>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</si>
  <si>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</si>
  <si>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</si>
  <si>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</si>
  <si>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</si>
  <si>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</si>
  <si>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</si>
  <si>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</si>
  <si>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</si>
  <si>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</si>
  <si>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</si>
  <si>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</si>
  <si>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</si>
  <si>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</si>
  <si>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</si>
  <si>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</si>
  <si>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</si>
  <si>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</si>
  <si>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</si>
  <si>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</si>
  <si>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</si>
  <si>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</si>
  <si>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</si>
  <si>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</si>
  <si>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</si>
  <si>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</si>
  <si>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</si>
  <si>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</si>
  <si>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</si>
  <si>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</si>
  <si>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</si>
  <si>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</si>
  <si>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</si>
  <si>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</si>
  <si>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</si>
  <si>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</si>
  <si>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</si>
  <si>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</si>
  <si>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</si>
  <si>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</si>
  <si>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</si>
  <si>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</si>
  <si>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</si>
  <si>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</si>
  <si>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</si>
  <si>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</si>
  <si>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</si>
  <si>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</si>
  <si>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</si>
  <si>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</si>
  <si>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</si>
  <si>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</si>
  <si>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</si>
  <si>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</si>
  <si>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</si>
  <si>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</si>
  <si>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</si>
  <si>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</si>
  <si>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</si>
  <si>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</si>
  <si>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</si>
  <si>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</si>
  <si>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</si>
  <si>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</si>
  <si>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</si>
  <si>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</si>
  <si>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</si>
  <si>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</si>
  <si>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</si>
  <si>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</si>
  <si>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</si>
  <si>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</si>
  <si>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</si>
  <si>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</si>
  <si>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</si>
  <si>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</si>
  <si>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</si>
  <si>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</si>
  <si>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</si>
  <si>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</si>
  <si>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</si>
  <si>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</si>
  <si>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</si>
  <si>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</si>
  <si>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</si>
  <si>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</si>
  <si>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</si>
  <si>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</si>
  <si>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</si>
  <si>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</si>
  <si>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</si>
  <si>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</si>
  <si>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</si>
  <si>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</si>
  <si>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</si>
  <si>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</si>
  <si>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</si>
  <si>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</si>
  <si>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</si>
  <si>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</si>
  <si>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</si>
  <si>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</si>
  <si>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</si>
  <si>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</si>
  <si>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</si>
  <si>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</si>
  <si>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</si>
  <si>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</si>
  <si>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</si>
  <si>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</si>
  <si>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</si>
  <si>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</si>
  <si>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</si>
  <si>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</si>
  <si>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</si>
  <si>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</si>
  <si>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</si>
  <si>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</si>
  <si>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</si>
  <si>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</si>
  <si>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</si>
  <si>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</si>
  <si>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</si>
  <si>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</si>
  <si>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</si>
  <si>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</si>
  <si>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</si>
  <si>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</si>
  <si>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</si>
  <si>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</si>
  <si>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</si>
  <si>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</si>
  <si>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</si>
  <si>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</si>
  <si>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</si>
  <si>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</si>
  <si>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</si>
  <si>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</si>
  <si>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</si>
  <si>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</si>
  <si>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</si>
  <si>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</si>
  <si>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</si>
  <si>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</si>
  <si>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</si>
  <si>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</si>
  <si>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</si>
  <si>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</si>
  <si>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</si>
  <si>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</si>
  <si>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</si>
  <si>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</si>
  <si>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</si>
  <si>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</si>
  <si>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</si>
  <si>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</si>
  <si>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</si>
  <si>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</si>
  <si>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</si>
  <si>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</si>
  <si>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</si>
  <si>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</si>
  <si>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</si>
  <si>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</si>
  <si>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</si>
  <si>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</si>
  <si>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</si>
  <si>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</si>
  <si>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</si>
  <si>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</si>
  <si>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</si>
  <si>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</si>
  <si>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</si>
  <si>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</si>
  <si>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</si>
  <si>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</si>
  <si>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</si>
  <si>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</si>
  <si>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</si>
  <si>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</si>
  <si>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</si>
  <si>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</si>
  <si>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</si>
  <si>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</si>
  <si>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</si>
  <si>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</si>
  <si>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</si>
  <si>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</si>
  <si>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</si>
  <si>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</si>
  <si>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</si>
  <si>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</si>
  <si>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</si>
  <si>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</si>
  <si>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</si>
  <si>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</si>
  <si>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</si>
  <si>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</si>
  <si>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</si>
  <si>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</si>
  <si>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</si>
  <si>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</si>
  <si>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</si>
  <si>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</si>
  <si>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</si>
  <si>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</si>
  <si>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</si>
  <si>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</si>
  <si>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</si>
  <si>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</si>
  <si>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</si>
  <si>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</si>
  <si>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</si>
  <si>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</si>
  <si>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</si>
  <si>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</si>
  <si>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</si>
  <si>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</si>
  <si>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</si>
  <si>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</si>
  <si>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</si>
  <si>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</si>
  <si>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</si>
  <si>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</si>
  <si>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</si>
  <si>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</si>
  <si>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</si>
  <si>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</si>
  <si>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</si>
  <si>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</si>
  <si>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</si>
  <si>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</si>
  <si>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</si>
  <si>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</si>
  <si>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</si>
  <si>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</si>
  <si>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</si>
  <si>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</si>
  <si>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</si>
  <si>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</si>
  <si>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</si>
  <si>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</si>
  <si>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</si>
  <si>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</si>
  <si>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</si>
  <si>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</si>
  <si>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</si>
  <si>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</si>
  <si>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</si>
  <si>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</si>
  <si>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</si>
  <si>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</si>
  <si>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</si>
  <si>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</si>
  <si>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</si>
  <si>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</si>
  <si>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</si>
  <si>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</si>
  <si>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</si>
  <si>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</si>
  <si>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</si>
  <si>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</si>
  <si>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</si>
  <si>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</si>
  <si>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</si>
  <si>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</si>
  <si>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</si>
  <si>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</si>
  <si>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</si>
  <si>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</si>
  <si>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</si>
  <si>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</si>
  <si>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</si>
  <si>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</si>
  <si>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</si>
  <si>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</si>
  <si>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</si>
  <si>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</si>
  <si>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</si>
  <si>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</si>
  <si>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</si>
  <si>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</si>
  <si>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</si>
  <si>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</si>
  <si>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</si>
  <si>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</si>
  <si>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</si>
  <si>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</si>
  <si>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</si>
  <si>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</si>
  <si>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</si>
  <si>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</si>
  <si>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</si>
  <si>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</si>
  <si>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</si>
  <si>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</si>
  <si>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</si>
  <si>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</si>
  <si>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</si>
  <si>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</si>
  <si>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</si>
  <si>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</si>
  <si>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</si>
  <si>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</si>
  <si>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</si>
  <si>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</si>
  <si>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</si>
  <si>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</si>
  <si>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</si>
  <si>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</si>
  <si>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</si>
  <si>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</si>
  <si>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</si>
  <si>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</si>
  <si>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</si>
  <si>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</si>
  <si>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</si>
  <si>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</si>
  <si>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</si>
  <si>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</si>
  <si>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</si>
  <si>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</si>
  <si>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</si>
  <si>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</si>
  <si>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</si>
  <si>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</si>
  <si>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</si>
  <si>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</si>
  <si>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</si>
  <si>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</si>
  <si>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</si>
  <si>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</si>
  <si>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</si>
  <si>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</si>
  <si>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</si>
  <si>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</si>
  <si>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</si>
  <si>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</si>
  <si>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</si>
  <si>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</si>
  <si>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</si>
  <si>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</si>
  <si>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</si>
  <si>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</si>
  <si>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</si>
  <si>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</si>
  <si>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</si>
  <si>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</si>
  <si>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</si>
  <si>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</si>
  <si>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</si>
  <si>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</si>
  <si>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</si>
  <si>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</si>
  <si>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</si>
  <si>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</si>
  <si>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</si>
  <si>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</si>
  <si>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</si>
  <si>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</si>
  <si>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</si>
  <si>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</si>
  <si>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</si>
  <si>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</si>
  <si>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</si>
  <si>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</si>
  <si>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</si>
  <si>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</si>
  <si>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</si>
  <si>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</si>
  <si>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</si>
  <si>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</si>
  <si>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</si>
  <si>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</si>
  <si>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</si>
  <si>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</si>
  <si>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</si>
  <si>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</si>
  <si>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</si>
  <si>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</si>
  <si>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</si>
  <si>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</si>
  <si>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</si>
  <si>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</si>
  <si>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</si>
  <si>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</si>
  <si>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</si>
  <si>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</si>
  <si>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</si>
  <si>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</si>
  <si>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</si>
  <si>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</si>
  <si>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</si>
  <si>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</si>
  <si>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</si>
  <si>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</si>
  <si>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</si>
  <si>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</si>
  <si>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</si>
  <si>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</si>
  <si>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</si>
  <si>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</si>
  <si>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</si>
  <si>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</si>
  <si>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</si>
  <si>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</si>
  <si>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</si>
  <si>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</si>
  <si>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</si>
  <si>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</si>
  <si>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</si>
  <si>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</si>
  <si>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</si>
  <si>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</si>
  <si>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</si>
  <si>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</si>
  <si>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</si>
  <si>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</si>
  <si>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</si>
  <si>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</si>
  <si>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</si>
  <si>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</si>
  <si>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</si>
  <si>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</si>
  <si>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</si>
  <si>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</si>
  <si>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</si>
  <si>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</si>
  <si>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</si>
  <si>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</si>
  <si>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</si>
  <si>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</si>
  <si>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</si>
  <si>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</si>
  <si>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</si>
  <si>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</si>
  <si>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</si>
  <si>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</si>
  <si>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</si>
  <si>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</si>
  <si>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</si>
  <si>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</si>
  <si>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</si>
  <si>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</si>
  <si>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</si>
  <si>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</si>
  <si>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</si>
  <si>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</si>
  <si>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</si>
  <si>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</si>
  <si>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</si>
  <si>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</si>
  <si>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</si>
  <si>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</si>
  <si>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</si>
  <si>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</si>
  <si>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</si>
  <si>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</si>
  <si>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</si>
  <si>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</si>
  <si>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</si>
  <si>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</si>
  <si>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</si>
  <si>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</si>
  <si>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</si>
  <si>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</si>
  <si>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</si>
  <si>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</si>
  <si>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</si>
  <si>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</si>
  <si>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</si>
  <si>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</si>
  <si>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</si>
  <si>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</si>
  <si>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</si>
  <si>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</si>
  <si>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</si>
  <si>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</si>
  <si>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</si>
  <si>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</si>
  <si>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</si>
  <si>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</si>
  <si>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</si>
  <si>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</si>
  <si>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</si>
  <si>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</si>
  <si>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</si>
  <si>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</si>
  <si>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</si>
  <si>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</si>
  <si>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</si>
  <si>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</si>
  <si>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</si>
  <si>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</si>
  <si>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</si>
  <si>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</si>
  <si>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</si>
  <si>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</si>
  <si>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</si>
  <si>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</si>
  <si>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</si>
  <si>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</si>
  <si>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</si>
  <si>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</si>
  <si>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</si>
  <si>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</si>
  <si>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</si>
  <si>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</si>
  <si>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</si>
  <si>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</si>
  <si>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</si>
  <si>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</si>
  <si>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</si>
  <si>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</si>
  <si>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</si>
  <si>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</si>
  <si>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</si>
  <si>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</si>
  <si>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</si>
  <si>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</si>
  <si>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</si>
  <si>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</si>
  <si>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</si>
  <si>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</si>
  <si>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</si>
  <si>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</si>
  <si>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</si>
  <si>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</si>
  <si>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</si>
  <si>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</si>
  <si>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</si>
  <si>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</si>
  <si>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</si>
  <si>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</si>
  <si>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</si>
  <si>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</si>
  <si>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</si>
  <si>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</si>
  <si>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</si>
  <si>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</si>
  <si>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</si>
  <si>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</si>
  <si>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</si>
  <si>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</si>
  <si>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</si>
  <si>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</si>
  <si>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</si>
  <si>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</si>
  <si>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</si>
  <si>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</si>
  <si>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</si>
  <si>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</si>
  <si>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</si>
  <si>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</si>
  <si>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</si>
  <si>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</si>
  <si>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</si>
  <si>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</si>
  <si>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</si>
  <si>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</si>
  <si>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</si>
  <si>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</si>
  <si>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</si>
  <si>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</si>
  <si>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</si>
  <si>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</si>
  <si>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</si>
  <si>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</si>
  <si>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</si>
  <si>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</si>
  <si>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</si>
  <si>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</si>
  <si>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</si>
  <si>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</si>
  <si>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</si>
  <si>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</si>
  <si>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</si>
  <si>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</si>
  <si>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</si>
  <si>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</si>
  <si>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</si>
  <si>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</si>
  <si>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</si>
  <si>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</si>
  <si>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</si>
  <si>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</si>
  <si>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</si>
  <si>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</si>
  <si>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</si>
  <si>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情報処理技能者育成施設（コンピュータ・カレッジ）及び地域職業訓練センター等の施設整備等に必要な経費</t>
  </si>
  <si>
    <t>人材開発統括官</t>
  </si>
  <si>
    <t>平成23年度</t>
  </si>
  <si>
    <t>終了予定なし</t>
  </si>
  <si>
    <t>人材開発政策担当参事官室</t>
  </si>
  <si>
    <t>職業能力開発促進法第13条
雇用保険法第63条第１項第１号
雇用保険法施行規則附則第17条の７</t>
  </si>
  <si>
    <t>-</t>
  </si>
  <si>
    <t>地方公共団体等の要望により修繕等を行い、譲渡後の施設運営を円滑に行う。</t>
  </si>
  <si>
    <t>旧独立行政法人雇用・能力開発機構（以下「機構」という。）が設置し、地方公共団体への委託により運営していた地域職業訓練センター及び情報処理技能者養成施設については、機構の業務としては平成22年度末をもって廃止し、施設の譲渡を希望する地方公共団体等に対して譲渡したところであり、その譲渡後の施設については、これまでの機構が行ってきた経緯を踏まえ、激変緩和措置として修繕費（平成26年度まで）及び目標を達成していた施設のコンピュータ・リース料を国が負担（10/10）するものである。また、地方公共団体との協議により、地方公共団体等に譲り受けの意向がないと認められた施設については、土地が地方公共団体の所有地であることから、施設の取り壊しを行い、更地にして地方公共団体に返還するものである。</t>
  </si>
  <si>
    <t>職業能力開発校施設整備費補助金</t>
  </si>
  <si>
    <t>庁費</t>
  </si>
  <si>
    <t>土地建物借料</t>
  </si>
  <si>
    <t>地方公共団体等の要望に基づき交付する施設設備費に係る執行率90％</t>
  </si>
  <si>
    <t>地方公共団体等の要望に基づき交付する施設設備費に係る執行率
（執行額／予算額）</t>
  </si>
  <si>
    <t>厚生労働省調べ</t>
  </si>
  <si>
    <t>所</t>
  </si>
  <si>
    <t>／　</t>
    <phoneticPr fontId="5"/>
  </si>
  <si>
    <t>145,021,428/4所</t>
  </si>
  <si>
    <t>新23-055</t>
  </si>
  <si>
    <t>899</t>
  </si>
  <si>
    <t>597</t>
  </si>
  <si>
    <t>602</t>
  </si>
  <si>
    <t>607</t>
  </si>
  <si>
    <t>594</t>
  </si>
  <si>
    <t>616</t>
  </si>
  <si>
    <t>○</t>
  </si>
  <si>
    <t>厚労</t>
  </si>
  <si>
    <t>-</t>
    <phoneticPr fontId="5"/>
  </si>
  <si>
    <t>人材開発政策担当参事官　宇野　祥晃</t>
    <rPh sb="12" eb="14">
      <t>ウノ</t>
    </rPh>
    <rPh sb="15" eb="17">
      <t>ヨシテル</t>
    </rPh>
    <phoneticPr fontId="5"/>
  </si>
  <si>
    <t>円</t>
    <rPh sb="0" eb="1">
      <t>エン</t>
    </rPh>
    <phoneticPr fontId="5"/>
  </si>
  <si>
    <t>単位当たりコスト＝X／Y
X:「コンピュータリース料」
Y：「施設整備費対象施設数」</t>
    <phoneticPr fontId="5"/>
  </si>
  <si>
    <t>145,061,880/4所</t>
    <phoneticPr fontId="5"/>
  </si>
  <si>
    <t>多様な職業能力開発の機会を確保すること（Ⅵ-1）</t>
    <phoneticPr fontId="5"/>
  </si>
  <si>
    <t>多様な職業能力開発の機会を確保し、生産性の向上に向けた人材育成を強化すること（Ⅵ-1-1）</t>
    <phoneticPr fontId="5"/>
  </si>
  <si>
    <t>https://www.mhlw.go.jp/wp/seisaku/hyouka/dl/r03_jizenbunseki/VI-1-1.pdf</t>
    <phoneticPr fontId="5"/>
  </si>
  <si>
    <t>３頁</t>
    <rPh sb="1" eb="2">
      <t>ページ</t>
    </rPh>
    <phoneticPr fontId="5"/>
  </si>
  <si>
    <t>　Ｘ／Ｙ</t>
  </si>
  <si>
    <t>施設設備数</t>
    <phoneticPr fontId="5"/>
  </si>
  <si>
    <t>旧情報処理技能者施設の施設設備</t>
    <rPh sb="0" eb="1">
      <t>キュウ</t>
    </rPh>
    <rPh sb="1" eb="3">
      <t>ジョウホウ</t>
    </rPh>
    <rPh sb="3" eb="5">
      <t>ショリ</t>
    </rPh>
    <rPh sb="5" eb="8">
      <t>ギノウシャ</t>
    </rPh>
    <rPh sb="8" eb="10">
      <t>シセツ</t>
    </rPh>
    <rPh sb="11" eb="13">
      <t>シセツ</t>
    </rPh>
    <rPh sb="13" eb="15">
      <t>セツビ</t>
    </rPh>
    <phoneticPr fontId="5"/>
  </si>
  <si>
    <t>△</t>
  </si>
  <si>
    <t>無</t>
  </si>
  <si>
    <t>‐</t>
  </si>
  <si>
    <t>本事業については、旧独立行政法人雇用・能力開発機構を廃止する法律案に対する附帯決議に基づき、同機構廃止後も地域における職業訓練のニーズに応じた適切な訓練を実施するための暫定措置であり、国が実施すべき事業である。</t>
    <phoneticPr fontId="5"/>
  </si>
  <si>
    <t>地域における職業訓練のニーズに応じた適切な訓練を実施するための事業であり、多様な職業能力開発の機会を確保するという政策目的達成に向けて、優先度の高い事業である。</t>
    <phoneticPr fontId="5"/>
  </si>
  <si>
    <t>各施設において入札により業者を選定し、施設整備をおこなっている。</t>
    <phoneticPr fontId="5"/>
  </si>
  <si>
    <t>本事業は、地域の職業訓練を実施するための訓練施設の必要経費に限定して実施している。</t>
    <phoneticPr fontId="5"/>
  </si>
  <si>
    <t>建物維持管理費の削減に努めたため不用が生じたもの。</t>
    <phoneticPr fontId="5"/>
  </si>
  <si>
    <t>企業努力によりコストの維持が可能となり、これに伴い執行額の増加も抑えられたことから、結果的に成果目標を達成することができなかった。</t>
    <phoneticPr fontId="5"/>
  </si>
  <si>
    <t>活動実績は当初見込みに見合ったものである。</t>
    <phoneticPr fontId="5"/>
  </si>
  <si>
    <t>地域における職業訓練のニーズに応じた適切な訓練等を実施することにより十分に活用されている。</t>
    <phoneticPr fontId="5"/>
  </si>
  <si>
    <t>-</t>
    <phoneticPr fontId="5"/>
  </si>
  <si>
    <t>引き続き、機構において設置した施設の設備については、効率的な予算執行に努めるとともに事業の実施状況等を踏まえ、必要に応じて見直しを行う。</t>
    <phoneticPr fontId="5"/>
  </si>
  <si>
    <t>引き続き、執行額の効率化を図りながら、必要な予算額を確保し、適正な執行に努める。</t>
    <phoneticPr fontId="5"/>
  </si>
  <si>
    <t>点検対象外</t>
    <rPh sb="0" eb="2">
      <t>テンケン</t>
    </rPh>
    <rPh sb="2" eb="5">
      <t>タイショウガイ</t>
    </rPh>
    <phoneticPr fontId="5"/>
  </si>
  <si>
    <t>A.岩手県　北上市</t>
    <rPh sb="2" eb="5">
      <t>イワテケン</t>
    </rPh>
    <rPh sb="6" eb="9">
      <t>キタカミシ</t>
    </rPh>
    <phoneticPr fontId="5"/>
  </si>
  <si>
    <t>補助金</t>
    <rPh sb="0" eb="3">
      <t>ホジョキン</t>
    </rPh>
    <phoneticPr fontId="5"/>
  </si>
  <si>
    <t>旧情報処理技能者養成施設のコンピュータ・リース料</t>
    <rPh sb="0" eb="1">
      <t>キュウ</t>
    </rPh>
    <phoneticPr fontId="5"/>
  </si>
  <si>
    <t>土地建物借料</t>
    <rPh sb="0" eb="2">
      <t>トチ</t>
    </rPh>
    <rPh sb="2" eb="4">
      <t>タテモノ</t>
    </rPh>
    <rPh sb="4" eb="6">
      <t>シャクリョウ</t>
    </rPh>
    <phoneticPr fontId="5"/>
  </si>
  <si>
    <t>B.宇治市</t>
    <rPh sb="2" eb="5">
      <t>ウジシ</t>
    </rPh>
    <phoneticPr fontId="5"/>
  </si>
  <si>
    <t>未譲渡の旧地域職業訓練センターの土地借料</t>
    <phoneticPr fontId="5"/>
  </si>
  <si>
    <t>建物維持管理費</t>
    <rPh sb="0" eb="2">
      <t>タテモノ</t>
    </rPh>
    <rPh sb="2" eb="4">
      <t>イジ</t>
    </rPh>
    <rPh sb="4" eb="7">
      <t>カンリヒ</t>
    </rPh>
    <phoneticPr fontId="5"/>
  </si>
  <si>
    <t>庁費</t>
    <rPh sb="0" eb="2">
      <t>チョウヒ</t>
    </rPh>
    <phoneticPr fontId="5"/>
  </si>
  <si>
    <t>未譲渡の旧地域職業訓練センターの建物維持管理費等</t>
    <phoneticPr fontId="5"/>
  </si>
  <si>
    <t>建物賃貸借契約のための不動産鑑定評価業務</t>
    <phoneticPr fontId="5"/>
  </si>
  <si>
    <t>岩手県北上市</t>
    <rPh sb="0" eb="3">
      <t>イワテケン</t>
    </rPh>
    <rPh sb="3" eb="6">
      <t>キタカミシ</t>
    </rPh>
    <phoneticPr fontId="5"/>
  </si>
  <si>
    <t>長崎県諫早市</t>
  </si>
  <si>
    <t>職業訓練法人いわき情報処理開発財団</t>
  </si>
  <si>
    <t>職業訓練法人青森情報処理開発財団</t>
  </si>
  <si>
    <t>旧情報処理技能者育成施設のコンピュータ・リース料</t>
    <rPh sb="0" eb="1">
      <t>キュウ</t>
    </rPh>
    <rPh sb="23" eb="24">
      <t>リョウ</t>
    </rPh>
    <phoneticPr fontId="5"/>
  </si>
  <si>
    <t>補助金等交付</t>
  </si>
  <si>
    <t>宇治市</t>
    <rPh sb="0" eb="3">
      <t>ウジシ</t>
    </rPh>
    <phoneticPr fontId="5"/>
  </si>
  <si>
    <t>京都府</t>
    <rPh sb="0" eb="3">
      <t>キョウトフ</t>
    </rPh>
    <phoneticPr fontId="5"/>
  </si>
  <si>
    <t>未譲渡の旧地域職業訓練センターの土地借料</t>
    <rPh sb="0" eb="1">
      <t>ミ</t>
    </rPh>
    <rPh sb="1" eb="3">
      <t>ジョウト</t>
    </rPh>
    <rPh sb="4" eb="5">
      <t>キュウ</t>
    </rPh>
    <rPh sb="5" eb="7">
      <t>チイキ</t>
    </rPh>
    <rPh sb="7" eb="9">
      <t>ショクギョウ</t>
    </rPh>
    <rPh sb="9" eb="11">
      <t>クンレン</t>
    </rPh>
    <rPh sb="16" eb="18">
      <t>トチ</t>
    </rPh>
    <rPh sb="18" eb="20">
      <t>シャクリョウ</t>
    </rPh>
    <phoneticPr fontId="5"/>
  </si>
  <si>
    <t>未譲渡の旧地域職業訓練センターの高熱水料費等</t>
    <rPh sb="16" eb="18">
      <t>コウネツ</t>
    </rPh>
    <rPh sb="18" eb="21">
      <t>スイリョウヒ</t>
    </rPh>
    <rPh sb="21" eb="22">
      <t>トウ</t>
    </rPh>
    <phoneticPr fontId="5"/>
  </si>
  <si>
    <t>未譲渡の旧地域職業訓練センターの建物賃貸借契約のための不動産鑑定評価</t>
  </si>
  <si>
    <t>旧情報処理技能者施設の設備（コンピュータ・リース料）に対する補助及び旧地域職業訓練センターの建物の維持管理を行う。</t>
    <rPh sb="0" eb="1">
      <t>キュウ</t>
    </rPh>
    <rPh sb="1" eb="3">
      <t>ジョウホウ</t>
    </rPh>
    <rPh sb="3" eb="5">
      <t>ショリ</t>
    </rPh>
    <rPh sb="5" eb="8">
      <t>ギノウシャ</t>
    </rPh>
    <rPh sb="8" eb="10">
      <t>シセツ</t>
    </rPh>
    <rPh sb="11" eb="13">
      <t>セツビ</t>
    </rPh>
    <rPh sb="24" eb="25">
      <t>リョウ</t>
    </rPh>
    <rPh sb="27" eb="28">
      <t>タイ</t>
    </rPh>
    <rPh sb="30" eb="32">
      <t>ホジョ</t>
    </rPh>
    <rPh sb="32" eb="33">
      <t>オヨ</t>
    </rPh>
    <rPh sb="34" eb="35">
      <t>キュウ</t>
    </rPh>
    <rPh sb="35" eb="37">
      <t>チイキ</t>
    </rPh>
    <rPh sb="37" eb="39">
      <t>ショクギョウ</t>
    </rPh>
    <rPh sb="39" eb="41">
      <t>クンレン</t>
    </rPh>
    <rPh sb="46" eb="48">
      <t>タテモノ</t>
    </rPh>
    <rPh sb="49" eb="51">
      <t>イジ</t>
    </rPh>
    <rPh sb="51" eb="53">
      <t>カンリ</t>
    </rPh>
    <rPh sb="54" eb="55">
      <t>オコナ</t>
    </rPh>
    <phoneticPr fontId="5"/>
  </si>
  <si>
    <t>-</t>
    <phoneticPr fontId="5"/>
  </si>
  <si>
    <t>有</t>
  </si>
  <si>
    <t>本事業については、旧独立行政法人雇用・能力開発機構を廃止する法律案に対する附帯決議に基づき、地域の意向を反映しつつ国において必要かつ十分な財政的支援を行うこととして、国費補助を行っている。</t>
    <rPh sb="46" eb="48">
      <t>チイキ</t>
    </rPh>
    <rPh sb="49" eb="51">
      <t>イコウ</t>
    </rPh>
    <rPh sb="52" eb="54">
      <t>ハンエイ</t>
    </rPh>
    <rPh sb="57" eb="58">
      <t>クニ</t>
    </rPh>
    <rPh sb="62" eb="64">
      <t>ヒツヨウ</t>
    </rPh>
    <rPh sb="66" eb="68">
      <t>ジュウブン</t>
    </rPh>
    <rPh sb="69" eb="72">
      <t>ザイセイテキ</t>
    </rPh>
    <rPh sb="72" eb="74">
      <t>シエン</t>
    </rPh>
    <rPh sb="75" eb="76">
      <t>オコナ</t>
    </rPh>
    <rPh sb="83" eb="84">
      <t>クニ</t>
    </rPh>
    <rPh sb="88" eb="89">
      <t>オコナ</t>
    </rPh>
    <phoneticPr fontId="5"/>
  </si>
  <si>
    <t>145,061,880/4所</t>
    <phoneticPr fontId="5"/>
  </si>
  <si>
    <t>未譲渡の旧地域職業訓練センターの土地借料については、地方自治体が所有する土地に国が所有する施設があることから、支出先が当該地方自治体に限定されている。
また、未譲渡の旧地域職業訓練センター建物維持管理等費用については、地方自治体と国の合築の建物であり、施設の運営を地方自治体から職業訓練法人へ委託しているため、支出先が当該職業訓練法人に限定されている。</t>
    <rPh sb="59" eb="61">
      <t>トウガイ</t>
    </rPh>
    <rPh sb="61" eb="63">
      <t>チホウ</t>
    </rPh>
    <rPh sb="63" eb="66">
      <t>ジチタイ</t>
    </rPh>
    <rPh sb="109" eb="111">
      <t>チホウ</t>
    </rPh>
    <rPh sb="111" eb="114">
      <t>ジチタイ</t>
    </rPh>
    <rPh sb="115" eb="116">
      <t>クニ</t>
    </rPh>
    <rPh sb="117" eb="118">
      <t>ゴウ</t>
    </rPh>
    <rPh sb="118" eb="119">
      <t>チク</t>
    </rPh>
    <rPh sb="120" eb="122">
      <t>タテモノ</t>
    </rPh>
    <rPh sb="126" eb="128">
      <t>シセツ</t>
    </rPh>
    <rPh sb="129" eb="131">
      <t>ウンエイ</t>
    </rPh>
    <rPh sb="132" eb="134">
      <t>チホウ</t>
    </rPh>
    <rPh sb="134" eb="137">
      <t>ジチタイ</t>
    </rPh>
    <rPh sb="139" eb="141">
      <t>ショクギョウ</t>
    </rPh>
    <rPh sb="141" eb="143">
      <t>クンレン</t>
    </rPh>
    <rPh sb="143" eb="145">
      <t>ホウジン</t>
    </rPh>
    <rPh sb="146" eb="148">
      <t>イタク</t>
    </rPh>
    <rPh sb="155" eb="157">
      <t>シシュツ</t>
    </rPh>
    <rPh sb="159" eb="161">
      <t>トウガイ</t>
    </rPh>
    <rPh sb="161" eb="163">
      <t>ショクギョウ</t>
    </rPh>
    <rPh sb="163" eb="165">
      <t>クンレン</t>
    </rPh>
    <rPh sb="165" eb="167">
      <t>ホウジン</t>
    </rPh>
    <rPh sb="168" eb="170">
      <t>ゲンテイ</t>
    </rPh>
    <phoneticPr fontId="5"/>
  </si>
  <si>
    <t>より適切な活動指標の設定を検討すること。また、引き続き、必要な予算額を確保し、適正な執行に努めること。</t>
    <rPh sb="2" eb="4">
      <t>テキセツ</t>
    </rPh>
    <rPh sb="5" eb="7">
      <t>カツドウ</t>
    </rPh>
    <rPh sb="7" eb="9">
      <t>シヒョウ</t>
    </rPh>
    <rPh sb="10" eb="12">
      <t>セッテイ</t>
    </rPh>
    <rPh sb="13" eb="15">
      <t>ケントウ</t>
    </rPh>
    <rPh sb="23" eb="24">
      <t>ヒ</t>
    </rPh>
    <rPh sb="25" eb="26">
      <t>ツヅ</t>
    </rPh>
    <rPh sb="28" eb="30">
      <t>ヒツヨウ</t>
    </rPh>
    <rPh sb="31" eb="34">
      <t>ヨサンガク</t>
    </rPh>
    <rPh sb="35" eb="37">
      <t>カクホ</t>
    </rPh>
    <rPh sb="39" eb="41">
      <t>テキセイ</t>
    </rPh>
    <rPh sb="42" eb="44">
      <t>シッコウ</t>
    </rPh>
    <rPh sb="45" eb="46">
      <t>ツト</t>
    </rPh>
    <phoneticPr fontId="5"/>
  </si>
  <si>
    <t>-</t>
    <phoneticPr fontId="5"/>
  </si>
  <si>
    <t>令和５年度要求額については、執行率を踏まえ減要求とした。</t>
    <phoneticPr fontId="5"/>
  </si>
  <si>
    <t>縮減</t>
  </si>
  <si>
    <t>令和５年度要求額については、執行率を踏まえ減要求とした。また、活動指標の設定については、情報処理技能者育成施設の運営状況を含め、適切な活動指標を検討してまいりたい。</t>
    <phoneticPr fontId="5"/>
  </si>
  <si>
    <t>C.職業訓練法人城南地域職業訓練協会</t>
    <rPh sb="2" eb="4">
      <t>ショクギョウ</t>
    </rPh>
    <rPh sb="4" eb="6">
      <t>クンレン</t>
    </rPh>
    <rPh sb="6" eb="8">
      <t>ホウジン</t>
    </rPh>
    <rPh sb="8" eb="10">
      <t>ジョウナン</t>
    </rPh>
    <rPh sb="10" eb="12">
      <t>チイキ</t>
    </rPh>
    <rPh sb="12" eb="14">
      <t>ショクギョウ</t>
    </rPh>
    <rPh sb="14" eb="16">
      <t>クンレン</t>
    </rPh>
    <rPh sb="16" eb="18">
      <t>キョウカイ</t>
    </rPh>
    <phoneticPr fontId="5"/>
  </si>
  <si>
    <t>D.株式会社三友システムアプレイザル</t>
    <rPh sb="2" eb="6">
      <t>カブシキガイシャ</t>
    </rPh>
    <phoneticPr fontId="5"/>
  </si>
  <si>
    <t>職業訓練法人城南地域職業訓練協会</t>
    <rPh sb="0" eb="2">
      <t>ショクギョウ</t>
    </rPh>
    <rPh sb="2" eb="4">
      <t>クンレン</t>
    </rPh>
    <rPh sb="4" eb="6">
      <t>ホウジン</t>
    </rPh>
    <rPh sb="6" eb="8">
      <t>ジョウナン</t>
    </rPh>
    <rPh sb="8" eb="10">
      <t>チイキ</t>
    </rPh>
    <rPh sb="10" eb="12">
      <t>ショクギョウ</t>
    </rPh>
    <rPh sb="12" eb="14">
      <t>クンレン</t>
    </rPh>
    <rPh sb="14" eb="16">
      <t>キョウカイ</t>
    </rPh>
    <phoneticPr fontId="5"/>
  </si>
  <si>
    <t>株式会社三友システムアプレイザル</t>
    <rPh sb="0" eb="4">
      <t>カブシキガイシャ</t>
    </rPh>
    <phoneticPr fontId="5"/>
  </si>
  <si>
    <t>株式会社関不動産鑑定事務所</t>
    <rPh sb="0" eb="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</si>
</sst>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128716</xdr:colOff>
      <xdr:row>269</xdr:row>
      <xdr:rowOff>51486</xdr:rowOff>
    </xdr:from>
    <xdr:to>
      <xdr:col>47</xdr:col>
      <xdr:colOff>73824</xdr:colOff>
      <xdr:row>271</xdr:row>
      <xdr:rowOff>28505</xdr:rowOff>
    </xdr:to>
    <xdr:sp macro="" textlink="">
      <xdr:nvSpPr>
        <xdr:cNvPr id="38" name="正方形/長方形 37"/>
        <xdr:cNvSpPr/>
      </xdr:nvSpPr>
      <xdr:spPr>
        <a:xfrm>
          <a:off x="6129466" y="43571211"/>
          <a:ext cx="3345533" cy="6818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　１５２百万円</a:t>
          </a:r>
        </a:p>
      </xdr:txBody>
    </xdr:sp>
    <xdr:clientData/>
  </xdr:twoCellAnchor>
  <xdr:twoCellAnchor>
    <xdr:from>
      <xdr:col>29</xdr:col>
      <xdr:colOff>51486</xdr:colOff>
      <xdr:row>271</xdr:row>
      <xdr:rowOff>23142</xdr:rowOff>
    </xdr:from>
    <xdr:to>
      <xdr:col>42</xdr:col>
      <xdr:colOff>19589</xdr:colOff>
      <xdr:row>288</xdr:row>
      <xdr:rowOff>696</xdr:rowOff>
    </xdr:to>
    <xdr:sp macro="" textlink="">
      <xdr:nvSpPr>
        <xdr:cNvPr id="39" name="曲折矢印 38"/>
        <xdr:cNvSpPr/>
      </xdr:nvSpPr>
      <xdr:spPr bwMode="auto">
        <a:xfrm rot="10800000">
          <a:off x="5852211" y="44247717"/>
          <a:ext cx="2568428" cy="6911754"/>
        </a:xfrm>
        <a:prstGeom prst="bentArrow">
          <a:avLst>
            <a:gd name="adj1" fmla="val 5152"/>
            <a:gd name="adj2" fmla="val 10107"/>
            <a:gd name="adj3" fmla="val 19144"/>
            <a:gd name="adj4" fmla="val 18339"/>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29</xdr:col>
      <xdr:colOff>24534</xdr:colOff>
      <xdr:row>272</xdr:row>
      <xdr:rowOff>8662</xdr:rowOff>
    </xdr:from>
    <xdr:to>
      <xdr:col>41</xdr:col>
      <xdr:colOff>84348</xdr:colOff>
      <xdr:row>273</xdr:row>
      <xdr:rowOff>161721</xdr:rowOff>
    </xdr:to>
    <xdr:sp macro="" textlink="">
      <xdr:nvSpPr>
        <xdr:cNvPr id="40" name="右矢印 39"/>
        <xdr:cNvSpPr/>
      </xdr:nvSpPr>
      <xdr:spPr bwMode="auto">
        <a:xfrm rot="10800000">
          <a:off x="5825259" y="44585662"/>
          <a:ext cx="2460114" cy="505484"/>
        </a:xfrm>
        <a:prstGeom prst="rightArrow">
          <a:avLst>
            <a:gd name="adj1" fmla="val 13257"/>
            <a:gd name="adj2" fmla="val 6946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29</xdr:col>
      <xdr:colOff>12392</xdr:colOff>
      <xdr:row>277</xdr:row>
      <xdr:rowOff>257991</xdr:rowOff>
    </xdr:from>
    <xdr:to>
      <xdr:col>41</xdr:col>
      <xdr:colOff>61437</xdr:colOff>
      <xdr:row>279</xdr:row>
      <xdr:rowOff>59788</xdr:rowOff>
    </xdr:to>
    <xdr:sp macro="" textlink="">
      <xdr:nvSpPr>
        <xdr:cNvPr id="41" name="右矢印 40"/>
        <xdr:cNvSpPr/>
      </xdr:nvSpPr>
      <xdr:spPr bwMode="auto">
        <a:xfrm rot="10800000">
          <a:off x="5813117" y="46597116"/>
          <a:ext cx="2449345" cy="506647"/>
        </a:xfrm>
        <a:prstGeom prst="rightArrow">
          <a:avLst>
            <a:gd name="adj1" fmla="val 13257"/>
            <a:gd name="adj2" fmla="val 6946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188531</xdr:colOff>
      <xdr:row>270</xdr:row>
      <xdr:rowOff>90101</xdr:rowOff>
    </xdr:from>
    <xdr:to>
      <xdr:col>16</xdr:col>
      <xdr:colOff>90593</xdr:colOff>
      <xdr:row>271</xdr:row>
      <xdr:rowOff>64603</xdr:rowOff>
    </xdr:to>
    <xdr:sp macro="" textlink="">
      <xdr:nvSpPr>
        <xdr:cNvPr id="42" name="大かっこ 41"/>
        <xdr:cNvSpPr/>
      </xdr:nvSpPr>
      <xdr:spPr bwMode="auto">
        <a:xfrm>
          <a:off x="1788731" y="43962251"/>
          <a:ext cx="1502262" cy="3269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補助金等交付</a:t>
          </a:r>
        </a:p>
      </xdr:txBody>
    </xdr:sp>
    <xdr:clientData/>
  </xdr:twoCellAnchor>
  <xdr:twoCellAnchor>
    <xdr:from>
      <xdr:col>8</xdr:col>
      <xdr:colOff>175659</xdr:colOff>
      <xdr:row>271</xdr:row>
      <xdr:rowOff>131849</xdr:rowOff>
    </xdr:from>
    <xdr:to>
      <xdr:col>27</xdr:col>
      <xdr:colOff>159692</xdr:colOff>
      <xdr:row>273</xdr:row>
      <xdr:rowOff>118393</xdr:rowOff>
    </xdr:to>
    <xdr:sp macro="" textlink="">
      <xdr:nvSpPr>
        <xdr:cNvPr id="43" name="正方形/長方形 42"/>
        <xdr:cNvSpPr/>
      </xdr:nvSpPr>
      <xdr:spPr bwMode="auto">
        <a:xfrm>
          <a:off x="1775859" y="44356424"/>
          <a:ext cx="3784508" cy="6913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Ａ．市等（４）　　　１４５百万円</a:t>
          </a:r>
        </a:p>
      </xdr:txBody>
    </xdr:sp>
    <xdr:clientData/>
  </xdr:twoCellAnchor>
  <xdr:twoCellAnchor>
    <xdr:from>
      <xdr:col>8</xdr:col>
      <xdr:colOff>147243</xdr:colOff>
      <xdr:row>286</xdr:row>
      <xdr:rowOff>103380</xdr:rowOff>
    </xdr:from>
    <xdr:to>
      <xdr:col>17</xdr:col>
      <xdr:colOff>102145</xdr:colOff>
      <xdr:row>286</xdr:row>
      <xdr:rowOff>285109</xdr:rowOff>
    </xdr:to>
    <xdr:sp macro="" textlink="">
      <xdr:nvSpPr>
        <xdr:cNvPr id="44" name="大かっこ 43"/>
        <xdr:cNvSpPr/>
      </xdr:nvSpPr>
      <xdr:spPr bwMode="auto">
        <a:xfrm>
          <a:off x="1747443" y="49928655"/>
          <a:ext cx="1755127" cy="181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随意契約（少額）</a:t>
          </a:r>
        </a:p>
      </xdr:txBody>
    </xdr:sp>
    <xdr:clientData/>
  </xdr:twoCellAnchor>
  <xdr:twoCellAnchor>
    <xdr:from>
      <xdr:col>8</xdr:col>
      <xdr:colOff>181972</xdr:colOff>
      <xdr:row>273</xdr:row>
      <xdr:rowOff>153337</xdr:rowOff>
    </xdr:from>
    <xdr:to>
      <xdr:col>27</xdr:col>
      <xdr:colOff>109444</xdr:colOff>
      <xdr:row>274</xdr:row>
      <xdr:rowOff>281227</xdr:rowOff>
    </xdr:to>
    <xdr:sp macro="" textlink="">
      <xdr:nvSpPr>
        <xdr:cNvPr id="45" name="大かっこ 44"/>
        <xdr:cNvSpPr/>
      </xdr:nvSpPr>
      <xdr:spPr>
        <a:xfrm>
          <a:off x="1782172" y="45082762"/>
          <a:ext cx="3727947" cy="480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コンピュータ・リース料に係る費用</a:t>
          </a:r>
          <a:endParaRPr kumimoji="1" lang="en-US" altLang="ja-JP" sz="1200"/>
        </a:p>
      </xdr:txBody>
    </xdr:sp>
    <xdr:clientData/>
  </xdr:twoCellAnchor>
  <xdr:twoCellAnchor>
    <xdr:from>
      <xdr:col>8</xdr:col>
      <xdr:colOff>153945</xdr:colOff>
      <xdr:row>286</xdr:row>
      <xdr:rowOff>352256</xdr:rowOff>
    </xdr:from>
    <xdr:to>
      <xdr:col>27</xdr:col>
      <xdr:colOff>147032</xdr:colOff>
      <xdr:row>288</xdr:row>
      <xdr:rowOff>3303</xdr:rowOff>
    </xdr:to>
    <xdr:sp macro="" textlink="">
      <xdr:nvSpPr>
        <xdr:cNvPr id="46" name="正方形/長方形 45"/>
        <xdr:cNvSpPr/>
      </xdr:nvSpPr>
      <xdr:spPr bwMode="auto">
        <a:xfrm>
          <a:off x="1754145" y="50177531"/>
          <a:ext cx="3793562" cy="98454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Ｄ．民間業者（２）　　　０．８百万円     </a:t>
          </a:r>
          <a:r>
            <a:rPr kumimoji="1" lang="ja-JP" altLang="en-US" sz="1400" baseline="0">
              <a:solidFill>
                <a:schemeClr val="tx1"/>
              </a:solidFill>
            </a:rPr>
            <a:t> </a:t>
          </a:r>
          <a:endParaRPr kumimoji="1" lang="ja-JP" altLang="en-US" sz="1400">
            <a:solidFill>
              <a:schemeClr val="tx1"/>
            </a:solidFill>
          </a:endParaRPr>
        </a:p>
      </xdr:txBody>
    </xdr:sp>
    <xdr:clientData/>
  </xdr:twoCellAnchor>
  <xdr:twoCellAnchor>
    <xdr:from>
      <xdr:col>8</xdr:col>
      <xdr:colOff>202813</xdr:colOff>
      <xdr:row>281</xdr:row>
      <xdr:rowOff>251880</xdr:rowOff>
    </xdr:from>
    <xdr:to>
      <xdr:col>17</xdr:col>
      <xdr:colOff>185047</xdr:colOff>
      <xdr:row>282</xdr:row>
      <xdr:rowOff>250423</xdr:rowOff>
    </xdr:to>
    <xdr:sp macro="" textlink="">
      <xdr:nvSpPr>
        <xdr:cNvPr id="47" name="大かっこ 46"/>
        <xdr:cNvSpPr/>
      </xdr:nvSpPr>
      <xdr:spPr bwMode="auto">
        <a:xfrm>
          <a:off x="1803013" y="48000705"/>
          <a:ext cx="1782459" cy="3509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随意契約（その他）</a:t>
          </a:r>
        </a:p>
      </xdr:txBody>
    </xdr:sp>
    <xdr:clientData/>
  </xdr:twoCellAnchor>
  <xdr:twoCellAnchor>
    <xdr:from>
      <xdr:col>8</xdr:col>
      <xdr:colOff>115845</xdr:colOff>
      <xdr:row>282</xdr:row>
      <xdr:rowOff>328384</xdr:rowOff>
    </xdr:from>
    <xdr:to>
      <xdr:col>27</xdr:col>
      <xdr:colOff>108932</xdr:colOff>
      <xdr:row>284</xdr:row>
      <xdr:rowOff>339455</xdr:rowOff>
    </xdr:to>
    <xdr:sp macro="" textlink="">
      <xdr:nvSpPr>
        <xdr:cNvPr id="48" name="正方形/長方形 47"/>
        <xdr:cNvSpPr/>
      </xdr:nvSpPr>
      <xdr:spPr bwMode="auto">
        <a:xfrm>
          <a:off x="1716045" y="48429634"/>
          <a:ext cx="3793562" cy="7159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Ｃ．職業訓練法人城南地域職業訓練協会　</a:t>
          </a:r>
          <a:endParaRPr kumimoji="1" lang="en-US" altLang="ja-JP" sz="1400">
            <a:solidFill>
              <a:schemeClr val="tx1"/>
            </a:solidFill>
          </a:endParaRPr>
        </a:p>
        <a:p>
          <a:pPr algn="ctr"/>
          <a:r>
            <a:rPr kumimoji="1" lang="ja-JP" altLang="en-US" sz="1400">
              <a:solidFill>
                <a:schemeClr val="tx1"/>
              </a:solidFill>
            </a:rPr>
            <a:t>　３百万円</a:t>
          </a:r>
        </a:p>
      </xdr:txBody>
    </xdr:sp>
    <xdr:clientData/>
  </xdr:twoCellAnchor>
  <xdr:twoCellAnchor>
    <xdr:from>
      <xdr:col>8</xdr:col>
      <xdr:colOff>145876</xdr:colOff>
      <xdr:row>277</xdr:row>
      <xdr:rowOff>84034</xdr:rowOff>
    </xdr:from>
    <xdr:to>
      <xdr:col>27</xdr:col>
      <xdr:colOff>129909</xdr:colOff>
      <xdr:row>279</xdr:row>
      <xdr:rowOff>70577</xdr:rowOff>
    </xdr:to>
    <xdr:sp macro="" textlink="">
      <xdr:nvSpPr>
        <xdr:cNvPr id="49" name="正方形/長方形 48"/>
        <xdr:cNvSpPr/>
      </xdr:nvSpPr>
      <xdr:spPr bwMode="auto">
        <a:xfrm>
          <a:off x="1746076" y="46423159"/>
          <a:ext cx="3784508" cy="6913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Ｂ．府及び市　　　４百万円</a:t>
          </a:r>
        </a:p>
      </xdr:txBody>
    </xdr:sp>
    <xdr:clientData/>
  </xdr:twoCellAnchor>
  <xdr:twoCellAnchor>
    <xdr:from>
      <xdr:col>9</xdr:col>
      <xdr:colOff>16130</xdr:colOff>
      <xdr:row>275</xdr:row>
      <xdr:rowOff>272733</xdr:rowOff>
    </xdr:from>
    <xdr:to>
      <xdr:col>17</xdr:col>
      <xdr:colOff>176978</xdr:colOff>
      <xdr:row>276</xdr:row>
      <xdr:rowOff>211704</xdr:rowOff>
    </xdr:to>
    <xdr:sp macro="" textlink="">
      <xdr:nvSpPr>
        <xdr:cNvPr id="50" name="大かっこ 49"/>
        <xdr:cNvSpPr/>
      </xdr:nvSpPr>
      <xdr:spPr bwMode="auto">
        <a:xfrm>
          <a:off x="1816355" y="45907008"/>
          <a:ext cx="1761048" cy="2913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随意契約（その他）</a:t>
          </a:r>
        </a:p>
      </xdr:txBody>
    </xdr:sp>
    <xdr:clientData/>
  </xdr:twoCellAnchor>
  <xdr:twoCellAnchor>
    <xdr:from>
      <xdr:col>8</xdr:col>
      <xdr:colOff>175480</xdr:colOff>
      <xdr:row>279</xdr:row>
      <xdr:rowOff>119560</xdr:rowOff>
    </xdr:from>
    <xdr:to>
      <xdr:col>27</xdr:col>
      <xdr:colOff>115844</xdr:colOff>
      <xdr:row>280</xdr:row>
      <xdr:rowOff>276851</xdr:rowOff>
    </xdr:to>
    <xdr:sp macro="" textlink="">
      <xdr:nvSpPr>
        <xdr:cNvPr id="51" name="大かっこ 50"/>
        <xdr:cNvSpPr/>
      </xdr:nvSpPr>
      <xdr:spPr>
        <a:xfrm>
          <a:off x="1775680" y="47163535"/>
          <a:ext cx="3740839" cy="5097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未譲渡の旧地域職業訓練センターの土地借料</a:t>
          </a:r>
        </a:p>
      </xdr:txBody>
    </xdr:sp>
    <xdr:clientData/>
  </xdr:twoCellAnchor>
  <xdr:twoCellAnchor>
    <xdr:from>
      <xdr:col>29</xdr:col>
      <xdr:colOff>22052</xdr:colOff>
      <xdr:row>283</xdr:row>
      <xdr:rowOff>175423</xdr:rowOff>
    </xdr:from>
    <xdr:to>
      <xdr:col>41</xdr:col>
      <xdr:colOff>71097</xdr:colOff>
      <xdr:row>284</xdr:row>
      <xdr:rowOff>324754</xdr:rowOff>
    </xdr:to>
    <xdr:sp macro="" textlink="">
      <xdr:nvSpPr>
        <xdr:cNvPr id="52" name="右矢印 51"/>
        <xdr:cNvSpPr/>
      </xdr:nvSpPr>
      <xdr:spPr bwMode="auto">
        <a:xfrm rot="10800000">
          <a:off x="5822777" y="48629098"/>
          <a:ext cx="2449345" cy="501756"/>
        </a:xfrm>
        <a:prstGeom prst="rightArrow">
          <a:avLst>
            <a:gd name="adj1" fmla="val 13257"/>
            <a:gd name="adj2" fmla="val 6946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9524</xdr:colOff>
      <xdr:row>288</xdr:row>
      <xdr:rowOff>108011</xdr:rowOff>
    </xdr:from>
    <xdr:to>
      <xdr:col>26</xdr:col>
      <xdr:colOff>157594</xdr:colOff>
      <xdr:row>290</xdr:row>
      <xdr:rowOff>285750</xdr:rowOff>
    </xdr:to>
    <xdr:sp macro="" textlink="">
      <xdr:nvSpPr>
        <xdr:cNvPr id="53" name="大かっこ 52"/>
        <xdr:cNvSpPr/>
      </xdr:nvSpPr>
      <xdr:spPr>
        <a:xfrm>
          <a:off x="1809749" y="51266786"/>
          <a:ext cx="3548495" cy="7778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未譲渡の旧地域職業訓練センターの建物賃貸借契約のための不動産鑑定評価</a:t>
          </a:r>
        </a:p>
      </xdr:txBody>
    </xdr:sp>
    <xdr:clientData/>
  </xdr:twoCellAnchor>
  <xdr:twoCellAnchor>
    <xdr:from>
      <xdr:col>8</xdr:col>
      <xdr:colOff>154459</xdr:colOff>
      <xdr:row>285</xdr:row>
      <xdr:rowOff>51486</xdr:rowOff>
    </xdr:from>
    <xdr:to>
      <xdr:col>26</xdr:col>
      <xdr:colOff>144470</xdr:colOff>
      <xdr:row>285</xdr:row>
      <xdr:rowOff>351270</xdr:rowOff>
    </xdr:to>
    <xdr:sp macro="" textlink="">
      <xdr:nvSpPr>
        <xdr:cNvPr id="54" name="大かっこ 53"/>
        <xdr:cNvSpPr/>
      </xdr:nvSpPr>
      <xdr:spPr>
        <a:xfrm>
          <a:off x="1754659" y="49210011"/>
          <a:ext cx="3590461" cy="2997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未譲渡の旧地域職業訓練センター建物維持管理</a:t>
          </a:r>
          <a:endParaRPr kumimoji="1" lang="en-US" altLang="ja-JP" sz="1200"/>
        </a:p>
        <a:p>
          <a:pPr algn="l"/>
          <a:r>
            <a:rPr kumimoji="1" lang="ja-JP" altLang="en-US" sz="1200"/>
            <a:t>等費用</a:t>
          </a:r>
        </a:p>
      </xdr:txBody>
    </xdr:sp>
    <xdr:clientData/>
  </xdr:twoCellAnchor>
  <xdr:twoCellAnchor>
    <xdr:from>
      <xdr:col>42</xdr:col>
      <xdr:colOff>154459</xdr:colOff>
      <xdr:row>271</xdr:row>
      <xdr:rowOff>128716</xdr:rowOff>
    </xdr:from>
    <xdr:to>
      <xdr:col>49</xdr:col>
      <xdr:colOff>399021</xdr:colOff>
      <xdr:row>273</xdr:row>
      <xdr:rowOff>141588</xdr:rowOff>
    </xdr:to>
    <xdr:sp macro="" textlink="">
      <xdr:nvSpPr>
        <xdr:cNvPr id="55" name="テキスト ボックス 54"/>
        <xdr:cNvSpPr txBox="1"/>
      </xdr:nvSpPr>
      <xdr:spPr>
        <a:xfrm>
          <a:off x="8555509" y="44353291"/>
          <a:ext cx="1644737" cy="717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１百万円以下を四捨五入し、執行額は</a:t>
          </a:r>
          <a:r>
            <a:rPr kumimoji="1" lang="en-US" altLang="ja-JP" sz="1100"/>
            <a:t>152</a:t>
          </a:r>
          <a:r>
            <a:rPr kumimoji="1" lang="ja-JP" altLang="en-US" sz="1100"/>
            <a:t>百万円としている。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282</v>
      </c>
      <c r="AJ2" s="835" t="s">
        <v>632</v>
      </c>
      <c r="AK2" s="835"/>
      <c r="AL2" s="835"/>
      <c r="AM2" s="835"/>
      <c r="AN2" s="75" t="s">
        <v>282</v>
      </c>
      <c r="AO2" s="835">
        <v>21</v>
      </c>
      <c r="AP2" s="835"/>
      <c r="AQ2" s="835"/>
      <c r="AR2" s="76" t="s">
        <v>282</v>
      </c>
      <c r="AS2" s="836">
        <v>684</v>
      </c>
      <c r="AT2" s="836"/>
      <c r="AU2" s="836"/>
      <c r="AV2" s="75" t="str">
        <f>IF(AW2="","","-")</f>
        <v/>
      </c>
      <c r="AW2" s="837"/>
      <c r="AX2" s="837"/>
    </row>
    <row r="3" spans="1:50" ht="21" customHeight="1" thickBot="1" x14ac:dyDescent="0.2">
      <c r="A3" s="838" t="s">
        <v>595</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605</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606</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607</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608</v>
      </c>
      <c r="H5" s="826"/>
      <c r="I5" s="826"/>
      <c r="J5" s="826"/>
      <c r="K5" s="826"/>
      <c r="L5" s="826"/>
      <c r="M5" s="827" t="s">
        <v>61</v>
      </c>
      <c r="N5" s="828"/>
      <c r="O5" s="828"/>
      <c r="P5" s="828"/>
      <c r="Q5" s="828"/>
      <c r="R5" s="829"/>
      <c r="S5" s="830" t="s">
        <v>609</v>
      </c>
      <c r="T5" s="826"/>
      <c r="U5" s="826"/>
      <c r="V5" s="826"/>
      <c r="W5" s="826"/>
      <c r="X5" s="831"/>
      <c r="Y5" s="832" t="s">
        <v>3</v>
      </c>
      <c r="Z5" s="833"/>
      <c r="AA5" s="833"/>
      <c r="AB5" s="833"/>
      <c r="AC5" s="833"/>
      <c r="AD5" s="834"/>
      <c r="AE5" s="855" t="s">
        <v>610</v>
      </c>
      <c r="AF5" s="855"/>
      <c r="AG5" s="855"/>
      <c r="AH5" s="855"/>
      <c r="AI5" s="855"/>
      <c r="AJ5" s="855"/>
      <c r="AK5" s="855"/>
      <c r="AL5" s="855"/>
      <c r="AM5" s="855"/>
      <c r="AN5" s="855"/>
      <c r="AO5" s="855"/>
      <c r="AP5" s="856"/>
      <c r="AQ5" s="857" t="s">
        <v>634</v>
      </c>
      <c r="AR5" s="858"/>
      <c r="AS5" s="858"/>
      <c r="AT5" s="858"/>
      <c r="AU5" s="858"/>
      <c r="AV5" s="858"/>
      <c r="AW5" s="858"/>
      <c r="AX5" s="859"/>
    </row>
    <row r="6" spans="1:50" ht="29.1" customHeight="1" x14ac:dyDescent="0.15">
      <c r="A6" s="860" t="s">
        <v>4</v>
      </c>
      <c r="B6" s="861"/>
      <c r="C6" s="861"/>
      <c r="D6" s="861"/>
      <c r="E6" s="861"/>
      <c r="F6" s="861"/>
      <c r="G6" s="862" t="str">
        <f>入力規則等!F39</f>
        <v>労働保険特別会計雇用勘定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611</v>
      </c>
      <c r="H7" s="866"/>
      <c r="I7" s="866"/>
      <c r="J7" s="866"/>
      <c r="K7" s="866"/>
      <c r="L7" s="866"/>
      <c r="M7" s="866"/>
      <c r="N7" s="866"/>
      <c r="O7" s="866"/>
      <c r="P7" s="866"/>
      <c r="Q7" s="866"/>
      <c r="R7" s="866"/>
      <c r="S7" s="866"/>
      <c r="T7" s="866"/>
      <c r="U7" s="866"/>
      <c r="V7" s="866"/>
      <c r="W7" s="866"/>
      <c r="X7" s="867"/>
      <c r="Y7" s="868" t="s">
        <v>267</v>
      </c>
      <c r="Z7" s="687"/>
      <c r="AA7" s="687"/>
      <c r="AB7" s="687"/>
      <c r="AC7" s="687"/>
      <c r="AD7" s="869"/>
      <c r="AE7" s="797" t="s">
        <v>612</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社会保障</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613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71.099999999999994" customHeight="1" x14ac:dyDescent="0.15">
      <c r="A10" s="758" t="s">
        <v>27</v>
      </c>
      <c r="B10" s="759"/>
      <c r="C10" s="759"/>
      <c r="D10" s="759"/>
      <c r="E10" s="759"/>
      <c r="F10" s="759"/>
      <c r="G10" s="760" t="s">
        <v>614</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27.6" customHeight="1" x14ac:dyDescent="0.15">
      <c r="A11" s="758" t="s">
        <v>5</v>
      </c>
      <c r="B11" s="759"/>
      <c r="C11" s="759"/>
      <c r="D11" s="759"/>
      <c r="E11" s="759"/>
      <c r="F11" s="763"/>
      <c r="G11" s="764" t="str">
        <f>入力規則等!P10</f>
        <v>補助</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414</v>
      </c>
      <c r="Q12" s="176"/>
      <c r="R12" s="176"/>
      <c r="S12" s="176"/>
      <c r="T12" s="176"/>
      <c r="U12" s="176"/>
      <c r="V12" s="177"/>
      <c r="W12" s="175" t="s">
        <v>566</v>
      </c>
      <c r="X12" s="176"/>
      <c r="Y12" s="176"/>
      <c r="Z12" s="176"/>
      <c r="AA12" s="176"/>
      <c r="AB12" s="176"/>
      <c r="AC12" s="177"/>
      <c r="AD12" s="175" t="s">
        <v>568</v>
      </c>
      <c r="AE12" s="176"/>
      <c r="AF12" s="176"/>
      <c r="AG12" s="176"/>
      <c r="AH12" s="176"/>
      <c r="AI12" s="176"/>
      <c r="AJ12" s="177"/>
      <c r="AK12" s="175" t="s">
        <v>586</v>
      </c>
      <c r="AL12" s="176"/>
      <c r="AM12" s="176"/>
      <c r="AN12" s="176"/>
      <c r="AO12" s="176"/>
      <c r="AP12" s="176"/>
      <c r="AQ12" s="177"/>
      <c r="AR12" s="175" t="s">
        <v>587</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v>183</v>
      </c>
      <c r="Q13" s="699"/>
      <c r="R13" s="699"/>
      <c r="S13" s="699"/>
      <c r="T13" s="699"/>
      <c r="U13" s="699"/>
      <c r="V13" s="700"/>
      <c r="W13" s="698">
        <v>183</v>
      </c>
      <c r="X13" s="699"/>
      <c r="Y13" s="699"/>
      <c r="Z13" s="699"/>
      <c r="AA13" s="699"/>
      <c r="AB13" s="699"/>
      <c r="AC13" s="700"/>
      <c r="AD13" s="698">
        <v>180</v>
      </c>
      <c r="AE13" s="699"/>
      <c r="AF13" s="699"/>
      <c r="AG13" s="699"/>
      <c r="AH13" s="699"/>
      <c r="AI13" s="699"/>
      <c r="AJ13" s="700"/>
      <c r="AK13" s="698">
        <v>180</v>
      </c>
      <c r="AL13" s="699"/>
      <c r="AM13" s="699"/>
      <c r="AN13" s="699"/>
      <c r="AO13" s="699"/>
      <c r="AP13" s="699"/>
      <c r="AQ13" s="700"/>
      <c r="AR13" s="735">
        <v>175</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612</v>
      </c>
      <c r="Q14" s="699"/>
      <c r="R14" s="699"/>
      <c r="S14" s="699"/>
      <c r="T14" s="699"/>
      <c r="U14" s="699"/>
      <c r="V14" s="700"/>
      <c r="W14" s="698" t="s">
        <v>612</v>
      </c>
      <c r="X14" s="699"/>
      <c r="Y14" s="699"/>
      <c r="Z14" s="699"/>
      <c r="AA14" s="699"/>
      <c r="AB14" s="699"/>
      <c r="AC14" s="700"/>
      <c r="AD14" s="698" t="s">
        <v>633</v>
      </c>
      <c r="AE14" s="699"/>
      <c r="AF14" s="699"/>
      <c r="AG14" s="699"/>
      <c r="AH14" s="699"/>
      <c r="AI14" s="699"/>
      <c r="AJ14" s="700"/>
      <c r="AK14" s="698" t="s">
        <v>633</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612</v>
      </c>
      <c r="Q15" s="699"/>
      <c r="R15" s="699"/>
      <c r="S15" s="699"/>
      <c r="T15" s="699"/>
      <c r="U15" s="699"/>
      <c r="V15" s="700"/>
      <c r="W15" s="698" t="s">
        <v>612</v>
      </c>
      <c r="X15" s="699"/>
      <c r="Y15" s="699"/>
      <c r="Z15" s="699"/>
      <c r="AA15" s="699"/>
      <c r="AB15" s="699"/>
      <c r="AC15" s="700"/>
      <c r="AD15" s="698" t="s">
        <v>633</v>
      </c>
      <c r="AE15" s="699"/>
      <c r="AF15" s="699"/>
      <c r="AG15" s="699"/>
      <c r="AH15" s="699"/>
      <c r="AI15" s="699"/>
      <c r="AJ15" s="700"/>
      <c r="AK15" s="698" t="s">
        <v>633</v>
      </c>
      <c r="AL15" s="699"/>
      <c r="AM15" s="699"/>
      <c r="AN15" s="699"/>
      <c r="AO15" s="699"/>
      <c r="AP15" s="699"/>
      <c r="AQ15" s="700"/>
      <c r="AR15" s="698" t="s">
        <v>688</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612</v>
      </c>
      <c r="Q16" s="699"/>
      <c r="R16" s="699"/>
      <c r="S16" s="699"/>
      <c r="T16" s="699"/>
      <c r="U16" s="699"/>
      <c r="V16" s="700"/>
      <c r="W16" s="698" t="s">
        <v>612</v>
      </c>
      <c r="X16" s="699"/>
      <c r="Y16" s="699"/>
      <c r="Z16" s="699"/>
      <c r="AA16" s="699"/>
      <c r="AB16" s="699"/>
      <c r="AC16" s="700"/>
      <c r="AD16" s="698" t="s">
        <v>633</v>
      </c>
      <c r="AE16" s="699"/>
      <c r="AF16" s="699"/>
      <c r="AG16" s="699"/>
      <c r="AH16" s="699"/>
      <c r="AI16" s="699"/>
      <c r="AJ16" s="700"/>
      <c r="AK16" s="698" t="s">
        <v>633</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612</v>
      </c>
      <c r="Q17" s="699"/>
      <c r="R17" s="699"/>
      <c r="S17" s="699"/>
      <c r="T17" s="699"/>
      <c r="U17" s="699"/>
      <c r="V17" s="700"/>
      <c r="W17" s="698" t="s">
        <v>612</v>
      </c>
      <c r="X17" s="699"/>
      <c r="Y17" s="699"/>
      <c r="Z17" s="699"/>
      <c r="AA17" s="699"/>
      <c r="AB17" s="699"/>
      <c r="AC17" s="700"/>
      <c r="AD17" s="698" t="s">
        <v>633</v>
      </c>
      <c r="AE17" s="699"/>
      <c r="AF17" s="699"/>
      <c r="AG17" s="699"/>
      <c r="AH17" s="699"/>
      <c r="AI17" s="699"/>
      <c r="AJ17" s="700"/>
      <c r="AK17" s="698" t="s">
        <v>633</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183</v>
      </c>
      <c r="Q18" s="779"/>
      <c r="R18" s="779"/>
      <c r="S18" s="779"/>
      <c r="T18" s="779"/>
      <c r="U18" s="779"/>
      <c r="V18" s="780"/>
      <c r="W18" s="778">
        <f>SUM(W13:AC17)</f>
        <v>183</v>
      </c>
      <c r="X18" s="779"/>
      <c r="Y18" s="779"/>
      <c r="Z18" s="779"/>
      <c r="AA18" s="779"/>
      <c r="AB18" s="779"/>
      <c r="AC18" s="780"/>
      <c r="AD18" s="778">
        <f>SUM(AD13:AJ17)</f>
        <v>180</v>
      </c>
      <c r="AE18" s="779"/>
      <c r="AF18" s="779"/>
      <c r="AG18" s="779"/>
      <c r="AH18" s="779"/>
      <c r="AI18" s="779"/>
      <c r="AJ18" s="780"/>
      <c r="AK18" s="778">
        <f>SUM(AK13:AQ17)</f>
        <v>180</v>
      </c>
      <c r="AL18" s="779"/>
      <c r="AM18" s="779"/>
      <c r="AN18" s="779"/>
      <c r="AO18" s="779"/>
      <c r="AP18" s="779"/>
      <c r="AQ18" s="780"/>
      <c r="AR18" s="778">
        <f>SUM(AR13:AX17)</f>
        <v>175</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152</v>
      </c>
      <c r="Q19" s="699"/>
      <c r="R19" s="699"/>
      <c r="S19" s="699"/>
      <c r="T19" s="699"/>
      <c r="U19" s="699"/>
      <c r="V19" s="700"/>
      <c r="W19" s="698">
        <v>152</v>
      </c>
      <c r="X19" s="699"/>
      <c r="Y19" s="699"/>
      <c r="Z19" s="699"/>
      <c r="AA19" s="699"/>
      <c r="AB19" s="699"/>
      <c r="AC19" s="700"/>
      <c r="AD19" s="698">
        <v>152</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0.8306010928961749</v>
      </c>
      <c r="Q20" s="746"/>
      <c r="R20" s="746"/>
      <c r="S20" s="746"/>
      <c r="T20" s="746"/>
      <c r="U20" s="746"/>
      <c r="V20" s="746"/>
      <c r="W20" s="746">
        <f>IF(W18=0, "-", SUM(W19)/W18)</f>
        <v>0.8306010928961749</v>
      </c>
      <c r="X20" s="746"/>
      <c r="Y20" s="746"/>
      <c r="Z20" s="746"/>
      <c r="AA20" s="746"/>
      <c r="AB20" s="746"/>
      <c r="AC20" s="746"/>
      <c r="AD20" s="746">
        <f>IF(AD18=0, "-", SUM(AD19)/AD18)</f>
        <v>0.84444444444444444</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237</v>
      </c>
      <c r="H21" s="745"/>
      <c r="I21" s="745"/>
      <c r="J21" s="745"/>
      <c r="K21" s="745"/>
      <c r="L21" s="745"/>
      <c r="M21" s="745"/>
      <c r="N21" s="745"/>
      <c r="O21" s="745"/>
      <c r="P21" s="746">
        <f>IF(P19=0, "-", SUM(P19)/SUM(P13,P14))</f>
        <v>0.8306010928961749</v>
      </c>
      <c r="Q21" s="746"/>
      <c r="R21" s="746"/>
      <c r="S21" s="746"/>
      <c r="T21" s="746"/>
      <c r="U21" s="746"/>
      <c r="V21" s="746"/>
      <c r="W21" s="746">
        <f>IF(W19=0, "-", SUM(W19)/SUM(W13,W14))</f>
        <v>0.8306010928961749</v>
      </c>
      <c r="X21" s="746"/>
      <c r="Y21" s="746"/>
      <c r="Z21" s="746"/>
      <c r="AA21" s="746"/>
      <c r="AB21" s="746"/>
      <c r="AC21" s="746"/>
      <c r="AD21" s="746">
        <f>IF(AD19=0, "-", SUM(AD19)/SUM(AD13,AD14))</f>
        <v>0.84444444444444444</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590</v>
      </c>
      <c r="B22" s="705"/>
      <c r="C22" s="705"/>
      <c r="D22" s="705"/>
      <c r="E22" s="705"/>
      <c r="F22" s="706"/>
      <c r="G22" s="710" t="s">
        <v>227</v>
      </c>
      <c r="H22" s="550"/>
      <c r="I22" s="550"/>
      <c r="J22" s="550"/>
      <c r="K22" s="550"/>
      <c r="L22" s="550"/>
      <c r="M22" s="550"/>
      <c r="N22" s="550"/>
      <c r="O22" s="551"/>
      <c r="P22" s="711" t="s">
        <v>588</v>
      </c>
      <c r="Q22" s="550"/>
      <c r="R22" s="550"/>
      <c r="S22" s="550"/>
      <c r="T22" s="550"/>
      <c r="U22" s="550"/>
      <c r="V22" s="551"/>
      <c r="W22" s="711" t="s">
        <v>589</v>
      </c>
      <c r="X22" s="550"/>
      <c r="Y22" s="550"/>
      <c r="Z22" s="550"/>
      <c r="AA22" s="550"/>
      <c r="AB22" s="550"/>
      <c r="AC22" s="551"/>
      <c r="AD22" s="711" t="s">
        <v>226</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615</v>
      </c>
      <c r="H23" s="733"/>
      <c r="I23" s="733"/>
      <c r="J23" s="733"/>
      <c r="K23" s="733"/>
      <c r="L23" s="733"/>
      <c r="M23" s="733"/>
      <c r="N23" s="733"/>
      <c r="O23" s="734"/>
      <c r="P23" s="735">
        <v>161</v>
      </c>
      <c r="Q23" s="736"/>
      <c r="R23" s="736"/>
      <c r="S23" s="736"/>
      <c r="T23" s="736"/>
      <c r="U23" s="736"/>
      <c r="V23" s="737"/>
      <c r="W23" s="735">
        <v>158</v>
      </c>
      <c r="X23" s="736"/>
      <c r="Y23" s="736"/>
      <c r="Z23" s="736"/>
      <c r="AA23" s="736"/>
      <c r="AB23" s="736"/>
      <c r="AC23" s="737"/>
      <c r="AD23" s="738" t="s">
        <v>689</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customHeight="1" x14ac:dyDescent="0.15">
      <c r="A24" s="707"/>
      <c r="B24" s="708"/>
      <c r="C24" s="708"/>
      <c r="D24" s="708"/>
      <c r="E24" s="708"/>
      <c r="F24" s="709"/>
      <c r="G24" s="701" t="s">
        <v>616</v>
      </c>
      <c r="H24" s="702"/>
      <c r="I24" s="702"/>
      <c r="J24" s="702"/>
      <c r="K24" s="702"/>
      <c r="L24" s="702"/>
      <c r="M24" s="702"/>
      <c r="N24" s="702"/>
      <c r="O24" s="703"/>
      <c r="P24" s="698">
        <v>15</v>
      </c>
      <c r="Q24" s="699"/>
      <c r="R24" s="699"/>
      <c r="S24" s="699"/>
      <c r="T24" s="699"/>
      <c r="U24" s="699"/>
      <c r="V24" s="700"/>
      <c r="W24" s="698">
        <v>13</v>
      </c>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customHeight="1" x14ac:dyDescent="0.15">
      <c r="A25" s="707"/>
      <c r="B25" s="708"/>
      <c r="C25" s="708"/>
      <c r="D25" s="708"/>
      <c r="E25" s="708"/>
      <c r="F25" s="709"/>
      <c r="G25" s="701" t="s">
        <v>617</v>
      </c>
      <c r="H25" s="702"/>
      <c r="I25" s="702"/>
      <c r="J25" s="702"/>
      <c r="K25" s="702"/>
      <c r="L25" s="702"/>
      <c r="M25" s="702"/>
      <c r="N25" s="702"/>
      <c r="O25" s="703"/>
      <c r="P25" s="698">
        <v>4</v>
      </c>
      <c r="Q25" s="699"/>
      <c r="R25" s="699"/>
      <c r="S25" s="699"/>
      <c r="T25" s="699"/>
      <c r="U25" s="699"/>
      <c r="V25" s="700"/>
      <c r="W25" s="698">
        <v>4</v>
      </c>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7.5"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180</v>
      </c>
      <c r="Q29" s="721"/>
      <c r="R29" s="721"/>
      <c r="S29" s="721"/>
      <c r="T29" s="721"/>
      <c r="U29" s="721"/>
      <c r="V29" s="722"/>
      <c r="W29" s="723">
        <f>AR13</f>
        <v>175</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577</v>
      </c>
      <c r="B30" s="727"/>
      <c r="C30" s="727"/>
      <c r="D30" s="727"/>
      <c r="E30" s="727"/>
      <c r="F30" s="728"/>
      <c r="G30" s="729" t="s">
        <v>681</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578</v>
      </c>
      <c r="B31" s="153"/>
      <c r="C31" s="153"/>
      <c r="D31" s="153"/>
      <c r="E31" s="153"/>
      <c r="F31" s="154"/>
      <c r="G31" s="689" t="s">
        <v>570</v>
      </c>
      <c r="H31" s="690"/>
      <c r="I31" s="690"/>
      <c r="J31" s="690"/>
      <c r="K31" s="690"/>
      <c r="L31" s="690"/>
      <c r="M31" s="690"/>
      <c r="N31" s="690"/>
      <c r="O31" s="690"/>
      <c r="P31" s="691" t="s">
        <v>569</v>
      </c>
      <c r="Q31" s="690"/>
      <c r="R31" s="690"/>
      <c r="S31" s="690"/>
      <c r="T31" s="690"/>
      <c r="U31" s="690"/>
      <c r="V31" s="690"/>
      <c r="W31" s="690"/>
      <c r="X31" s="692"/>
      <c r="Y31" s="693"/>
      <c r="Z31" s="694"/>
      <c r="AA31" s="695"/>
      <c r="AB31" s="626" t="s">
        <v>11</v>
      </c>
      <c r="AC31" s="626"/>
      <c r="AD31" s="626"/>
      <c r="AE31" s="116" t="s">
        <v>414</v>
      </c>
      <c r="AF31" s="696"/>
      <c r="AG31" s="696"/>
      <c r="AH31" s="697"/>
      <c r="AI31" s="116" t="s">
        <v>566</v>
      </c>
      <c r="AJ31" s="696"/>
      <c r="AK31" s="696"/>
      <c r="AL31" s="697"/>
      <c r="AM31" s="116" t="s">
        <v>382</v>
      </c>
      <c r="AN31" s="696"/>
      <c r="AO31" s="696"/>
      <c r="AP31" s="697"/>
      <c r="AQ31" s="623" t="s">
        <v>413</v>
      </c>
      <c r="AR31" s="624"/>
      <c r="AS31" s="624"/>
      <c r="AT31" s="625"/>
      <c r="AU31" s="623" t="s">
        <v>591</v>
      </c>
      <c r="AV31" s="624"/>
      <c r="AW31" s="624"/>
      <c r="AX31" s="633"/>
    </row>
    <row r="32" spans="1:50" ht="23.25" customHeight="1" x14ac:dyDescent="0.15">
      <c r="A32" s="648"/>
      <c r="B32" s="153"/>
      <c r="C32" s="153"/>
      <c r="D32" s="153"/>
      <c r="E32" s="153"/>
      <c r="F32" s="154"/>
      <c r="G32" s="730" t="s">
        <v>644</v>
      </c>
      <c r="H32" s="635"/>
      <c r="I32" s="635"/>
      <c r="J32" s="635"/>
      <c r="K32" s="635"/>
      <c r="L32" s="635"/>
      <c r="M32" s="635"/>
      <c r="N32" s="635"/>
      <c r="O32" s="635"/>
      <c r="P32" s="385" t="s">
        <v>643</v>
      </c>
      <c r="Q32" s="639"/>
      <c r="R32" s="639"/>
      <c r="S32" s="639"/>
      <c r="T32" s="639"/>
      <c r="U32" s="639"/>
      <c r="V32" s="639"/>
      <c r="W32" s="639"/>
      <c r="X32" s="640"/>
      <c r="Y32" s="644" t="s">
        <v>51</v>
      </c>
      <c r="Z32" s="645"/>
      <c r="AA32" s="646"/>
      <c r="AB32" s="647" t="s">
        <v>621</v>
      </c>
      <c r="AC32" s="647"/>
      <c r="AD32" s="647"/>
      <c r="AE32" s="616">
        <v>4</v>
      </c>
      <c r="AF32" s="616"/>
      <c r="AG32" s="616"/>
      <c r="AH32" s="616"/>
      <c r="AI32" s="616">
        <v>4</v>
      </c>
      <c r="AJ32" s="616"/>
      <c r="AK32" s="616"/>
      <c r="AL32" s="616"/>
      <c r="AM32" s="616">
        <v>4</v>
      </c>
      <c r="AN32" s="616"/>
      <c r="AO32" s="616"/>
      <c r="AP32" s="616"/>
      <c r="AQ32" s="662" t="s">
        <v>633</v>
      </c>
      <c r="AR32" s="616"/>
      <c r="AS32" s="616"/>
      <c r="AT32" s="616"/>
      <c r="AU32" s="93" t="s">
        <v>682</v>
      </c>
      <c r="AV32" s="618"/>
      <c r="AW32" s="618"/>
      <c r="AX32" s="619"/>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621</v>
      </c>
      <c r="AC33" s="647"/>
      <c r="AD33" s="647"/>
      <c r="AE33" s="616">
        <v>4</v>
      </c>
      <c r="AF33" s="616"/>
      <c r="AG33" s="616"/>
      <c r="AH33" s="616"/>
      <c r="AI33" s="616">
        <v>4</v>
      </c>
      <c r="AJ33" s="616"/>
      <c r="AK33" s="616"/>
      <c r="AL33" s="616"/>
      <c r="AM33" s="616">
        <v>4</v>
      </c>
      <c r="AN33" s="616"/>
      <c r="AO33" s="616"/>
      <c r="AP33" s="616"/>
      <c r="AQ33" s="616">
        <v>4</v>
      </c>
      <c r="AR33" s="616"/>
      <c r="AS33" s="616"/>
      <c r="AT33" s="616"/>
      <c r="AU33" s="93">
        <v>4</v>
      </c>
      <c r="AV33" s="618"/>
      <c r="AW33" s="618"/>
      <c r="AX33" s="619"/>
    </row>
    <row r="34" spans="1:51" ht="23.25" customHeight="1" x14ac:dyDescent="0.15">
      <c r="A34" s="680" t="s">
        <v>579</v>
      </c>
      <c r="B34" s="681"/>
      <c r="C34" s="681"/>
      <c r="D34" s="681"/>
      <c r="E34" s="681"/>
      <c r="F34" s="682"/>
      <c r="G34" s="176" t="s">
        <v>580</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414</v>
      </c>
      <c r="AF34" s="176"/>
      <c r="AG34" s="176"/>
      <c r="AH34" s="177"/>
      <c r="AI34" s="175" t="s">
        <v>566</v>
      </c>
      <c r="AJ34" s="176"/>
      <c r="AK34" s="176"/>
      <c r="AL34" s="177"/>
      <c r="AM34" s="175" t="s">
        <v>382</v>
      </c>
      <c r="AN34" s="176"/>
      <c r="AO34" s="176"/>
      <c r="AP34" s="177"/>
      <c r="AQ34" s="627" t="s">
        <v>592</v>
      </c>
      <c r="AR34" s="628"/>
      <c r="AS34" s="628"/>
      <c r="AT34" s="628"/>
      <c r="AU34" s="628"/>
      <c r="AV34" s="628"/>
      <c r="AW34" s="628"/>
      <c r="AX34" s="629"/>
    </row>
    <row r="35" spans="1:51" ht="23.25" customHeight="1" x14ac:dyDescent="0.15">
      <c r="A35" s="683"/>
      <c r="B35" s="684"/>
      <c r="C35" s="684"/>
      <c r="D35" s="684"/>
      <c r="E35" s="684"/>
      <c r="F35" s="685"/>
      <c r="G35" s="652" t="s">
        <v>636</v>
      </c>
      <c r="H35" s="653"/>
      <c r="I35" s="653"/>
      <c r="J35" s="653"/>
      <c r="K35" s="653"/>
      <c r="L35" s="653"/>
      <c r="M35" s="653"/>
      <c r="N35" s="653"/>
      <c r="O35" s="653"/>
      <c r="P35" s="653"/>
      <c r="Q35" s="653"/>
      <c r="R35" s="653"/>
      <c r="S35" s="653"/>
      <c r="T35" s="653"/>
      <c r="U35" s="653"/>
      <c r="V35" s="653"/>
      <c r="W35" s="653"/>
      <c r="X35" s="653"/>
      <c r="Y35" s="656" t="s">
        <v>579</v>
      </c>
      <c r="Z35" s="657"/>
      <c r="AA35" s="658"/>
      <c r="AB35" s="659" t="s">
        <v>635</v>
      </c>
      <c r="AC35" s="660"/>
      <c r="AD35" s="661"/>
      <c r="AE35" s="662">
        <v>36255357</v>
      </c>
      <c r="AF35" s="662"/>
      <c r="AG35" s="662"/>
      <c r="AH35" s="662"/>
      <c r="AI35" s="662">
        <v>36265470</v>
      </c>
      <c r="AJ35" s="662"/>
      <c r="AK35" s="662"/>
      <c r="AL35" s="662"/>
      <c r="AM35" s="662">
        <v>36265470</v>
      </c>
      <c r="AN35" s="662"/>
      <c r="AO35" s="662"/>
      <c r="AP35" s="662"/>
      <c r="AQ35" s="93">
        <v>36265470</v>
      </c>
      <c r="AR35" s="87"/>
      <c r="AS35" s="87"/>
      <c r="AT35" s="87"/>
      <c r="AU35" s="87"/>
      <c r="AV35" s="87"/>
      <c r="AW35" s="87"/>
      <c r="AX35" s="88"/>
    </row>
    <row r="36" spans="1:51" ht="39.950000000000003"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582</v>
      </c>
      <c r="Z36" s="649"/>
      <c r="AA36" s="650"/>
      <c r="AB36" s="612" t="s">
        <v>642</v>
      </c>
      <c r="AC36" s="613"/>
      <c r="AD36" s="614"/>
      <c r="AE36" s="615" t="s">
        <v>623</v>
      </c>
      <c r="AF36" s="615"/>
      <c r="AG36" s="615"/>
      <c r="AH36" s="615"/>
      <c r="AI36" s="615" t="s">
        <v>637</v>
      </c>
      <c r="AJ36" s="615"/>
      <c r="AK36" s="615"/>
      <c r="AL36" s="615"/>
      <c r="AM36" s="615" t="s">
        <v>637</v>
      </c>
      <c r="AN36" s="615"/>
      <c r="AO36" s="615"/>
      <c r="AP36" s="615"/>
      <c r="AQ36" s="615" t="s">
        <v>685</v>
      </c>
      <c r="AR36" s="615"/>
      <c r="AS36" s="615"/>
      <c r="AT36" s="615"/>
      <c r="AU36" s="615"/>
      <c r="AV36" s="615"/>
      <c r="AW36" s="615"/>
      <c r="AX36" s="651"/>
    </row>
    <row r="37" spans="1:51" ht="18.75" customHeight="1" x14ac:dyDescent="0.15">
      <c r="A37" s="668" t="s">
        <v>234</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414</v>
      </c>
      <c r="AF37" s="610"/>
      <c r="AG37" s="610"/>
      <c r="AH37" s="611"/>
      <c r="AI37" s="678" t="s">
        <v>566</v>
      </c>
      <c r="AJ37" s="678"/>
      <c r="AK37" s="678"/>
      <c r="AL37" s="609"/>
      <c r="AM37" s="678" t="s">
        <v>382</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612</v>
      </c>
      <c r="AR38" s="508"/>
      <c r="AS38" s="127" t="s">
        <v>175</v>
      </c>
      <c r="AT38" s="128"/>
      <c r="AU38" s="126">
        <v>4</v>
      </c>
      <c r="AV38" s="126"/>
      <c r="AW38" s="108" t="s">
        <v>166</v>
      </c>
      <c r="AX38" s="129"/>
    </row>
    <row r="39" spans="1:51" ht="23.25" customHeight="1" x14ac:dyDescent="0.15">
      <c r="A39" s="674"/>
      <c r="B39" s="672"/>
      <c r="C39" s="672"/>
      <c r="D39" s="672"/>
      <c r="E39" s="672"/>
      <c r="F39" s="673"/>
      <c r="G39" s="178" t="s">
        <v>618</v>
      </c>
      <c r="H39" s="179"/>
      <c r="I39" s="179"/>
      <c r="J39" s="179"/>
      <c r="K39" s="179"/>
      <c r="L39" s="179"/>
      <c r="M39" s="179"/>
      <c r="N39" s="179"/>
      <c r="O39" s="180"/>
      <c r="P39" s="131" t="s">
        <v>619</v>
      </c>
      <c r="Q39" s="131"/>
      <c r="R39" s="131"/>
      <c r="S39" s="131"/>
      <c r="T39" s="131"/>
      <c r="U39" s="131"/>
      <c r="V39" s="131"/>
      <c r="W39" s="131"/>
      <c r="X39" s="132"/>
      <c r="Y39" s="219" t="s">
        <v>12</v>
      </c>
      <c r="Z39" s="220"/>
      <c r="AA39" s="221"/>
      <c r="AB39" s="148" t="s">
        <v>249</v>
      </c>
      <c r="AC39" s="148"/>
      <c r="AD39" s="148"/>
      <c r="AE39" s="93">
        <v>89</v>
      </c>
      <c r="AF39" s="87"/>
      <c r="AG39" s="87"/>
      <c r="AH39" s="87"/>
      <c r="AI39" s="93">
        <v>89</v>
      </c>
      <c r="AJ39" s="87"/>
      <c r="AK39" s="87"/>
      <c r="AL39" s="87"/>
      <c r="AM39" s="93">
        <v>89</v>
      </c>
      <c r="AN39" s="87"/>
      <c r="AO39" s="87"/>
      <c r="AP39" s="87"/>
      <c r="AQ39" s="94" t="s">
        <v>612</v>
      </c>
      <c r="AR39" s="95"/>
      <c r="AS39" s="95"/>
      <c r="AT39" s="96"/>
      <c r="AU39" s="87" t="s">
        <v>612</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249</v>
      </c>
      <c r="AC40" s="92"/>
      <c r="AD40" s="92"/>
      <c r="AE40" s="93">
        <v>90</v>
      </c>
      <c r="AF40" s="87"/>
      <c r="AG40" s="87"/>
      <c r="AH40" s="87"/>
      <c r="AI40" s="93">
        <v>90</v>
      </c>
      <c r="AJ40" s="87"/>
      <c r="AK40" s="87"/>
      <c r="AL40" s="87"/>
      <c r="AM40" s="93">
        <v>90</v>
      </c>
      <c r="AN40" s="87"/>
      <c r="AO40" s="87"/>
      <c r="AP40" s="87"/>
      <c r="AQ40" s="94" t="s">
        <v>612</v>
      </c>
      <c r="AR40" s="95"/>
      <c r="AS40" s="95"/>
      <c r="AT40" s="96"/>
      <c r="AU40" s="87">
        <v>90</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99</v>
      </c>
      <c r="AF41" s="87"/>
      <c r="AG41" s="87"/>
      <c r="AH41" s="87"/>
      <c r="AI41" s="93">
        <v>99</v>
      </c>
      <c r="AJ41" s="87"/>
      <c r="AK41" s="87"/>
      <c r="AL41" s="87"/>
      <c r="AM41" s="93">
        <v>99</v>
      </c>
      <c r="AN41" s="87"/>
      <c r="AO41" s="87"/>
      <c r="AP41" s="87"/>
      <c r="AQ41" s="94" t="s">
        <v>612</v>
      </c>
      <c r="AR41" s="95"/>
      <c r="AS41" s="95"/>
      <c r="AT41" s="96"/>
      <c r="AU41" s="87" t="s">
        <v>612</v>
      </c>
      <c r="AV41" s="87"/>
      <c r="AW41" s="87"/>
      <c r="AX41" s="88"/>
    </row>
    <row r="42" spans="1:51" ht="23.25" customHeight="1" x14ac:dyDescent="0.15">
      <c r="A42" s="187" t="s">
        <v>258</v>
      </c>
      <c r="B42" s="150"/>
      <c r="C42" s="150"/>
      <c r="D42" s="150"/>
      <c r="E42" s="150"/>
      <c r="F42" s="151"/>
      <c r="G42" s="189" t="s">
        <v>620</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571</v>
      </c>
      <c r="B44" s="152" t="s">
        <v>572</v>
      </c>
      <c r="C44" s="153"/>
      <c r="D44" s="153"/>
      <c r="E44" s="153"/>
      <c r="F44" s="154"/>
      <c r="G44" s="197" t="s">
        <v>573</v>
      </c>
      <c r="H44" s="197"/>
      <c r="I44" s="197"/>
      <c r="J44" s="197"/>
      <c r="K44" s="197"/>
      <c r="L44" s="197"/>
      <c r="M44" s="197"/>
      <c r="N44" s="197"/>
      <c r="O44" s="197"/>
      <c r="P44" s="197"/>
      <c r="Q44" s="197"/>
      <c r="R44" s="197"/>
      <c r="S44" s="197"/>
      <c r="T44" s="197"/>
      <c r="U44" s="197"/>
      <c r="V44" s="197"/>
      <c r="W44" s="197"/>
      <c r="X44" s="197"/>
      <c r="Y44" s="197"/>
      <c r="Z44" s="197"/>
      <c r="AA44" s="198"/>
      <c r="AB44" s="199" t="s">
        <v>593</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414</v>
      </c>
      <c r="AF49" s="119"/>
      <c r="AG49" s="119"/>
      <c r="AH49" s="119"/>
      <c r="AI49" s="119" t="s">
        <v>566</v>
      </c>
      <c r="AJ49" s="119"/>
      <c r="AK49" s="119"/>
      <c r="AL49" s="119"/>
      <c r="AM49" s="119" t="s">
        <v>382</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414</v>
      </c>
      <c r="AF54" s="119"/>
      <c r="AG54" s="119"/>
      <c r="AH54" s="119"/>
      <c r="AI54" s="119" t="s">
        <v>566</v>
      </c>
      <c r="AJ54" s="119"/>
      <c r="AK54" s="119"/>
      <c r="AL54" s="119"/>
      <c r="AM54" s="119" t="s">
        <v>382</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414</v>
      </c>
      <c r="AF59" s="119"/>
      <c r="AG59" s="119"/>
      <c r="AH59" s="119"/>
      <c r="AI59" s="119" t="s">
        <v>566</v>
      </c>
      <c r="AJ59" s="119"/>
      <c r="AK59" s="119"/>
      <c r="AL59" s="119"/>
      <c r="AM59" s="119" t="s">
        <v>382</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577</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578</v>
      </c>
      <c r="B65" s="153"/>
      <c r="C65" s="153"/>
      <c r="D65" s="153"/>
      <c r="E65" s="153"/>
      <c r="F65" s="154"/>
      <c r="G65" s="689" t="s">
        <v>570</v>
      </c>
      <c r="H65" s="690"/>
      <c r="I65" s="690"/>
      <c r="J65" s="690"/>
      <c r="K65" s="690"/>
      <c r="L65" s="690"/>
      <c r="M65" s="690"/>
      <c r="N65" s="690"/>
      <c r="O65" s="690"/>
      <c r="P65" s="691" t="s">
        <v>569</v>
      </c>
      <c r="Q65" s="690"/>
      <c r="R65" s="690"/>
      <c r="S65" s="690"/>
      <c r="T65" s="690"/>
      <c r="U65" s="690"/>
      <c r="V65" s="690"/>
      <c r="W65" s="690"/>
      <c r="X65" s="692"/>
      <c r="Y65" s="693"/>
      <c r="Z65" s="694"/>
      <c r="AA65" s="695"/>
      <c r="AB65" s="626" t="s">
        <v>11</v>
      </c>
      <c r="AC65" s="626"/>
      <c r="AD65" s="626"/>
      <c r="AE65" s="116" t="s">
        <v>414</v>
      </c>
      <c r="AF65" s="696"/>
      <c r="AG65" s="696"/>
      <c r="AH65" s="697"/>
      <c r="AI65" s="116" t="s">
        <v>566</v>
      </c>
      <c r="AJ65" s="696"/>
      <c r="AK65" s="696"/>
      <c r="AL65" s="697"/>
      <c r="AM65" s="116" t="s">
        <v>382</v>
      </c>
      <c r="AN65" s="696"/>
      <c r="AO65" s="696"/>
      <c r="AP65" s="697"/>
      <c r="AQ65" s="623" t="s">
        <v>413</v>
      </c>
      <c r="AR65" s="624"/>
      <c r="AS65" s="624"/>
      <c r="AT65" s="625"/>
      <c r="AU65" s="623" t="s">
        <v>591</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579</v>
      </c>
      <c r="B68" s="681"/>
      <c r="C68" s="681"/>
      <c r="D68" s="681"/>
      <c r="E68" s="681"/>
      <c r="F68" s="682"/>
      <c r="G68" s="176" t="s">
        <v>580</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414</v>
      </c>
      <c r="AF68" s="119"/>
      <c r="AG68" s="119"/>
      <c r="AH68" s="119"/>
      <c r="AI68" s="119" t="s">
        <v>566</v>
      </c>
      <c r="AJ68" s="119"/>
      <c r="AK68" s="119"/>
      <c r="AL68" s="119"/>
      <c r="AM68" s="119" t="s">
        <v>382</v>
      </c>
      <c r="AN68" s="119"/>
      <c r="AO68" s="119"/>
      <c r="AP68" s="119"/>
      <c r="AQ68" s="627" t="s">
        <v>592</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622</v>
      </c>
      <c r="H69" s="653"/>
      <c r="I69" s="653"/>
      <c r="J69" s="653"/>
      <c r="K69" s="653"/>
      <c r="L69" s="653"/>
      <c r="M69" s="653"/>
      <c r="N69" s="653"/>
      <c r="O69" s="653"/>
      <c r="P69" s="653"/>
      <c r="Q69" s="653"/>
      <c r="R69" s="653"/>
      <c r="S69" s="653"/>
      <c r="T69" s="653"/>
      <c r="U69" s="653"/>
      <c r="V69" s="653"/>
      <c r="W69" s="653"/>
      <c r="X69" s="653"/>
      <c r="Y69" s="656" t="s">
        <v>579</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582</v>
      </c>
      <c r="Z70" s="649"/>
      <c r="AA70" s="650"/>
      <c r="AB70" s="612" t="s">
        <v>583</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234</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414</v>
      </c>
      <c r="AF71" s="119"/>
      <c r="AG71" s="119"/>
      <c r="AH71" s="119"/>
      <c r="AI71" s="119" t="s">
        <v>566</v>
      </c>
      <c r="AJ71" s="119"/>
      <c r="AK71" s="119"/>
      <c r="AL71" s="119"/>
      <c r="AM71" s="119" t="s">
        <v>382</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258</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571</v>
      </c>
      <c r="B78" s="152" t="s">
        <v>572</v>
      </c>
      <c r="C78" s="153"/>
      <c r="D78" s="153"/>
      <c r="E78" s="153"/>
      <c r="F78" s="154"/>
      <c r="G78" s="197" t="s">
        <v>573</v>
      </c>
      <c r="H78" s="197"/>
      <c r="I78" s="197"/>
      <c r="J78" s="197"/>
      <c r="K78" s="197"/>
      <c r="L78" s="197"/>
      <c r="M78" s="197"/>
      <c r="N78" s="197"/>
      <c r="O78" s="197"/>
      <c r="P78" s="197"/>
      <c r="Q78" s="197"/>
      <c r="R78" s="197"/>
      <c r="S78" s="197"/>
      <c r="T78" s="197"/>
      <c r="U78" s="197"/>
      <c r="V78" s="197"/>
      <c r="W78" s="197"/>
      <c r="X78" s="197"/>
      <c r="Y78" s="197"/>
      <c r="Z78" s="197"/>
      <c r="AA78" s="198"/>
      <c r="AB78" s="199" t="s">
        <v>593</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414</v>
      </c>
      <c r="AF83" s="119"/>
      <c r="AG83" s="119"/>
      <c r="AH83" s="119"/>
      <c r="AI83" s="119" t="s">
        <v>566</v>
      </c>
      <c r="AJ83" s="119"/>
      <c r="AK83" s="119"/>
      <c r="AL83" s="119"/>
      <c r="AM83" s="119" t="s">
        <v>382</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414</v>
      </c>
      <c r="AF88" s="119"/>
      <c r="AG88" s="119"/>
      <c r="AH88" s="119"/>
      <c r="AI88" s="119" t="s">
        <v>566</v>
      </c>
      <c r="AJ88" s="119"/>
      <c r="AK88" s="119"/>
      <c r="AL88" s="119"/>
      <c r="AM88" s="119" t="s">
        <v>382</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414</v>
      </c>
      <c r="AF93" s="119"/>
      <c r="AG93" s="119"/>
      <c r="AH93" s="119"/>
      <c r="AI93" s="119" t="s">
        <v>566</v>
      </c>
      <c r="AJ93" s="119"/>
      <c r="AK93" s="119"/>
      <c r="AL93" s="119"/>
      <c r="AM93" s="119" t="s">
        <v>382</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577</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578</v>
      </c>
      <c r="B99" s="153"/>
      <c r="C99" s="153"/>
      <c r="D99" s="153"/>
      <c r="E99" s="153"/>
      <c r="F99" s="154"/>
      <c r="G99" s="689" t="s">
        <v>570</v>
      </c>
      <c r="H99" s="690"/>
      <c r="I99" s="690"/>
      <c r="J99" s="690"/>
      <c r="K99" s="690"/>
      <c r="L99" s="690"/>
      <c r="M99" s="690"/>
      <c r="N99" s="690"/>
      <c r="O99" s="690"/>
      <c r="P99" s="691" t="s">
        <v>569</v>
      </c>
      <c r="Q99" s="690"/>
      <c r="R99" s="690"/>
      <c r="S99" s="690"/>
      <c r="T99" s="690"/>
      <c r="U99" s="690"/>
      <c r="V99" s="690"/>
      <c r="W99" s="690"/>
      <c r="X99" s="692"/>
      <c r="Y99" s="693"/>
      <c r="Z99" s="694"/>
      <c r="AA99" s="695"/>
      <c r="AB99" s="626" t="s">
        <v>11</v>
      </c>
      <c r="AC99" s="626"/>
      <c r="AD99" s="626"/>
      <c r="AE99" s="119" t="s">
        <v>414</v>
      </c>
      <c r="AF99" s="119"/>
      <c r="AG99" s="119"/>
      <c r="AH99" s="119"/>
      <c r="AI99" s="119" t="s">
        <v>566</v>
      </c>
      <c r="AJ99" s="119"/>
      <c r="AK99" s="119"/>
      <c r="AL99" s="119"/>
      <c r="AM99" s="119" t="s">
        <v>382</v>
      </c>
      <c r="AN99" s="119"/>
      <c r="AO99" s="119"/>
      <c r="AP99" s="119"/>
      <c r="AQ99" s="623" t="s">
        <v>413</v>
      </c>
      <c r="AR99" s="624"/>
      <c r="AS99" s="624"/>
      <c r="AT99" s="625"/>
      <c r="AU99" s="623" t="s">
        <v>591</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579</v>
      </c>
      <c r="B102" s="105"/>
      <c r="C102" s="105"/>
      <c r="D102" s="105"/>
      <c r="E102" s="105"/>
      <c r="F102" s="663"/>
      <c r="G102" s="176" t="s">
        <v>580</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414</v>
      </c>
      <c r="AF102" s="119"/>
      <c r="AG102" s="119"/>
      <c r="AH102" s="119"/>
      <c r="AI102" s="119" t="s">
        <v>566</v>
      </c>
      <c r="AJ102" s="119"/>
      <c r="AK102" s="119"/>
      <c r="AL102" s="119"/>
      <c r="AM102" s="119" t="s">
        <v>382</v>
      </c>
      <c r="AN102" s="119"/>
      <c r="AO102" s="119"/>
      <c r="AP102" s="119"/>
      <c r="AQ102" s="627" t="s">
        <v>592</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581</v>
      </c>
      <c r="H103" s="653"/>
      <c r="I103" s="653"/>
      <c r="J103" s="653"/>
      <c r="K103" s="653"/>
      <c r="L103" s="653"/>
      <c r="M103" s="653"/>
      <c r="N103" s="653"/>
      <c r="O103" s="653"/>
      <c r="P103" s="653"/>
      <c r="Q103" s="653"/>
      <c r="R103" s="653"/>
      <c r="S103" s="653"/>
      <c r="T103" s="653"/>
      <c r="U103" s="653"/>
      <c r="V103" s="653"/>
      <c r="W103" s="653"/>
      <c r="X103" s="653"/>
      <c r="Y103" s="656" t="s">
        <v>579</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582</v>
      </c>
      <c r="Z104" s="649"/>
      <c r="AA104" s="650"/>
      <c r="AB104" s="612" t="s">
        <v>583</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234</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414</v>
      </c>
      <c r="AF105" s="119"/>
      <c r="AG105" s="119"/>
      <c r="AH105" s="119"/>
      <c r="AI105" s="119" t="s">
        <v>566</v>
      </c>
      <c r="AJ105" s="119"/>
      <c r="AK105" s="119"/>
      <c r="AL105" s="119"/>
      <c r="AM105" s="119" t="s">
        <v>382</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258</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571</v>
      </c>
      <c r="B112" s="152" t="s">
        <v>572</v>
      </c>
      <c r="C112" s="153"/>
      <c r="D112" s="153"/>
      <c r="E112" s="153"/>
      <c r="F112" s="154"/>
      <c r="G112" s="197" t="s">
        <v>573</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593</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414</v>
      </c>
      <c r="AF117" s="119"/>
      <c r="AG117" s="119"/>
      <c r="AH117" s="119"/>
      <c r="AI117" s="119" t="s">
        <v>566</v>
      </c>
      <c r="AJ117" s="119"/>
      <c r="AK117" s="119"/>
      <c r="AL117" s="119"/>
      <c r="AM117" s="119" t="s">
        <v>382</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414</v>
      </c>
      <c r="AF122" s="119"/>
      <c r="AG122" s="119"/>
      <c r="AH122" s="119"/>
      <c r="AI122" s="119" t="s">
        <v>566</v>
      </c>
      <c r="AJ122" s="119"/>
      <c r="AK122" s="119"/>
      <c r="AL122" s="119"/>
      <c r="AM122" s="119" t="s">
        <v>382</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414</v>
      </c>
      <c r="AF127" s="119"/>
      <c r="AG127" s="119"/>
      <c r="AH127" s="119"/>
      <c r="AI127" s="119" t="s">
        <v>566</v>
      </c>
      <c r="AJ127" s="119"/>
      <c r="AK127" s="119"/>
      <c r="AL127" s="119"/>
      <c r="AM127" s="119" t="s">
        <v>382</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577</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578</v>
      </c>
      <c r="B133" s="153"/>
      <c r="C133" s="153"/>
      <c r="D133" s="153"/>
      <c r="E133" s="153"/>
      <c r="F133" s="154"/>
      <c r="G133" s="689" t="s">
        <v>570</v>
      </c>
      <c r="H133" s="690"/>
      <c r="I133" s="690"/>
      <c r="J133" s="690"/>
      <c r="K133" s="690"/>
      <c r="L133" s="690"/>
      <c r="M133" s="690"/>
      <c r="N133" s="690"/>
      <c r="O133" s="690"/>
      <c r="P133" s="691" t="s">
        <v>569</v>
      </c>
      <c r="Q133" s="690"/>
      <c r="R133" s="690"/>
      <c r="S133" s="690"/>
      <c r="T133" s="690"/>
      <c r="U133" s="690"/>
      <c r="V133" s="690"/>
      <c r="W133" s="690"/>
      <c r="X133" s="692"/>
      <c r="Y133" s="693"/>
      <c r="Z133" s="694"/>
      <c r="AA133" s="695"/>
      <c r="AB133" s="626" t="s">
        <v>11</v>
      </c>
      <c r="AC133" s="626"/>
      <c r="AD133" s="626"/>
      <c r="AE133" s="119" t="s">
        <v>414</v>
      </c>
      <c r="AF133" s="119"/>
      <c r="AG133" s="119"/>
      <c r="AH133" s="119"/>
      <c r="AI133" s="119" t="s">
        <v>566</v>
      </c>
      <c r="AJ133" s="119"/>
      <c r="AK133" s="119"/>
      <c r="AL133" s="119"/>
      <c r="AM133" s="119" t="s">
        <v>382</v>
      </c>
      <c r="AN133" s="119"/>
      <c r="AO133" s="119"/>
      <c r="AP133" s="119"/>
      <c r="AQ133" s="623" t="s">
        <v>413</v>
      </c>
      <c r="AR133" s="624"/>
      <c r="AS133" s="624"/>
      <c r="AT133" s="625"/>
      <c r="AU133" s="623" t="s">
        <v>591</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579</v>
      </c>
      <c r="B136" s="105"/>
      <c r="C136" s="105"/>
      <c r="D136" s="105"/>
      <c r="E136" s="105"/>
      <c r="F136" s="663"/>
      <c r="G136" s="176" t="s">
        <v>580</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414</v>
      </c>
      <c r="AF136" s="119"/>
      <c r="AG136" s="119"/>
      <c r="AH136" s="119"/>
      <c r="AI136" s="119" t="s">
        <v>566</v>
      </c>
      <c r="AJ136" s="119"/>
      <c r="AK136" s="119"/>
      <c r="AL136" s="119"/>
      <c r="AM136" s="119" t="s">
        <v>382</v>
      </c>
      <c r="AN136" s="119"/>
      <c r="AO136" s="119"/>
      <c r="AP136" s="119"/>
      <c r="AQ136" s="627" t="s">
        <v>592</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581</v>
      </c>
      <c r="H137" s="653"/>
      <c r="I137" s="653"/>
      <c r="J137" s="653"/>
      <c r="K137" s="653"/>
      <c r="L137" s="653"/>
      <c r="M137" s="653"/>
      <c r="N137" s="653"/>
      <c r="O137" s="653"/>
      <c r="P137" s="653"/>
      <c r="Q137" s="653"/>
      <c r="R137" s="653"/>
      <c r="S137" s="653"/>
      <c r="T137" s="653"/>
      <c r="U137" s="653"/>
      <c r="V137" s="653"/>
      <c r="W137" s="653"/>
      <c r="X137" s="653"/>
      <c r="Y137" s="656" t="s">
        <v>579</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582</v>
      </c>
      <c r="Z138" s="649"/>
      <c r="AA138" s="650"/>
      <c r="AB138" s="612" t="s">
        <v>583</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234</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414</v>
      </c>
      <c r="AF139" s="119"/>
      <c r="AG139" s="119"/>
      <c r="AH139" s="119"/>
      <c r="AI139" s="119" t="s">
        <v>566</v>
      </c>
      <c r="AJ139" s="119"/>
      <c r="AK139" s="119"/>
      <c r="AL139" s="119"/>
      <c r="AM139" s="119" t="s">
        <v>382</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258</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571</v>
      </c>
      <c r="B146" s="152" t="s">
        <v>572</v>
      </c>
      <c r="C146" s="153"/>
      <c r="D146" s="153"/>
      <c r="E146" s="153"/>
      <c r="F146" s="154"/>
      <c r="G146" s="197" t="s">
        <v>573</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593</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414</v>
      </c>
      <c r="AF151" s="119"/>
      <c r="AG151" s="119"/>
      <c r="AH151" s="119"/>
      <c r="AI151" s="119" t="s">
        <v>566</v>
      </c>
      <c r="AJ151" s="119"/>
      <c r="AK151" s="119"/>
      <c r="AL151" s="119"/>
      <c r="AM151" s="119" t="s">
        <v>382</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414</v>
      </c>
      <c r="AF156" s="119"/>
      <c r="AG156" s="119"/>
      <c r="AH156" s="119"/>
      <c r="AI156" s="119" t="s">
        <v>566</v>
      </c>
      <c r="AJ156" s="119"/>
      <c r="AK156" s="119"/>
      <c r="AL156" s="119"/>
      <c r="AM156" s="119" t="s">
        <v>382</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414</v>
      </c>
      <c r="AF161" s="119"/>
      <c r="AG161" s="119"/>
      <c r="AH161" s="119"/>
      <c r="AI161" s="119" t="s">
        <v>566</v>
      </c>
      <c r="AJ161" s="119"/>
      <c r="AK161" s="119"/>
      <c r="AL161" s="119"/>
      <c r="AM161" s="119" t="s">
        <v>382</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577</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578</v>
      </c>
      <c r="B167" s="153"/>
      <c r="C167" s="153"/>
      <c r="D167" s="153"/>
      <c r="E167" s="153"/>
      <c r="F167" s="154"/>
      <c r="G167" s="689" t="s">
        <v>570</v>
      </c>
      <c r="H167" s="690"/>
      <c r="I167" s="690"/>
      <c r="J167" s="690"/>
      <c r="K167" s="690"/>
      <c r="L167" s="690"/>
      <c r="M167" s="690"/>
      <c r="N167" s="690"/>
      <c r="O167" s="690"/>
      <c r="P167" s="691" t="s">
        <v>569</v>
      </c>
      <c r="Q167" s="690"/>
      <c r="R167" s="690"/>
      <c r="S167" s="690"/>
      <c r="T167" s="690"/>
      <c r="U167" s="690"/>
      <c r="V167" s="690"/>
      <c r="W167" s="690"/>
      <c r="X167" s="692"/>
      <c r="Y167" s="693"/>
      <c r="Z167" s="694"/>
      <c r="AA167" s="695"/>
      <c r="AB167" s="626" t="s">
        <v>11</v>
      </c>
      <c r="AC167" s="626"/>
      <c r="AD167" s="626"/>
      <c r="AE167" s="119" t="s">
        <v>414</v>
      </c>
      <c r="AF167" s="119"/>
      <c r="AG167" s="119"/>
      <c r="AH167" s="119"/>
      <c r="AI167" s="119" t="s">
        <v>566</v>
      </c>
      <c r="AJ167" s="119"/>
      <c r="AK167" s="119"/>
      <c r="AL167" s="119"/>
      <c r="AM167" s="119" t="s">
        <v>382</v>
      </c>
      <c r="AN167" s="119"/>
      <c r="AO167" s="119"/>
      <c r="AP167" s="119"/>
      <c r="AQ167" s="623" t="s">
        <v>413</v>
      </c>
      <c r="AR167" s="624"/>
      <c r="AS167" s="624"/>
      <c r="AT167" s="625"/>
      <c r="AU167" s="623" t="s">
        <v>591</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579</v>
      </c>
      <c r="B170" s="105"/>
      <c r="C170" s="105"/>
      <c r="D170" s="105"/>
      <c r="E170" s="105"/>
      <c r="F170" s="663"/>
      <c r="G170" s="176" t="s">
        <v>580</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414</v>
      </c>
      <c r="AF170" s="119"/>
      <c r="AG170" s="119"/>
      <c r="AH170" s="119"/>
      <c r="AI170" s="119" t="s">
        <v>566</v>
      </c>
      <c r="AJ170" s="119"/>
      <c r="AK170" s="119"/>
      <c r="AL170" s="119"/>
      <c r="AM170" s="119" t="s">
        <v>382</v>
      </c>
      <c r="AN170" s="119"/>
      <c r="AO170" s="119"/>
      <c r="AP170" s="119"/>
      <c r="AQ170" s="627" t="s">
        <v>592</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c r="H171" s="653"/>
      <c r="I171" s="653"/>
      <c r="J171" s="653"/>
      <c r="K171" s="653"/>
      <c r="L171" s="653"/>
      <c r="M171" s="653"/>
      <c r="N171" s="653"/>
      <c r="O171" s="653"/>
      <c r="P171" s="653"/>
      <c r="Q171" s="653"/>
      <c r="R171" s="653"/>
      <c r="S171" s="653"/>
      <c r="T171" s="653"/>
      <c r="U171" s="653"/>
      <c r="V171" s="653"/>
      <c r="W171" s="653"/>
      <c r="X171" s="653"/>
      <c r="Y171" s="656" t="s">
        <v>579</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582</v>
      </c>
      <c r="Z172" s="649"/>
      <c r="AA172" s="650"/>
      <c r="AB172" s="612"/>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234</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414</v>
      </c>
      <c r="AF173" s="119"/>
      <c r="AG173" s="119"/>
      <c r="AH173" s="119"/>
      <c r="AI173" s="119" t="s">
        <v>566</v>
      </c>
      <c r="AJ173" s="119"/>
      <c r="AK173" s="119"/>
      <c r="AL173" s="119"/>
      <c r="AM173" s="119" t="s">
        <v>382</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258</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571</v>
      </c>
      <c r="B180" s="152" t="s">
        <v>572</v>
      </c>
      <c r="C180" s="153"/>
      <c r="D180" s="153"/>
      <c r="E180" s="153"/>
      <c r="F180" s="154"/>
      <c r="G180" s="197" t="s">
        <v>573</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593</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414</v>
      </c>
      <c r="AF185" s="119"/>
      <c r="AG185" s="119"/>
      <c r="AH185" s="119"/>
      <c r="AI185" s="119" t="s">
        <v>566</v>
      </c>
      <c r="AJ185" s="119"/>
      <c r="AK185" s="119"/>
      <c r="AL185" s="119"/>
      <c r="AM185" s="119" t="s">
        <v>382</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414</v>
      </c>
      <c r="AF190" s="119"/>
      <c r="AG190" s="119"/>
      <c r="AH190" s="119"/>
      <c r="AI190" s="119" t="s">
        <v>566</v>
      </c>
      <c r="AJ190" s="119"/>
      <c r="AK190" s="119"/>
      <c r="AL190" s="119"/>
      <c r="AM190" s="119" t="s">
        <v>382</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414</v>
      </c>
      <c r="AF195" s="119"/>
      <c r="AG195" s="119"/>
      <c r="AH195" s="119"/>
      <c r="AI195" s="119" t="s">
        <v>566</v>
      </c>
      <c r="AJ195" s="119"/>
      <c r="AK195" s="119"/>
      <c r="AL195" s="119"/>
      <c r="AM195" s="119" t="s">
        <v>382</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235</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231</v>
      </c>
      <c r="X200" s="585"/>
      <c r="Y200" s="588"/>
      <c r="Z200" s="588"/>
      <c r="AA200" s="589"/>
      <c r="AB200" s="582" t="s">
        <v>11</v>
      </c>
      <c r="AC200" s="579"/>
      <c r="AD200" s="580"/>
      <c r="AE200" s="119" t="s">
        <v>414</v>
      </c>
      <c r="AF200" s="119"/>
      <c r="AG200" s="119"/>
      <c r="AH200" s="119"/>
      <c r="AI200" s="119" t="s">
        <v>566</v>
      </c>
      <c r="AJ200" s="119"/>
      <c r="AK200" s="119"/>
      <c r="AL200" s="119"/>
      <c r="AM200" s="119" t="s">
        <v>382</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248</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248</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249</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238</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247</v>
      </c>
      <c r="X205" s="543"/>
      <c r="Y205" s="548" t="s">
        <v>12</v>
      </c>
      <c r="Z205" s="548"/>
      <c r="AA205" s="549"/>
      <c r="AB205" s="558" t="s">
        <v>248</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248</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249</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235</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414</v>
      </c>
      <c r="AF208" s="256"/>
      <c r="AG208" s="256"/>
      <c r="AH208" s="256"/>
      <c r="AI208" s="119" t="s">
        <v>566</v>
      </c>
      <c r="AJ208" s="119"/>
      <c r="AK208" s="119"/>
      <c r="AL208" s="119"/>
      <c r="AM208" s="119" t="s">
        <v>382</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261</v>
      </c>
      <c r="B213" s="497"/>
      <c r="C213" s="497"/>
      <c r="D213" s="497"/>
      <c r="E213" s="498" t="s">
        <v>223</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574</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230</v>
      </c>
      <c r="AP214" s="420"/>
      <c r="AQ214" s="420"/>
      <c r="AR214" s="81" t="s">
        <v>229</v>
      </c>
      <c r="AS214" s="419"/>
      <c r="AT214" s="420"/>
      <c r="AU214" s="420"/>
      <c r="AV214" s="420"/>
      <c r="AW214" s="420"/>
      <c r="AX214" s="421"/>
      <c r="AY214">
        <f>COUNTIF($AR$214,"☑")</f>
        <v>0</v>
      </c>
    </row>
    <row r="215" spans="1:51" ht="32.450000000000003" customHeight="1" x14ac:dyDescent="0.15">
      <c r="A215" s="406" t="s">
        <v>281</v>
      </c>
      <c r="B215" s="407"/>
      <c r="C215" s="410" t="s">
        <v>178</v>
      </c>
      <c r="D215" s="407"/>
      <c r="E215" s="412" t="s">
        <v>194</v>
      </c>
      <c r="F215" s="413"/>
      <c r="G215" s="414" t="s">
        <v>638</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639</v>
      </c>
      <c r="H216" s="131"/>
      <c r="I216" s="131"/>
      <c r="J216" s="131"/>
      <c r="K216" s="131"/>
      <c r="L216" s="131"/>
      <c r="M216" s="131"/>
      <c r="N216" s="131"/>
      <c r="O216" s="131"/>
      <c r="P216" s="131"/>
      <c r="Q216" s="131"/>
      <c r="R216" s="131"/>
      <c r="S216" s="131"/>
      <c r="T216" s="131"/>
      <c r="U216" s="131"/>
      <c r="V216" s="132"/>
      <c r="W216" s="482" t="s">
        <v>584</v>
      </c>
      <c r="X216" s="483"/>
      <c r="Y216" s="483"/>
      <c r="Z216" s="483"/>
      <c r="AA216" s="484"/>
      <c r="AB216" s="485" t="s">
        <v>640</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585</v>
      </c>
      <c r="X217" s="489"/>
      <c r="Y217" s="489"/>
      <c r="Z217" s="489"/>
      <c r="AA217" s="490"/>
      <c r="AB217" s="485" t="s">
        <v>641</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27.95" customHeight="1" x14ac:dyDescent="0.15">
      <c r="A218" s="408"/>
      <c r="B218" s="409"/>
      <c r="C218" s="491" t="s">
        <v>597</v>
      </c>
      <c r="D218" s="492"/>
      <c r="E218" s="149" t="s">
        <v>277</v>
      </c>
      <c r="F218" s="151"/>
      <c r="G218" s="472" t="s">
        <v>181</v>
      </c>
      <c r="H218" s="473"/>
      <c r="I218" s="473"/>
      <c r="J218" s="493" t="s">
        <v>612</v>
      </c>
      <c r="K218" s="494"/>
      <c r="L218" s="494"/>
      <c r="M218" s="494"/>
      <c r="N218" s="494"/>
      <c r="O218" s="494"/>
      <c r="P218" s="494"/>
      <c r="Q218" s="494"/>
      <c r="R218" s="494"/>
      <c r="S218" s="494"/>
      <c r="T218" s="495"/>
      <c r="U218" s="470" t="s">
        <v>633</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598</v>
      </c>
      <c r="H219" s="473"/>
      <c r="I219" s="473"/>
      <c r="J219" s="473"/>
      <c r="K219" s="473"/>
      <c r="L219" s="473"/>
      <c r="M219" s="473"/>
      <c r="N219" s="473"/>
      <c r="O219" s="473"/>
      <c r="P219" s="473"/>
      <c r="Q219" s="473"/>
      <c r="R219" s="473"/>
      <c r="S219" s="473"/>
      <c r="T219" s="473"/>
      <c r="U219" s="469" t="s">
        <v>633</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22.5" customHeight="1" thickBot="1" x14ac:dyDescent="0.2">
      <c r="A220" s="408"/>
      <c r="B220" s="409"/>
      <c r="C220" s="411"/>
      <c r="D220" s="409"/>
      <c r="E220" s="157"/>
      <c r="F220" s="159"/>
      <c r="G220" s="472" t="s">
        <v>585</v>
      </c>
      <c r="H220" s="473"/>
      <c r="I220" s="473"/>
      <c r="J220" s="473"/>
      <c r="K220" s="473"/>
      <c r="L220" s="473"/>
      <c r="M220" s="473"/>
      <c r="N220" s="473"/>
      <c r="O220" s="473"/>
      <c r="P220" s="473"/>
      <c r="Q220" s="473"/>
      <c r="R220" s="473"/>
      <c r="S220" s="473"/>
      <c r="T220" s="473"/>
      <c r="U220" s="809" t="s">
        <v>633</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72"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631</v>
      </c>
      <c r="AE223" s="452"/>
      <c r="AF223" s="452"/>
      <c r="AG223" s="453" t="s">
        <v>684</v>
      </c>
      <c r="AH223" s="454"/>
      <c r="AI223" s="454"/>
      <c r="AJ223" s="454"/>
      <c r="AK223" s="454"/>
      <c r="AL223" s="454"/>
      <c r="AM223" s="454"/>
      <c r="AN223" s="454"/>
      <c r="AO223" s="454"/>
      <c r="AP223" s="454"/>
      <c r="AQ223" s="454"/>
      <c r="AR223" s="454"/>
      <c r="AS223" s="454"/>
      <c r="AT223" s="454"/>
      <c r="AU223" s="454"/>
      <c r="AV223" s="454"/>
      <c r="AW223" s="454"/>
      <c r="AX223" s="455"/>
    </row>
    <row r="224" spans="1:51" ht="69.9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631</v>
      </c>
      <c r="AE224" s="365"/>
      <c r="AF224" s="365"/>
      <c r="AG224" s="359" t="s">
        <v>648</v>
      </c>
      <c r="AH224" s="360"/>
      <c r="AI224" s="360"/>
      <c r="AJ224" s="360"/>
      <c r="AK224" s="360"/>
      <c r="AL224" s="360"/>
      <c r="AM224" s="360"/>
      <c r="AN224" s="360"/>
      <c r="AO224" s="360"/>
      <c r="AP224" s="360"/>
      <c r="AQ224" s="360"/>
      <c r="AR224" s="360"/>
      <c r="AS224" s="360"/>
      <c r="AT224" s="360"/>
      <c r="AU224" s="360"/>
      <c r="AV224" s="360"/>
      <c r="AW224" s="360"/>
      <c r="AX224" s="361"/>
    </row>
    <row r="225" spans="1:50" ht="63.7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631</v>
      </c>
      <c r="AE225" s="402"/>
      <c r="AF225" s="402"/>
      <c r="AG225" s="387" t="s">
        <v>649</v>
      </c>
      <c r="AH225" s="134"/>
      <c r="AI225" s="134"/>
      <c r="AJ225" s="134"/>
      <c r="AK225" s="134"/>
      <c r="AL225" s="134"/>
      <c r="AM225" s="134"/>
      <c r="AN225" s="134"/>
      <c r="AO225" s="134"/>
      <c r="AP225" s="134"/>
      <c r="AQ225" s="134"/>
      <c r="AR225" s="134"/>
      <c r="AS225" s="134"/>
      <c r="AT225" s="134"/>
      <c r="AU225" s="134"/>
      <c r="AV225" s="134"/>
      <c r="AW225" s="134"/>
      <c r="AX225" s="388"/>
    </row>
    <row r="226" spans="1:50" ht="23.1"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645</v>
      </c>
      <c r="AE226" s="383"/>
      <c r="AF226" s="383"/>
      <c r="AG226" s="385" t="s">
        <v>686</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259</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646</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46.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683</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647</v>
      </c>
      <c r="AE229" s="349"/>
      <c r="AF229" s="349"/>
      <c r="AG229" s="351"/>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631</v>
      </c>
      <c r="AE230" s="365"/>
      <c r="AF230" s="365"/>
      <c r="AG230" s="359" t="s">
        <v>650</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647</v>
      </c>
      <c r="AE231" s="365"/>
      <c r="AF231" s="365"/>
      <c r="AG231" s="359"/>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631</v>
      </c>
      <c r="AE232" s="365"/>
      <c r="AF232" s="365"/>
      <c r="AG232" s="359" t="s">
        <v>651</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232</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631</v>
      </c>
      <c r="AE233" s="402"/>
      <c r="AF233" s="402"/>
      <c r="AG233" s="403" t="s">
        <v>652</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233</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647</v>
      </c>
      <c r="AE234" s="365"/>
      <c r="AF234" s="434"/>
      <c r="AG234" s="359"/>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220</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631</v>
      </c>
      <c r="AE235" s="395"/>
      <c r="AF235" s="396"/>
      <c r="AG235" s="397" t="s">
        <v>651</v>
      </c>
      <c r="AH235" s="398"/>
      <c r="AI235" s="398"/>
      <c r="AJ235" s="398"/>
      <c r="AK235" s="398"/>
      <c r="AL235" s="398"/>
      <c r="AM235" s="398"/>
      <c r="AN235" s="398"/>
      <c r="AO235" s="398"/>
      <c r="AP235" s="398"/>
      <c r="AQ235" s="398"/>
      <c r="AR235" s="398"/>
      <c r="AS235" s="398"/>
      <c r="AT235" s="398"/>
      <c r="AU235" s="398"/>
      <c r="AV235" s="398"/>
      <c r="AW235" s="398"/>
      <c r="AX235" s="399"/>
    </row>
    <row r="236" spans="1:50" ht="50.1" customHeight="1" x14ac:dyDescent="0.15">
      <c r="A236" s="339" t="s">
        <v>37</v>
      </c>
      <c r="B236" s="340"/>
      <c r="C236" s="345" t="s">
        <v>221</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645</v>
      </c>
      <c r="AE236" s="349"/>
      <c r="AF236" s="350"/>
      <c r="AG236" s="351" t="s">
        <v>653</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647</v>
      </c>
      <c r="AE237" s="358"/>
      <c r="AF237" s="358"/>
      <c r="AG237" s="359"/>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631</v>
      </c>
      <c r="AE238" s="365"/>
      <c r="AF238" s="365"/>
      <c r="AG238" s="359" t="s">
        <v>654</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631</v>
      </c>
      <c r="AE239" s="365"/>
      <c r="AF239" s="365"/>
      <c r="AG239" s="389" t="s">
        <v>655</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647</v>
      </c>
      <c r="AE240" s="383"/>
      <c r="AF240" s="384"/>
      <c r="AG240" s="385" t="s">
        <v>656</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603</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hidden="1" customHeight="1" x14ac:dyDescent="0.15">
      <c r="A242" s="375"/>
      <c r="B242" s="376"/>
      <c r="C242" s="872"/>
      <c r="D242" s="873"/>
      <c r="E242" s="368"/>
      <c r="F242" s="368"/>
      <c r="G242" s="368"/>
      <c r="H242" s="369"/>
      <c r="I242" s="369"/>
      <c r="J242" s="874"/>
      <c r="K242" s="874"/>
      <c r="L242" s="874"/>
      <c r="M242" s="369"/>
      <c r="N242" s="875"/>
      <c r="O242" s="876" t="s">
        <v>612</v>
      </c>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14.45"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42.6" customHeight="1" x14ac:dyDescent="0.15">
      <c r="A247" s="339" t="s">
        <v>45</v>
      </c>
      <c r="B247" s="900"/>
      <c r="C247" s="298" t="s">
        <v>49</v>
      </c>
      <c r="D247" s="718"/>
      <c r="E247" s="718"/>
      <c r="F247" s="719"/>
      <c r="G247" s="903" t="s">
        <v>657</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32.450000000000003" customHeight="1" thickBot="1" x14ac:dyDescent="0.2">
      <c r="A248" s="901"/>
      <c r="B248" s="902"/>
      <c r="C248" s="905" t="s">
        <v>53</v>
      </c>
      <c r="D248" s="906"/>
      <c r="E248" s="906"/>
      <c r="F248" s="907"/>
      <c r="G248" s="908" t="s">
        <v>658</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30.95" customHeight="1" thickBot="1" x14ac:dyDescent="0.2">
      <c r="A250" s="893" t="s">
        <v>659</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54.75" customHeight="1" thickBot="1" x14ac:dyDescent="0.2">
      <c r="A252" s="323" t="s">
        <v>131</v>
      </c>
      <c r="B252" s="324"/>
      <c r="C252" s="324"/>
      <c r="D252" s="324"/>
      <c r="E252" s="325"/>
      <c r="F252" s="899" t="s">
        <v>687</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30.95" customHeight="1" thickBot="1" x14ac:dyDescent="0.2">
      <c r="A254" s="323" t="s">
        <v>690</v>
      </c>
      <c r="B254" s="324"/>
      <c r="C254" s="324"/>
      <c r="D254" s="324"/>
      <c r="E254" s="325"/>
      <c r="F254" s="326" t="s">
        <v>691</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36.950000000000003"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236</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18.95" customHeight="1" x14ac:dyDescent="0.15">
      <c r="A258" s="338" t="s">
        <v>275</v>
      </c>
      <c r="B258" s="90"/>
      <c r="C258" s="90"/>
      <c r="D258" s="91"/>
      <c r="E258" s="319" t="s">
        <v>624</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18.95" customHeight="1" x14ac:dyDescent="0.15">
      <c r="A259" s="256" t="s">
        <v>274</v>
      </c>
      <c r="B259" s="256"/>
      <c r="C259" s="256"/>
      <c r="D259" s="256"/>
      <c r="E259" s="319" t="s">
        <v>625</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18.95" customHeight="1" x14ac:dyDescent="0.15">
      <c r="A260" s="256" t="s">
        <v>273</v>
      </c>
      <c r="B260" s="256"/>
      <c r="C260" s="256"/>
      <c r="D260" s="256"/>
      <c r="E260" s="319" t="s">
        <v>626</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18.95" customHeight="1" x14ac:dyDescent="0.15">
      <c r="A261" s="256" t="s">
        <v>272</v>
      </c>
      <c r="B261" s="256"/>
      <c r="C261" s="256"/>
      <c r="D261" s="256"/>
      <c r="E261" s="319" t="s">
        <v>627</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18.95" customHeight="1" x14ac:dyDescent="0.15">
      <c r="A262" s="256" t="s">
        <v>271</v>
      </c>
      <c r="B262" s="256"/>
      <c r="C262" s="256"/>
      <c r="D262" s="256"/>
      <c r="E262" s="319" t="s">
        <v>628</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18.95" customHeight="1" x14ac:dyDescent="0.15">
      <c r="A263" s="256" t="s">
        <v>270</v>
      </c>
      <c r="B263" s="256"/>
      <c r="C263" s="256"/>
      <c r="D263" s="256"/>
      <c r="E263" s="319" t="s">
        <v>627</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18.95" customHeight="1" x14ac:dyDescent="0.15">
      <c r="A264" s="256" t="s">
        <v>269</v>
      </c>
      <c r="B264" s="256"/>
      <c r="C264" s="256"/>
      <c r="D264" s="256"/>
      <c r="E264" s="319" t="s">
        <v>629</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18.95" customHeight="1" x14ac:dyDescent="0.15">
      <c r="A265" s="256" t="s">
        <v>268</v>
      </c>
      <c r="B265" s="256"/>
      <c r="C265" s="256"/>
      <c r="D265" s="256"/>
      <c r="E265" s="319" t="s">
        <v>630</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18.95" customHeight="1" x14ac:dyDescent="0.15">
      <c r="A266" s="256" t="s">
        <v>414</v>
      </c>
      <c r="B266" s="256"/>
      <c r="C266" s="256"/>
      <c r="D266" s="256"/>
      <c r="E266" s="100" t="s">
        <v>605</v>
      </c>
      <c r="F266" s="86"/>
      <c r="G266" s="86"/>
      <c r="H266" s="77" t="str">
        <f>IF(E266="","","-")</f>
        <v>-</v>
      </c>
      <c r="I266" s="86"/>
      <c r="J266" s="86"/>
      <c r="K266" s="77" t="str">
        <f>IF(I266="","","-")</f>
        <v/>
      </c>
      <c r="L266" s="101">
        <v>624</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18.95" customHeight="1" x14ac:dyDescent="0.15">
      <c r="A267" s="256" t="s">
        <v>594</v>
      </c>
      <c r="B267" s="256"/>
      <c r="C267" s="256"/>
      <c r="D267" s="256"/>
      <c r="E267" s="100" t="s">
        <v>605</v>
      </c>
      <c r="F267" s="86"/>
      <c r="G267" s="86"/>
      <c r="H267" s="77"/>
      <c r="I267" s="86"/>
      <c r="J267" s="86"/>
      <c r="K267" s="77"/>
      <c r="L267" s="101">
        <v>633</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18.95" customHeight="1" x14ac:dyDescent="0.15">
      <c r="A268" s="256" t="s">
        <v>382</v>
      </c>
      <c r="B268" s="256"/>
      <c r="C268" s="256"/>
      <c r="D268" s="256"/>
      <c r="E268" s="84">
        <v>2021</v>
      </c>
      <c r="F268" s="85"/>
      <c r="G268" s="86" t="s">
        <v>632</v>
      </c>
      <c r="H268" s="86"/>
      <c r="I268" s="86"/>
      <c r="J268" s="85">
        <v>20</v>
      </c>
      <c r="K268" s="85"/>
      <c r="L268" s="101">
        <v>691</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18.600000000000001" customHeight="1" x14ac:dyDescent="0.15">
      <c r="A269" s="307" t="s">
        <v>262</v>
      </c>
      <c r="B269" s="308"/>
      <c r="C269" s="308"/>
      <c r="D269" s="308"/>
      <c r="E269" s="308"/>
      <c r="F269" s="309"/>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9"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264</v>
      </c>
      <c r="B308" s="314"/>
      <c r="C308" s="314"/>
      <c r="D308" s="314"/>
      <c r="E308" s="314"/>
      <c r="F308" s="315"/>
      <c r="G308" s="294" t="s">
        <v>660</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664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661</v>
      </c>
      <c r="H310" s="285"/>
      <c r="I310" s="285"/>
      <c r="J310" s="285"/>
      <c r="K310" s="286"/>
      <c r="L310" s="287" t="s">
        <v>662</v>
      </c>
      <c r="M310" s="288"/>
      <c r="N310" s="288"/>
      <c r="O310" s="288"/>
      <c r="P310" s="288"/>
      <c r="Q310" s="288"/>
      <c r="R310" s="288"/>
      <c r="S310" s="288"/>
      <c r="T310" s="288"/>
      <c r="U310" s="288"/>
      <c r="V310" s="288"/>
      <c r="W310" s="288"/>
      <c r="X310" s="289"/>
      <c r="Y310" s="290">
        <v>43</v>
      </c>
      <c r="Z310" s="291"/>
      <c r="AA310" s="291"/>
      <c r="AB310" s="292"/>
      <c r="AC310" s="284" t="s">
        <v>663</v>
      </c>
      <c r="AD310" s="285"/>
      <c r="AE310" s="285"/>
      <c r="AF310" s="285"/>
      <c r="AG310" s="286"/>
      <c r="AH310" s="287" t="s">
        <v>665</v>
      </c>
      <c r="AI310" s="288"/>
      <c r="AJ310" s="288"/>
      <c r="AK310" s="288"/>
      <c r="AL310" s="288"/>
      <c r="AM310" s="288"/>
      <c r="AN310" s="288"/>
      <c r="AO310" s="288"/>
      <c r="AP310" s="288"/>
      <c r="AQ310" s="288"/>
      <c r="AR310" s="288"/>
      <c r="AS310" s="288"/>
      <c r="AT310" s="289"/>
      <c r="AU310" s="290">
        <v>2</v>
      </c>
      <c r="AV310" s="291"/>
      <c r="AW310" s="291"/>
      <c r="AX310" s="293"/>
    </row>
    <row r="311" spans="1:50" ht="24.75" hidden="1"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thickBot="1" x14ac:dyDescent="0.2">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43</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2</v>
      </c>
      <c r="AV320" s="271"/>
      <c r="AW320" s="271"/>
      <c r="AX320" s="273"/>
    </row>
    <row r="321" spans="1:51" ht="24.75" customHeight="1" x14ac:dyDescent="0.15">
      <c r="A321" s="316"/>
      <c r="B321" s="317"/>
      <c r="C321" s="317"/>
      <c r="D321" s="317"/>
      <c r="E321" s="317"/>
      <c r="F321" s="318"/>
      <c r="G321" s="294" t="s">
        <v>692</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693</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2</v>
      </c>
    </row>
    <row r="322" spans="1:51" ht="24.75"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2</v>
      </c>
    </row>
    <row r="323" spans="1:51" ht="24.75" customHeight="1" x14ac:dyDescent="0.15">
      <c r="A323" s="316"/>
      <c r="B323" s="317"/>
      <c r="C323" s="317"/>
      <c r="D323" s="317"/>
      <c r="E323" s="317"/>
      <c r="F323" s="318"/>
      <c r="G323" s="284" t="s">
        <v>666</v>
      </c>
      <c r="H323" s="285"/>
      <c r="I323" s="285"/>
      <c r="J323" s="285"/>
      <c r="K323" s="286"/>
      <c r="L323" s="287" t="s">
        <v>668</v>
      </c>
      <c r="M323" s="288"/>
      <c r="N323" s="288"/>
      <c r="O323" s="288"/>
      <c r="P323" s="288"/>
      <c r="Q323" s="288"/>
      <c r="R323" s="288"/>
      <c r="S323" s="288"/>
      <c r="T323" s="288"/>
      <c r="U323" s="288"/>
      <c r="V323" s="288"/>
      <c r="W323" s="288"/>
      <c r="X323" s="289"/>
      <c r="Y323" s="290">
        <v>3</v>
      </c>
      <c r="Z323" s="291"/>
      <c r="AA323" s="291"/>
      <c r="AB323" s="292"/>
      <c r="AC323" s="284" t="s">
        <v>667</v>
      </c>
      <c r="AD323" s="285"/>
      <c r="AE323" s="285"/>
      <c r="AF323" s="285"/>
      <c r="AG323" s="286"/>
      <c r="AH323" s="287" t="s">
        <v>669</v>
      </c>
      <c r="AI323" s="288"/>
      <c r="AJ323" s="288"/>
      <c r="AK323" s="288"/>
      <c r="AL323" s="288"/>
      <c r="AM323" s="288"/>
      <c r="AN323" s="288"/>
      <c r="AO323" s="288"/>
      <c r="AP323" s="288"/>
      <c r="AQ323" s="288"/>
      <c r="AR323" s="288"/>
      <c r="AS323" s="288"/>
      <c r="AT323" s="289"/>
      <c r="AU323" s="290">
        <v>0.5</v>
      </c>
      <c r="AV323" s="291"/>
      <c r="AW323" s="291"/>
      <c r="AX323" s="293"/>
      <c r="AY323">
        <f t="shared" si="11"/>
        <v>2</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2</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2</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2</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2</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2</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2</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2</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2</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2</v>
      </c>
    </row>
    <row r="333" spans="1:51" ht="24.75" customHeight="1" x14ac:dyDescent="0.15">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3</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0.5</v>
      </c>
      <c r="AV333" s="271"/>
      <c r="AW333" s="271"/>
      <c r="AX333" s="273"/>
      <c r="AY333">
        <f t="shared" si="11"/>
        <v>2</v>
      </c>
    </row>
    <row r="334" spans="1:51" ht="24.75" hidden="1" customHeight="1" x14ac:dyDescent="0.15">
      <c r="A334" s="316"/>
      <c r="B334" s="317"/>
      <c r="C334" s="317"/>
      <c r="D334" s="317"/>
      <c r="E334" s="317"/>
      <c r="F334" s="318"/>
      <c r="G334" s="294" t="s">
        <v>217</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218</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575</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230</v>
      </c>
      <c r="AM360" s="264"/>
      <c r="AN360" s="264"/>
      <c r="AO360" s="79" t="s">
        <v>229</v>
      </c>
      <c r="AP360" s="21"/>
      <c r="AQ360" s="21"/>
      <c r="AR360" s="21"/>
      <c r="AS360" s="21"/>
      <c r="AT360" s="21"/>
      <c r="AU360" s="21"/>
      <c r="AV360" s="21"/>
      <c r="AW360" s="21"/>
      <c r="AX360" s="22"/>
      <c r="AY360">
        <f>COUNTIF($AO$360,"☑")</f>
        <v>0</v>
      </c>
    </row>
    <row r="361" spans="1:51" ht="9.6"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0.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228</v>
      </c>
      <c r="AD365" s="241"/>
      <c r="AE365" s="241"/>
      <c r="AF365" s="241"/>
      <c r="AG365" s="241"/>
      <c r="AH365" s="257" t="s">
        <v>246</v>
      </c>
      <c r="AI365" s="255"/>
      <c r="AJ365" s="255"/>
      <c r="AK365" s="255"/>
      <c r="AL365" s="255" t="s">
        <v>19</v>
      </c>
      <c r="AM365" s="255"/>
      <c r="AN365" s="255"/>
      <c r="AO365" s="259"/>
      <c r="AP365" s="244" t="s">
        <v>198</v>
      </c>
      <c r="AQ365" s="244"/>
      <c r="AR365" s="244"/>
      <c r="AS365" s="244"/>
      <c r="AT365" s="244"/>
      <c r="AU365" s="244"/>
      <c r="AV365" s="244"/>
      <c r="AW365" s="244"/>
      <c r="AX365" s="244"/>
    </row>
    <row r="366" spans="1:51" ht="45" customHeight="1" x14ac:dyDescent="0.15">
      <c r="A366" s="230">
        <v>1</v>
      </c>
      <c r="B366" s="230">
        <v>1</v>
      </c>
      <c r="C366" s="251" t="s">
        <v>670</v>
      </c>
      <c r="D366" s="251"/>
      <c r="E366" s="251"/>
      <c r="F366" s="251"/>
      <c r="G366" s="251"/>
      <c r="H366" s="251"/>
      <c r="I366" s="251"/>
      <c r="J366" s="233">
        <v>4000020032069</v>
      </c>
      <c r="K366" s="234"/>
      <c r="L366" s="234"/>
      <c r="M366" s="234"/>
      <c r="N366" s="234"/>
      <c r="O366" s="234"/>
      <c r="P366" s="245" t="s">
        <v>674</v>
      </c>
      <c r="Q366" s="235"/>
      <c r="R366" s="235"/>
      <c r="S366" s="235"/>
      <c r="T366" s="235"/>
      <c r="U366" s="235"/>
      <c r="V366" s="235"/>
      <c r="W366" s="235"/>
      <c r="X366" s="235"/>
      <c r="Y366" s="236">
        <v>43</v>
      </c>
      <c r="Z366" s="237"/>
      <c r="AA366" s="237"/>
      <c r="AB366" s="238"/>
      <c r="AC366" s="222" t="s">
        <v>675</v>
      </c>
      <c r="AD366" s="223"/>
      <c r="AE366" s="223"/>
      <c r="AF366" s="223"/>
      <c r="AG366" s="223"/>
      <c r="AH366" s="253" t="s">
        <v>656</v>
      </c>
      <c r="AI366" s="254"/>
      <c r="AJ366" s="254"/>
      <c r="AK366" s="254"/>
      <c r="AL366" s="226" t="s">
        <v>656</v>
      </c>
      <c r="AM366" s="227"/>
      <c r="AN366" s="227"/>
      <c r="AO366" s="228"/>
      <c r="AP366" s="229" t="s">
        <v>656</v>
      </c>
      <c r="AQ366" s="229"/>
      <c r="AR366" s="229"/>
      <c r="AS366" s="229"/>
      <c r="AT366" s="229"/>
      <c r="AU366" s="229"/>
      <c r="AV366" s="229"/>
      <c r="AW366" s="229"/>
      <c r="AX366" s="229"/>
    </row>
    <row r="367" spans="1:51" ht="45" customHeight="1" x14ac:dyDescent="0.15">
      <c r="A367" s="230">
        <v>2</v>
      </c>
      <c r="B367" s="230">
        <v>1</v>
      </c>
      <c r="C367" s="252" t="s">
        <v>671</v>
      </c>
      <c r="D367" s="251"/>
      <c r="E367" s="251"/>
      <c r="F367" s="251"/>
      <c r="G367" s="251"/>
      <c r="H367" s="251"/>
      <c r="I367" s="251"/>
      <c r="J367" s="233">
        <v>5000020422045</v>
      </c>
      <c r="K367" s="234"/>
      <c r="L367" s="234"/>
      <c r="M367" s="234"/>
      <c r="N367" s="234"/>
      <c r="O367" s="234"/>
      <c r="P367" s="245" t="s">
        <v>674</v>
      </c>
      <c r="Q367" s="235"/>
      <c r="R367" s="235"/>
      <c r="S367" s="235"/>
      <c r="T367" s="235"/>
      <c r="U367" s="235"/>
      <c r="V367" s="235"/>
      <c r="W367" s="235"/>
      <c r="X367" s="235"/>
      <c r="Y367" s="236">
        <v>37</v>
      </c>
      <c r="Z367" s="237"/>
      <c r="AA367" s="237"/>
      <c r="AB367" s="238"/>
      <c r="AC367" s="222" t="s">
        <v>675</v>
      </c>
      <c r="AD367" s="223"/>
      <c r="AE367" s="223"/>
      <c r="AF367" s="223"/>
      <c r="AG367" s="223"/>
      <c r="AH367" s="253" t="s">
        <v>656</v>
      </c>
      <c r="AI367" s="254"/>
      <c r="AJ367" s="254"/>
      <c r="AK367" s="254"/>
      <c r="AL367" s="226" t="s">
        <v>656</v>
      </c>
      <c r="AM367" s="227"/>
      <c r="AN367" s="227"/>
      <c r="AO367" s="228"/>
      <c r="AP367" s="229" t="s">
        <v>656</v>
      </c>
      <c r="AQ367" s="229"/>
      <c r="AR367" s="229"/>
      <c r="AS367" s="229"/>
      <c r="AT367" s="229"/>
      <c r="AU367" s="229"/>
      <c r="AV367" s="229"/>
      <c r="AW367" s="229"/>
      <c r="AX367" s="229"/>
      <c r="AY367">
        <f>COUNTA($C$367)</f>
        <v>1</v>
      </c>
    </row>
    <row r="368" spans="1:51" ht="45" customHeight="1" x14ac:dyDescent="0.15">
      <c r="A368" s="230">
        <v>3</v>
      </c>
      <c r="B368" s="230">
        <v>1</v>
      </c>
      <c r="C368" s="252" t="s">
        <v>672</v>
      </c>
      <c r="D368" s="251"/>
      <c r="E368" s="251"/>
      <c r="F368" s="251"/>
      <c r="G368" s="251"/>
      <c r="H368" s="251"/>
      <c r="I368" s="251"/>
      <c r="J368" s="233">
        <v>5380005005869</v>
      </c>
      <c r="K368" s="234"/>
      <c r="L368" s="234"/>
      <c r="M368" s="234"/>
      <c r="N368" s="234"/>
      <c r="O368" s="234"/>
      <c r="P368" s="245" t="s">
        <v>674</v>
      </c>
      <c r="Q368" s="235"/>
      <c r="R368" s="235"/>
      <c r="S368" s="235"/>
      <c r="T368" s="235"/>
      <c r="U368" s="235"/>
      <c r="V368" s="235"/>
      <c r="W368" s="235"/>
      <c r="X368" s="235"/>
      <c r="Y368" s="236">
        <v>34</v>
      </c>
      <c r="Z368" s="237"/>
      <c r="AA368" s="237"/>
      <c r="AB368" s="238"/>
      <c r="AC368" s="222" t="s">
        <v>675</v>
      </c>
      <c r="AD368" s="223"/>
      <c r="AE368" s="223"/>
      <c r="AF368" s="223"/>
      <c r="AG368" s="223"/>
      <c r="AH368" s="224" t="s">
        <v>656</v>
      </c>
      <c r="AI368" s="225"/>
      <c r="AJ368" s="225"/>
      <c r="AK368" s="225"/>
      <c r="AL368" s="226" t="s">
        <v>656</v>
      </c>
      <c r="AM368" s="227"/>
      <c r="AN368" s="227"/>
      <c r="AO368" s="228"/>
      <c r="AP368" s="229" t="s">
        <v>656</v>
      </c>
      <c r="AQ368" s="229"/>
      <c r="AR368" s="229"/>
      <c r="AS368" s="229"/>
      <c r="AT368" s="229"/>
      <c r="AU368" s="229"/>
      <c r="AV368" s="229"/>
      <c r="AW368" s="229"/>
      <c r="AX368" s="229"/>
      <c r="AY368">
        <f>COUNTA($C$368)</f>
        <v>1</v>
      </c>
    </row>
    <row r="369" spans="1:51" ht="45" customHeight="1" x14ac:dyDescent="0.15">
      <c r="A369" s="230">
        <v>4</v>
      </c>
      <c r="B369" s="230">
        <v>1</v>
      </c>
      <c r="C369" s="252" t="s">
        <v>673</v>
      </c>
      <c r="D369" s="251"/>
      <c r="E369" s="251"/>
      <c r="F369" s="251"/>
      <c r="G369" s="251"/>
      <c r="H369" s="251"/>
      <c r="I369" s="251"/>
      <c r="J369" s="233">
        <v>1420005000638</v>
      </c>
      <c r="K369" s="234"/>
      <c r="L369" s="234"/>
      <c r="M369" s="234"/>
      <c r="N369" s="234"/>
      <c r="O369" s="234"/>
      <c r="P369" s="245" t="s">
        <v>674</v>
      </c>
      <c r="Q369" s="235"/>
      <c r="R369" s="235"/>
      <c r="S369" s="235"/>
      <c r="T369" s="235"/>
      <c r="U369" s="235"/>
      <c r="V369" s="235"/>
      <c r="W369" s="235"/>
      <c r="X369" s="235"/>
      <c r="Y369" s="236">
        <v>31</v>
      </c>
      <c r="Z369" s="237"/>
      <c r="AA369" s="237"/>
      <c r="AB369" s="238"/>
      <c r="AC369" s="222" t="s">
        <v>675</v>
      </c>
      <c r="AD369" s="223"/>
      <c r="AE369" s="223"/>
      <c r="AF369" s="223"/>
      <c r="AG369" s="223"/>
      <c r="AH369" s="224" t="s">
        <v>656</v>
      </c>
      <c r="AI369" s="225"/>
      <c r="AJ369" s="225"/>
      <c r="AK369" s="225"/>
      <c r="AL369" s="226" t="s">
        <v>656</v>
      </c>
      <c r="AM369" s="227"/>
      <c r="AN369" s="227"/>
      <c r="AO369" s="228"/>
      <c r="AP369" s="229" t="s">
        <v>656</v>
      </c>
      <c r="AQ369" s="229"/>
      <c r="AR369" s="229"/>
      <c r="AS369" s="229"/>
      <c r="AT369" s="229"/>
      <c r="AU369" s="229"/>
      <c r="AV369" s="229"/>
      <c r="AW369" s="229"/>
      <c r="AX369" s="229"/>
      <c r="AY369">
        <f>COUNTA($C$369)</f>
        <v>1</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12.6"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228</v>
      </c>
      <c r="AD398" s="241"/>
      <c r="AE398" s="241"/>
      <c r="AF398" s="241"/>
      <c r="AG398" s="241"/>
      <c r="AH398" s="257" t="s">
        <v>246</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1" t="s">
        <v>676</v>
      </c>
      <c r="D399" s="251"/>
      <c r="E399" s="251"/>
      <c r="F399" s="251"/>
      <c r="G399" s="251"/>
      <c r="H399" s="251"/>
      <c r="I399" s="251"/>
      <c r="J399" s="233">
        <v>2000020262048</v>
      </c>
      <c r="K399" s="234"/>
      <c r="L399" s="234"/>
      <c r="M399" s="234"/>
      <c r="N399" s="234"/>
      <c r="O399" s="234"/>
      <c r="P399" s="235" t="s">
        <v>678</v>
      </c>
      <c r="Q399" s="235"/>
      <c r="R399" s="235"/>
      <c r="S399" s="235"/>
      <c r="T399" s="235"/>
      <c r="U399" s="235"/>
      <c r="V399" s="235"/>
      <c r="W399" s="235"/>
      <c r="X399" s="235"/>
      <c r="Y399" s="236">
        <v>2</v>
      </c>
      <c r="Z399" s="237"/>
      <c r="AA399" s="237"/>
      <c r="AB399" s="238"/>
      <c r="AC399" s="222" t="s">
        <v>257</v>
      </c>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1</v>
      </c>
    </row>
    <row r="400" spans="1:51" ht="30" customHeight="1" x14ac:dyDescent="0.15">
      <c r="A400" s="230">
        <v>2</v>
      </c>
      <c r="B400" s="230">
        <v>1</v>
      </c>
      <c r="C400" s="252" t="s">
        <v>677</v>
      </c>
      <c r="D400" s="251"/>
      <c r="E400" s="251"/>
      <c r="F400" s="251"/>
      <c r="G400" s="251"/>
      <c r="H400" s="251"/>
      <c r="I400" s="251"/>
      <c r="J400" s="233">
        <v>2000020260002</v>
      </c>
      <c r="K400" s="234"/>
      <c r="L400" s="234"/>
      <c r="M400" s="234"/>
      <c r="N400" s="234"/>
      <c r="O400" s="234"/>
      <c r="P400" s="235" t="s">
        <v>678</v>
      </c>
      <c r="Q400" s="235"/>
      <c r="R400" s="235"/>
      <c r="S400" s="235"/>
      <c r="T400" s="235"/>
      <c r="U400" s="235"/>
      <c r="V400" s="235"/>
      <c r="W400" s="235"/>
      <c r="X400" s="235"/>
      <c r="Y400" s="236">
        <v>2</v>
      </c>
      <c r="Z400" s="237"/>
      <c r="AA400" s="237"/>
      <c r="AB400" s="238"/>
      <c r="AC400" s="222" t="s">
        <v>257</v>
      </c>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1</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11.4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228</v>
      </c>
      <c r="AD431" s="241"/>
      <c r="AE431" s="241"/>
      <c r="AF431" s="241"/>
      <c r="AG431" s="241"/>
      <c r="AH431" s="257" t="s">
        <v>246</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0" customHeight="1" x14ac:dyDescent="0.15">
      <c r="A432" s="230">
        <v>1</v>
      </c>
      <c r="B432" s="230">
        <v>1</v>
      </c>
      <c r="C432" s="252" t="s">
        <v>694</v>
      </c>
      <c r="D432" s="251"/>
      <c r="E432" s="251"/>
      <c r="F432" s="251"/>
      <c r="G432" s="251"/>
      <c r="H432" s="251"/>
      <c r="I432" s="251"/>
      <c r="J432" s="233">
        <v>5130005006834</v>
      </c>
      <c r="K432" s="234"/>
      <c r="L432" s="234"/>
      <c r="M432" s="234"/>
      <c r="N432" s="234"/>
      <c r="O432" s="234"/>
      <c r="P432" s="235" t="s">
        <v>679</v>
      </c>
      <c r="Q432" s="235"/>
      <c r="R432" s="235"/>
      <c r="S432" s="235"/>
      <c r="T432" s="235"/>
      <c r="U432" s="235"/>
      <c r="V432" s="235"/>
      <c r="W432" s="235"/>
      <c r="X432" s="235"/>
      <c r="Y432" s="236">
        <v>3</v>
      </c>
      <c r="Z432" s="237"/>
      <c r="AA432" s="237"/>
      <c r="AB432" s="238"/>
      <c r="AC432" s="222" t="s">
        <v>257</v>
      </c>
      <c r="AD432" s="223"/>
      <c r="AE432" s="223"/>
      <c r="AF432" s="223"/>
      <c r="AG432" s="223"/>
      <c r="AH432" s="253" t="s">
        <v>656</v>
      </c>
      <c r="AI432" s="254"/>
      <c r="AJ432" s="254"/>
      <c r="AK432" s="254"/>
      <c r="AL432" s="226" t="s">
        <v>656</v>
      </c>
      <c r="AM432" s="227"/>
      <c r="AN432" s="227"/>
      <c r="AO432" s="228"/>
      <c r="AP432" s="229" t="s">
        <v>656</v>
      </c>
      <c r="AQ432" s="229"/>
      <c r="AR432" s="229"/>
      <c r="AS432" s="229"/>
      <c r="AT432" s="229"/>
      <c r="AU432" s="229"/>
      <c r="AV432" s="229"/>
      <c r="AW432" s="229"/>
      <c r="AX432" s="229"/>
      <c r="AY432">
        <f>$AY$429</f>
        <v>1</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228</v>
      </c>
      <c r="AD464" s="241"/>
      <c r="AE464" s="241"/>
      <c r="AF464" s="241"/>
      <c r="AG464" s="241"/>
      <c r="AH464" s="257" t="s">
        <v>246</v>
      </c>
      <c r="AI464" s="255"/>
      <c r="AJ464" s="255"/>
      <c r="AK464" s="255"/>
      <c r="AL464" s="255" t="s">
        <v>19</v>
      </c>
      <c r="AM464" s="255"/>
      <c r="AN464" s="255"/>
      <c r="AO464" s="259"/>
      <c r="AP464" s="244" t="s">
        <v>198</v>
      </c>
      <c r="AQ464" s="244"/>
      <c r="AR464" s="244"/>
      <c r="AS464" s="244"/>
      <c r="AT464" s="244"/>
      <c r="AU464" s="244"/>
      <c r="AV464" s="244"/>
      <c r="AW464" s="244"/>
      <c r="AX464" s="244"/>
      <c r="AY464">
        <f>$AY$462</f>
        <v>1</v>
      </c>
    </row>
    <row r="465" spans="1:51" ht="54.95" customHeight="1" x14ac:dyDescent="0.15">
      <c r="A465" s="230">
        <v>1</v>
      </c>
      <c r="B465" s="230">
        <v>1</v>
      </c>
      <c r="C465" s="252" t="s">
        <v>695</v>
      </c>
      <c r="D465" s="251"/>
      <c r="E465" s="251"/>
      <c r="F465" s="251"/>
      <c r="G465" s="251"/>
      <c r="H465" s="251"/>
      <c r="I465" s="251"/>
      <c r="J465" s="233">
        <v>1010001094048</v>
      </c>
      <c r="K465" s="234"/>
      <c r="L465" s="234"/>
      <c r="M465" s="234"/>
      <c r="N465" s="234"/>
      <c r="O465" s="234"/>
      <c r="P465" s="235" t="s">
        <v>680</v>
      </c>
      <c r="Q465" s="235"/>
      <c r="R465" s="235"/>
      <c r="S465" s="235"/>
      <c r="T465" s="235"/>
      <c r="U465" s="235"/>
      <c r="V465" s="235"/>
      <c r="W465" s="235"/>
      <c r="X465" s="235"/>
      <c r="Y465" s="236">
        <v>0.5</v>
      </c>
      <c r="Z465" s="237"/>
      <c r="AA465" s="237"/>
      <c r="AB465" s="238"/>
      <c r="AC465" s="222" t="s">
        <v>256</v>
      </c>
      <c r="AD465" s="223"/>
      <c r="AE465" s="223"/>
      <c r="AF465" s="223"/>
      <c r="AG465" s="223"/>
      <c r="AH465" s="253" t="s">
        <v>656</v>
      </c>
      <c r="AI465" s="254"/>
      <c r="AJ465" s="254"/>
      <c r="AK465" s="254"/>
      <c r="AL465" s="226"/>
      <c r="AM465" s="227"/>
      <c r="AN465" s="227"/>
      <c r="AO465" s="228"/>
      <c r="AP465" s="229"/>
      <c r="AQ465" s="229"/>
      <c r="AR465" s="229"/>
      <c r="AS465" s="229"/>
      <c r="AT465" s="229"/>
      <c r="AU465" s="229"/>
      <c r="AV465" s="229"/>
      <c r="AW465" s="229"/>
      <c r="AX465" s="229"/>
      <c r="AY465">
        <f>$AY$462</f>
        <v>1</v>
      </c>
    </row>
    <row r="466" spans="1:51" ht="54.95" customHeight="1" x14ac:dyDescent="0.15">
      <c r="A466" s="230">
        <v>2</v>
      </c>
      <c r="B466" s="230">
        <v>1</v>
      </c>
      <c r="C466" s="252" t="s">
        <v>696</v>
      </c>
      <c r="D466" s="251"/>
      <c r="E466" s="251"/>
      <c r="F466" s="251"/>
      <c r="G466" s="251"/>
      <c r="H466" s="251"/>
      <c r="I466" s="251"/>
      <c r="J466" s="233">
        <v>9010001103016</v>
      </c>
      <c r="K466" s="234"/>
      <c r="L466" s="234"/>
      <c r="M466" s="234"/>
      <c r="N466" s="234"/>
      <c r="O466" s="234"/>
      <c r="P466" s="235" t="s">
        <v>680</v>
      </c>
      <c r="Q466" s="235"/>
      <c r="R466" s="235"/>
      <c r="S466" s="235"/>
      <c r="T466" s="235"/>
      <c r="U466" s="235"/>
      <c r="V466" s="235"/>
      <c r="W466" s="235"/>
      <c r="X466" s="235"/>
      <c r="Y466" s="236">
        <v>0.3</v>
      </c>
      <c r="Z466" s="237"/>
      <c r="AA466" s="237"/>
      <c r="AB466" s="238"/>
      <c r="AC466" s="222" t="s">
        <v>256</v>
      </c>
      <c r="AD466" s="223"/>
      <c r="AE466" s="223"/>
      <c r="AF466" s="223"/>
      <c r="AG466" s="223"/>
      <c r="AH466" s="253" t="s">
        <v>656</v>
      </c>
      <c r="AI466" s="254"/>
      <c r="AJ466" s="254"/>
      <c r="AK466" s="254"/>
      <c r="AL466" s="226"/>
      <c r="AM466" s="227"/>
      <c r="AN466" s="227"/>
      <c r="AO466" s="228"/>
      <c r="AP466" s="229"/>
      <c r="AQ466" s="229"/>
      <c r="AR466" s="229"/>
      <c r="AS466" s="229"/>
      <c r="AT466" s="229"/>
      <c r="AU466" s="229"/>
      <c r="AV466" s="229"/>
      <c r="AW466" s="229"/>
      <c r="AX466" s="229"/>
      <c r="AY466">
        <f>COUNTA($C$466)</f>
        <v>1</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228</v>
      </c>
      <c r="AD497" s="241"/>
      <c r="AE497" s="241"/>
      <c r="AF497" s="241"/>
      <c r="AG497" s="241"/>
      <c r="AH497" s="257" t="s">
        <v>246</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228</v>
      </c>
      <c r="AD530" s="241"/>
      <c r="AE530" s="241"/>
      <c r="AF530" s="241"/>
      <c r="AG530" s="241"/>
      <c r="AH530" s="257" t="s">
        <v>246</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228</v>
      </c>
      <c r="AD563" s="241"/>
      <c r="AE563" s="241"/>
      <c r="AF563" s="241"/>
      <c r="AG563" s="241"/>
      <c r="AH563" s="257" t="s">
        <v>246</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228</v>
      </c>
      <c r="AD596" s="241"/>
      <c r="AE596" s="241"/>
      <c r="AF596" s="241"/>
      <c r="AG596" s="241"/>
      <c r="AH596" s="257" t="s">
        <v>246</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6.45" hidden="1" customHeight="1" x14ac:dyDescent="0.15">
      <c r="A627" s="246" t="s">
        <v>576</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230</v>
      </c>
      <c r="AM627" s="250"/>
      <c r="AN627" s="250"/>
      <c r="AO627" s="61"/>
      <c r="AP627" s="56"/>
      <c r="AQ627" s="56"/>
      <c r="AR627" s="56"/>
      <c r="AS627" s="56"/>
      <c r="AT627" s="56"/>
      <c r="AU627" s="56"/>
      <c r="AV627" s="56"/>
      <c r="AW627" s="56"/>
      <c r="AX627" s="57"/>
      <c r="AY627">
        <f>COUNTIF($AO$627,"☑")</f>
        <v>0</v>
      </c>
    </row>
    <row r="628" spans="1:51" ht="4.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224</v>
      </c>
      <c r="AQ630" s="244"/>
      <c r="AR630" s="244"/>
      <c r="AS630" s="244"/>
      <c r="AT630" s="244"/>
      <c r="AU630" s="244"/>
      <c r="AV630" s="244"/>
      <c r="AW630" s="244"/>
      <c r="AX630" s="244"/>
    </row>
    <row r="631" spans="1:51" ht="30" customHeight="1" x14ac:dyDescent="0.15">
      <c r="A631" s="230">
        <v>1</v>
      </c>
      <c r="B631" s="230">
        <v>1</v>
      </c>
      <c r="C631" s="231"/>
      <c r="D631" s="231"/>
      <c r="E631" s="240" t="s">
        <v>656</v>
      </c>
      <c r="F631" s="232"/>
      <c r="G631" s="232"/>
      <c r="H631" s="232"/>
      <c r="I631" s="232"/>
      <c r="J631" s="233" t="s">
        <v>656</v>
      </c>
      <c r="K631" s="234"/>
      <c r="L631" s="234"/>
      <c r="M631" s="234"/>
      <c r="N631" s="234"/>
      <c r="O631" s="234"/>
      <c r="P631" s="245" t="s">
        <v>656</v>
      </c>
      <c r="Q631" s="235"/>
      <c r="R631" s="235"/>
      <c r="S631" s="235"/>
      <c r="T631" s="235"/>
      <c r="U631" s="235"/>
      <c r="V631" s="235"/>
      <c r="W631" s="235"/>
      <c r="X631" s="235"/>
      <c r="Y631" s="236" t="s">
        <v>656</v>
      </c>
      <c r="Z631" s="237"/>
      <c r="AA631" s="237"/>
      <c r="AB631" s="238"/>
      <c r="AC631" s="222"/>
      <c r="AD631" s="223"/>
      <c r="AE631" s="223"/>
      <c r="AF631" s="223"/>
      <c r="AG631" s="223"/>
      <c r="AH631" s="224" t="s">
        <v>656</v>
      </c>
      <c r="AI631" s="225"/>
      <c r="AJ631" s="225"/>
      <c r="AK631" s="225"/>
      <c r="AL631" s="226" t="s">
        <v>656</v>
      </c>
      <c r="AM631" s="227"/>
      <c r="AN631" s="227"/>
      <c r="AO631" s="228"/>
      <c r="AP631" s="229" t="s">
        <v>656</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14" max="16383" man="1"/>
    <brk id="254"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631</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t="s">
        <v>631</v>
      </c>
      <c r="R4" s="13" t="str">
        <f t="shared" si="3"/>
        <v>補助</v>
      </c>
      <c r="S4" s="13" t="str">
        <f t="shared" si="4"/>
        <v>補助</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補助</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補助</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補助</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
      </c>
      <c r="K10" s="14" t="s">
        <v>225</v>
      </c>
      <c r="L10" s="15"/>
      <c r="M10" s="13" t="str">
        <f t="shared" si="2"/>
        <v/>
      </c>
      <c r="N10" s="13" t="str">
        <f t="shared" si="6"/>
        <v>社会保障</v>
      </c>
      <c r="O10" s="13"/>
      <c r="P10" s="13" t="str">
        <f>S8</f>
        <v>補助</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社会保障</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t="s">
        <v>631</v>
      </c>
      <c r="H14" s="13" t="str">
        <f t="shared" si="1"/>
        <v>労働保険特別会計雇用勘定</v>
      </c>
      <c r="I14" s="13" t="str">
        <f t="shared" si="5"/>
        <v>労働保険特別会計雇用勘定</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労働保険特別会計雇用勘定</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労働保険特別会計雇用勘定</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労働保険特別会計雇用勘定</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労働保険特別会計雇用勘定</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労働保険特別会計雇用勘定</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労働保険特別会計雇用勘定</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労働保険特別会計雇用勘定</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労働保険特別会計雇用勘定</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
      </c>
      <c r="F23" s="18" t="s">
        <v>123</v>
      </c>
      <c r="G23" s="17"/>
      <c r="H23" s="13" t="str">
        <f t="shared" si="1"/>
        <v/>
      </c>
      <c r="I23" s="13" t="str">
        <f t="shared" si="5"/>
        <v>労働保険特別会計雇用勘定</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労働保険特別会計雇用勘定</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労働保険特別会計雇用勘定</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労働保険特別会計雇用勘定</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羽床 航(hayuka-wataru)</cp:lastModifiedBy>
  <cp:lastPrinted>2022-07-06T00:37:48Z</cp:lastPrinted>
  <dcterms:created xsi:type="dcterms:W3CDTF">2012-03-13T00:50:25Z</dcterms:created>
  <dcterms:modified xsi:type="dcterms:W3CDTF">2022-08-25T09:43:15Z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