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4（肘OK）\"/>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P29"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97" i="11"/>
  <c r="AY399" i="11"/>
  <c r="AY325" i="11"/>
  <c r="AY329" i="11"/>
  <c r="AY333" i="11"/>
  <c r="AY340" i="11"/>
  <c r="AY322" i="11"/>
  <c r="AY326" i="11"/>
  <c r="AY330" i="11"/>
  <c r="AY336" i="11"/>
  <c r="AY341" i="11"/>
  <c r="AY323" i="11"/>
  <c r="AY327" i="11"/>
  <c r="AY331" i="11"/>
  <c r="AY337" i="11"/>
  <c r="AY324" i="11"/>
  <c r="AY328" i="11"/>
  <c r="AY338" i="11"/>
  <c r="AY66" i="11"/>
  <c r="AY75" i="11"/>
  <c r="AY73" i="11"/>
  <c r="AY77" i="11"/>
  <c r="AY74" i="11"/>
  <c r="AY72" i="11"/>
  <c r="AY335" i="11"/>
  <c r="AY214" i="11"/>
  <c r="AY210"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1" i="11" s="1"/>
  <c r="AY125" i="11"/>
  <c r="AY124" i="11"/>
  <c r="AY122" i="11"/>
  <c r="AY123" i="11" s="1"/>
  <c r="AY112" i="11"/>
  <c r="AY119" i="11" s="1"/>
  <c r="AY99" i="11"/>
  <c r="AY101" i="11" s="1"/>
  <c r="AY98" i="11"/>
  <c r="AY102" i="11"/>
  <c r="AY104" i="11" s="1"/>
  <c r="AY206" i="11" l="1"/>
  <c r="AY202" i="11"/>
  <c r="AY163" i="11"/>
  <c r="AY164" i="11"/>
  <c r="AY171" i="11"/>
  <c r="AY128" i="11"/>
  <c r="AY175" i="11"/>
  <c r="AY129" i="11"/>
  <c r="AY179" i="11"/>
  <c r="AY209" i="11"/>
  <c r="AY116" i="11"/>
  <c r="AY154" i="11"/>
  <c r="AY174" i="11"/>
  <c r="AY178" i="11"/>
  <c r="AY193" i="11"/>
  <c r="AY201" i="11"/>
  <c r="AY205" i="11"/>
  <c r="AY213" i="11"/>
  <c r="AY120" i="11"/>
  <c r="AY113" i="11"/>
  <c r="AY117" i="11"/>
  <c r="AY121" i="11"/>
  <c r="AY151" i="11"/>
  <c r="AY155" i="11"/>
  <c r="AY137" i="11"/>
  <c r="AY100" i="11"/>
  <c r="AY114" i="11"/>
  <c r="AY118" i="11"/>
  <c r="AY126" i="11"/>
  <c r="AY130" i="11"/>
  <c r="AY152" i="11"/>
  <c r="AY134" i="11"/>
  <c r="AY176" i="11"/>
  <c r="AY198" i="11"/>
  <c r="AY203" i="11"/>
  <c r="AY207" i="11"/>
  <c r="AY211" i="11"/>
  <c r="AY115" i="11"/>
  <c r="AY153"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<sst xmlns="http://schemas.openxmlformats.org/spreadsheetml/2006/main" count="2202" uniqueCount="797">
  <si>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</si>
  <si>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</si>
  <si>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</si>
  <si>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</si>
  <si>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</si>
  <si>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</si>
  <si>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</si>
  <si>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</si>
  <si>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</si>
  <si>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</si>
  <si>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</si>
  <si>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</si>
  <si>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</si>
  <si>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</si>
  <si>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</si>
  <si>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</si>
  <si>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</si>
  <si>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</si>
  <si>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</si>
  <si>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</si>
  <si>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</si>
  <si>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</si>
  <si>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</si>
  <si>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</si>
  <si>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</si>
  <si>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</si>
  <si>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</si>
  <si>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</si>
  <si>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</si>
  <si>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</si>
  <si>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</si>
  <si>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</si>
  <si>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</si>
  <si>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</si>
  <si>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</si>
  <si>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</si>
  <si>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</si>
  <si>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</si>
  <si>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</si>
  <si>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</si>
  <si>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</si>
  <si>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</si>
  <si>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</si>
  <si>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</si>
  <si>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</si>
  <si>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</si>
  <si>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</si>
  <si>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</si>
  <si>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</si>
  <si>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</si>
  <si>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</si>
  <si>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</si>
  <si>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</si>
  <si>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</si>
  <si>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</si>
  <si>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</si>
  <si>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</si>
  <si>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</si>
  <si>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</si>
  <si>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</si>
  <si>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</si>
  <si>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</si>
  <si>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</si>
  <si>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</si>
  <si>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</si>
  <si>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</si>
  <si>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</si>
  <si>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</si>
  <si>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</si>
  <si>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</si>
  <si>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</si>
  <si>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</si>
  <si>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</si>
  <si>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</si>
  <si>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</si>
  <si>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</si>
  <si>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</si>
  <si>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</si>
  <si>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</si>
  <si>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</si>
  <si>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</si>
  <si>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</si>
  <si>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</si>
  <si>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</si>
  <si>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</si>
  <si>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</si>
  <si>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</si>
  <si>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</si>
  <si>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</si>
  <si>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</si>
  <si>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</si>
  <si>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</si>
  <si>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</si>
  <si>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</si>
  <si>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</si>
  <si>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</si>
  <si>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</si>
  <si>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</si>
  <si>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</si>
  <si>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</si>
  <si>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</si>
  <si>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</si>
  <si>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</si>
  <si>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</si>
  <si>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</si>
  <si>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</si>
  <si>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</si>
  <si>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</si>
  <si>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</si>
  <si>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</si>
  <si>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</si>
  <si>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</si>
  <si>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</si>
  <si>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</si>
  <si>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</si>
  <si>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</si>
  <si>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</si>
  <si>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</si>
  <si>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</si>
  <si>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</si>
  <si>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</si>
  <si>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</si>
  <si>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</si>
  <si>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</si>
  <si>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</si>
  <si>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</si>
  <si>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</si>
  <si>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</si>
  <si>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</si>
  <si>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</si>
  <si>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</si>
  <si>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</si>
  <si>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</si>
  <si>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</si>
  <si>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</si>
  <si>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</si>
  <si>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</si>
  <si>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</si>
  <si>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</si>
  <si>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</si>
  <si>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</si>
  <si>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</si>
  <si>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</si>
  <si>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</si>
  <si>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</si>
  <si>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</si>
  <si>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</si>
  <si>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</si>
  <si>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</si>
  <si>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</si>
  <si>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</si>
  <si>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</si>
  <si>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</si>
  <si>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</si>
  <si>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</si>
  <si>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</si>
  <si>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</si>
  <si>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</si>
  <si>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</si>
  <si>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</si>
  <si>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</si>
  <si>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</si>
  <si>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</si>
  <si>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</si>
  <si>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</si>
  <si>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</si>
  <si>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</si>
  <si>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</si>
  <si>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</si>
  <si>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</si>
  <si>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</si>
  <si>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</si>
  <si>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</si>
  <si>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</si>
  <si>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</si>
  <si>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</si>
  <si>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</si>
  <si>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</si>
  <si>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</si>
  <si>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</si>
  <si>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</si>
  <si>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</si>
  <si>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</si>
  <si>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</si>
  <si>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</si>
  <si>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</si>
  <si>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</si>
  <si>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</si>
  <si>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</si>
  <si>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</si>
  <si>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</si>
  <si>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</si>
  <si>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</si>
  <si>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</si>
  <si>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</si>
  <si>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</si>
  <si>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</si>
  <si>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</si>
  <si>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</si>
  <si>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</si>
  <si>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</si>
  <si>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</si>
  <si>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</si>
  <si>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</si>
  <si>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</si>
  <si>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</si>
  <si>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</si>
  <si>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</si>
  <si>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</si>
  <si>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</si>
  <si>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</si>
  <si>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</si>
  <si>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</si>
  <si>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</si>
  <si>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</si>
  <si>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</si>
  <si>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</si>
  <si>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</si>
  <si>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</si>
  <si>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</si>
  <si>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</si>
  <si>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</si>
  <si>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</si>
  <si>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</si>
  <si>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</si>
  <si>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</si>
  <si>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</si>
  <si>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</si>
  <si>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</si>
  <si>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</si>
  <si>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</si>
  <si>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</si>
  <si>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</si>
  <si>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</si>
  <si>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</si>
  <si>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</si>
  <si>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</si>
  <si>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</si>
  <si>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</si>
  <si>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</si>
  <si>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</si>
  <si>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</si>
  <si>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</si>
  <si>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</si>
  <si>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</si>
  <si>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</si>
  <si>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</si>
  <si>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</si>
  <si>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</si>
  <si>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</si>
  <si>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</si>
  <si>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</si>
  <si>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</si>
  <si>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</si>
  <si>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</si>
  <si>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</si>
  <si>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</si>
  <si>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</si>
  <si>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</si>
  <si>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</si>
  <si>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</si>
  <si>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</si>
  <si>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</si>
  <si>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</si>
  <si>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</si>
  <si>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</si>
  <si>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</si>
  <si>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</si>
  <si>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</si>
  <si>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</si>
  <si>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</si>
  <si>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</si>
  <si>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</si>
  <si>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</si>
  <si>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</si>
  <si>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</si>
  <si>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</si>
  <si>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</si>
  <si>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</si>
  <si>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</si>
  <si>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</si>
  <si>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</si>
  <si>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</si>
  <si>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</si>
  <si>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</si>
  <si>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</si>
  <si>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</si>
  <si>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</si>
  <si>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</si>
  <si>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</si>
  <si>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</si>
  <si>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</si>
  <si>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</si>
  <si>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</si>
  <si>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</si>
  <si>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</si>
  <si>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</si>
  <si>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</si>
  <si>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</si>
  <si>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</si>
  <si>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</si>
  <si>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</si>
  <si>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</si>
  <si>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</si>
  <si>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</si>
  <si>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</si>
  <si>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</si>
  <si>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</si>
  <si>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</si>
  <si>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</si>
  <si>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</si>
  <si>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</si>
  <si>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</si>
  <si>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</si>
  <si>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</si>
  <si>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</si>
  <si>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</si>
  <si>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</si>
  <si>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</si>
  <si>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</si>
  <si>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</si>
  <si>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</si>
  <si>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</si>
  <si>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</si>
  <si>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</si>
  <si>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</si>
  <si>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</si>
  <si>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</si>
  <si>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</si>
  <si>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</si>
  <si>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</si>
  <si>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</si>
  <si>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</si>
  <si>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</si>
  <si>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</si>
  <si>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</si>
  <si>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</si>
  <si>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</si>
  <si>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</si>
  <si>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</si>
  <si>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</si>
  <si>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</si>
  <si>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</si>
  <si>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</si>
  <si>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</si>
  <si>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</si>
  <si>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</si>
  <si>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</si>
  <si>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</si>
  <si>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</si>
  <si>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</si>
  <si>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</si>
  <si>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</si>
  <si>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</si>
  <si>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</si>
  <si>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</si>
  <si>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</si>
  <si>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</si>
  <si>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</si>
  <si>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</si>
  <si>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</si>
  <si>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</si>
  <si>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</si>
  <si>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</si>
  <si>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</si>
  <si>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</si>
  <si>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</si>
  <si>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</si>
  <si>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</si>
  <si>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</si>
  <si>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</si>
  <si>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</si>
  <si>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</si>
  <si>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</si>
  <si>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</si>
  <si>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</si>
  <si>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</si>
  <si>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</si>
  <si>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</si>
  <si>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</si>
  <si>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</si>
  <si>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</si>
  <si>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</si>
  <si>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</si>
  <si>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</si>
  <si>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</si>
  <si>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</si>
  <si>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</si>
  <si>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</si>
  <si>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</si>
  <si>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</si>
  <si>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</si>
  <si>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</si>
  <si>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</si>
  <si>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</si>
  <si>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</si>
  <si>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</si>
  <si>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</si>
  <si>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</si>
  <si>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</si>
  <si>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</si>
  <si>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</si>
  <si>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</si>
  <si>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</si>
  <si>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</si>
  <si>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</si>
  <si>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</si>
  <si>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</si>
  <si>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</si>
  <si>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</si>
  <si>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</si>
  <si>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</si>
  <si>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</si>
  <si>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</si>
  <si>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</si>
  <si>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</si>
  <si>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</si>
  <si>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</si>
  <si>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</si>
  <si>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</si>
  <si>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</si>
  <si>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</si>
  <si>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</si>
  <si>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</si>
  <si>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</si>
  <si>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</si>
  <si>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</si>
  <si>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</si>
  <si>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</si>
  <si>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</si>
  <si>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</si>
  <si>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</si>
  <si>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</si>
  <si>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</si>
  <si>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</si>
  <si>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</si>
  <si>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</si>
  <si>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</si>
  <si>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</si>
  <si>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</si>
  <si>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</si>
  <si>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</si>
  <si>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</si>
  <si>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</si>
  <si>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</si>
  <si>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</si>
  <si>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</si>
  <si>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</si>
  <si>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</si>
  <si>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</si>
  <si>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</si>
  <si>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</si>
  <si>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</si>
  <si>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</si>
  <si>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</si>
  <si>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</si>
  <si>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</si>
  <si>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</si>
  <si>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</si>
  <si>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</si>
  <si>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</si>
  <si>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</si>
  <si>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</si>
  <si>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</si>
  <si>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</si>
  <si>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</si>
  <si>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</si>
  <si>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</si>
  <si>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</si>
  <si>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</si>
  <si>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</si>
  <si>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</si>
  <si>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</si>
  <si>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</si>
  <si>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</si>
  <si>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</si>
  <si>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</si>
  <si>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</si>
  <si>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</si>
  <si>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</si>
  <si>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</si>
  <si>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</si>
  <si>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</si>
  <si>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</si>
  <si>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</si>
  <si>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</si>
  <si>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</si>
  <si>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</si>
  <si>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</si>
  <si>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</si>
  <si>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</si>
  <si>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</si>
  <si>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</si>
  <si>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</si>
  <si>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</si>
  <si>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</si>
  <si>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</si>
  <si>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</si>
  <si>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</si>
  <si>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</si>
  <si>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</si>
  <si>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</si>
  <si>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</si>
  <si>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</si>
  <si>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</si>
  <si>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</si>
  <si>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</si>
  <si>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</si>
  <si>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</si>
  <si>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</si>
  <si>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</si>
  <si>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</si>
  <si>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</si>
  <si>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</si>
  <si>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</si>
  <si>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</si>
  <si>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</si>
  <si>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</si>
  <si>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</si>
  <si>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</si>
  <si>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</si>
  <si>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</si>
  <si>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</si>
  <si>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</si>
  <si>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</si>
  <si>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</si>
  <si>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</si>
  <si>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</si>
  <si>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</si>
  <si>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</si>
  <si>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</si>
  <si>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</si>
  <si>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</si>
  <si>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</si>
  <si>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</si>
  <si>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</si>
  <si>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</si>
  <si>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</si>
  <si>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</si>
  <si>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</si>
  <si>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</si>
  <si>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</si>
  <si>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</si>
  <si>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</si>
  <si>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</si>
  <si>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</si>
  <si>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</si>
  <si>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</si>
  <si>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</si>
  <si>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</si>
  <si>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</si>
  <si>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</si>
  <si>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</si>
  <si>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</si>
  <si>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</si>
  <si>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</si>
  <si>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</si>
  <si>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</si>
  <si>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</si>
  <si>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</si>
  <si>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</si>
  <si>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</si>
  <si>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</si>
  <si>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</si>
  <si>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</si>
  <si>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</si>
  <si>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</si>
  <si>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</si>
  <si>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</si>
  <si>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</si>
  <si>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</si>
  <si>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</si>
  <si>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</si>
  <si>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</si>
  <si>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</si>
  <si>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</si>
  <si>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</si>
  <si>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</si>
  <si>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</si>
  <si>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</si>
  <si>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</si>
  <si>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</si>
  <si>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</si>
  <si>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</si>
  <si>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</si>
  <si>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</si>
  <si>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</si>
  <si>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</si>
  <si>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</si>
  <si>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</si>
  <si>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</si>
  <si>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</si>
  <si>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</si>
  <si>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</si>
  <si>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</si>
  <si>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</si>
  <si>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</si>
  <si>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</si>
  <si>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</si>
  <si>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</si>
  <si>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</si>
  <si>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</si>
  <si>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</si>
  <si>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</si>
  <si>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</si>
  <si>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</si>
  <si>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</si>
  <si>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</si>
  <si>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</si>
  <si>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</si>
  <si>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</si>
  <si>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</si>
  <si>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</si>
  <si>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</si>
  <si>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</si>
  <si>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</si>
  <si>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</si>
  <si>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</si>
  <si>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</si>
  <si>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</si>
  <si>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</si>
  <si>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</si>
  <si>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</si>
  <si>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</si>
  <si>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</si>
  <si>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</si>
  <si>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</si>
  <si>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</si>
  <si>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</si>
  <si>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</si>
  <si>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</si>
  <si>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</si>
  <si>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</si>
  <si>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</si>
  <si>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</si>
  <si>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</si>
  <si>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</si>
  <si>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</si>
  <si>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</si>
  <si>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</si>
  <si>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</si>
  <si>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</si>
  <si>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</si>
  <si>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</si>
  <si>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</si>
  <si>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</si>
  <si>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</si>
  <si>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</si>
  <si>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</si>
  <si>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</si>
  <si>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</si>
  <si>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</si>
  <si>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</si>
  <si>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</si>
  <si>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</si>
  <si>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</si>
  <si>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</si>
  <si>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</si>
  <si>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</si>
  <si>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</si>
  <si>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</si>
  <si>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</si>
  <si>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</si>
  <si>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</si>
  <si>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</si>
  <si>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</si>
  <si>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</si>
  <si>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</si>
  <si>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</si>
  <si>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</si>
  <si>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</si>
  <si>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</si>
  <si>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</si>
  <si>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</si>
  <si>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</si>
  <si>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</si>
  <si>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</si>
  <si>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</si>
  <si>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</si>
  <si>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</si>
  <si>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</si>
  <si>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</si>
  <si>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</si>
  <si>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</si>
  <si>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</si>
  <si>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</si>
  <si>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</si>
  <si>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</si>
  <si>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</si>
  <si>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</si>
  <si>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</si>
  <si>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人材開発支援助成金</t>
  </si>
  <si>
    <t>人材開発統括官</t>
  </si>
  <si>
    <t>平成13年度</t>
  </si>
  <si>
    <t>終了予定なし</t>
  </si>
  <si>
    <t>若年者・キャリア形成支援担当参事官付企業内人材開発支援室</t>
  </si>
  <si>
    <t>企業内人材開発支援室長
和田山 純一</t>
    <rPh sb="12" eb="15">
      <t>ワダヤマ</t>
    </rPh>
    <rPh sb="16" eb="18">
      <t>ジュンイチ</t>
    </rPh>
    <phoneticPr fontId="5"/>
  </si>
  <si>
    <t>第11次職業能力開発基本計画</t>
    <phoneticPr fontId="5"/>
  </si>
  <si>
    <t>○</t>
  </si>
  <si>
    <t>労働者の職業生活設計の全期間を通じて段階的かつ体系的な職業能力開発を促進し、企業内における労働者のキャリア形成の効果的な促進に資することを目的とする。</t>
  </si>
  <si>
    <t>-</t>
  </si>
  <si>
    <t>雇用安定等給付金</t>
  </si>
  <si>
    <t>諸謝金</t>
  </si>
  <si>
    <t>庁費</t>
  </si>
  <si>
    <t>委員等旅費</t>
  </si>
  <si>
    <t>本助成措置が企業内で人材を育成しようとする契機となった旨の評価が得られた割合が90％以上</t>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</si>
  <si>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phoneticPr fontId="5"/>
  </si>
  <si>
    <t>厚生労働省人材開発統括官調べ</t>
  </si>
  <si>
    <t>厚生労働省人材開発統括官調べ</t>
    <phoneticPr fontId="5"/>
  </si>
  <si>
    <t>助成対象の訓練の実施及び人材育成制度の導入によりキャリア形成につながったとする従業員の割合が90％以上</t>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</si>
  <si>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phoneticPr fontId="5"/>
  </si>
  <si>
    <t>助成対象となった従業員について、訓練終了後の評価を反映して処遇の向上、職務反映等を実施した（実施する予定も含む）割合が74％以上</t>
    <phoneticPr fontId="5"/>
  </si>
  <si>
    <t>助成対象となった従業員について、訓練終了後の評価を反映して処遇の向上、職務拡大等を実施した（実施する予定も含む）事業主の割合（アンケート調査を実施し、訓練終了後の評価を反映して処遇の向上、職務拡大等を実施した事業主の数／アンケート調査に回答した事業主の数）</t>
    <phoneticPr fontId="5"/>
  </si>
  <si>
    <t>支給決定件数</t>
  </si>
  <si>
    <t>件</t>
  </si>
  <si>
    <t>千円</t>
  </si>
  <si>
    <t>Ｘ（執行額）／Ｙ（支給決定件数）　　　　　　　　　　　　　　</t>
    <rPh sb="2" eb="4">
      <t>シッコウ</t>
    </rPh>
    <rPh sb="4" eb="5">
      <t>ガク</t>
    </rPh>
    <rPh sb="9" eb="11">
      <t>シキュウ</t>
    </rPh>
    <rPh sb="11" eb="13">
      <t>ケッテイ</t>
    </rPh>
    <rPh sb="13" eb="15">
      <t>ケンスウ</t>
    </rPh>
    <phoneticPr fontId="5"/>
  </si>
  <si>
    <t>　　 Ｘ/Ｙ</t>
    <phoneticPr fontId="5"/>
  </si>
  <si>
    <t>多様な職業能力開発の機会を確保すること（Ⅵー１）</t>
    <phoneticPr fontId="5"/>
  </si>
  <si>
    <t>多様な職業能力開発の機会を確保し、生産性の向上に向けた人材育成を強化すること（Ⅵー１ー１）</t>
    <phoneticPr fontId="5"/>
  </si>
  <si>
    <t>‐</t>
  </si>
  <si>
    <t>無</t>
  </si>
  <si>
    <t>△</t>
  </si>
  <si>
    <t>-</t>
    <phoneticPr fontId="5"/>
  </si>
  <si>
    <t>708</t>
  </si>
  <si>
    <t>624</t>
  </si>
  <si>
    <t>590</t>
  </si>
  <si>
    <t>596</t>
  </si>
  <si>
    <t>601</t>
  </si>
  <si>
    <t>588</t>
  </si>
  <si>
    <t>610</t>
  </si>
  <si>
    <t>厚生労働省</t>
  </si>
  <si>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</si>
  <si>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</si>
  <si>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訓練経費や訓練期間中の賃金の一部に充当</t>
    <rPh sb="0" eb="2">
      <t>クンレン</t>
    </rPh>
    <rPh sb="2" eb="4">
      <t>ケイヒ</t>
    </rPh>
    <rPh sb="5" eb="7">
      <t>クンレン</t>
    </rPh>
    <rPh sb="7" eb="10">
      <t>キカンチュウ</t>
    </rPh>
    <rPh sb="11" eb="13">
      <t>チンギン</t>
    </rPh>
    <rPh sb="14" eb="16">
      <t>イチブ</t>
    </rPh>
    <rPh sb="17" eb="19">
      <t>ジュウトウ</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</si>
  <si>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</si>
  <si>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</si>
  <si>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</si>
  <si>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</si>
  <si>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</si>
  <si>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</si>
  <si>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</si>
  <si>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</si>
  <si>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</si>
  <si>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</si>
  <si>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</si>
  <si>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</si>
  <si>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有期実習型訓練修了後の正規雇用労働者等となった者の割合（訓練修了後に正規雇用労働者等となった者の数／訓練修了者数）</t>
    <phoneticPr fontId="5"/>
  </si>
  <si>
    <t>厚生労働省人材開発統括官付調べ</t>
  </si>
  <si>
    <t>特別育成訓練コースにより、有期契約労働者等の正規雇用労働者等への転換または処遇の改善が図られたとする事業主の割合　90％以上</t>
    <phoneticPr fontId="5"/>
  </si>
  <si>
    <t>特別育成訓練コースにより、有期契約労働者等の正規雇用労働者等への転換または処遇の改善が図られたとする事業主の割合
（アンケート調査を実施し、正規雇用労働者等への転換または処遇の改善が図られたと回答した事業主の数／アンケート調査に回答した事業主の数）</t>
    <phoneticPr fontId="5"/>
  </si>
  <si>
    <t>厚労</t>
  </si>
  <si>
    <t>雇用する労働者に対して、職務に関連した専門的な知識及び技能を習得させるための職業訓練等を計画に沿って実施した場合や、人材育成制度を導入し、当該制度を労働者に適用した場合に、訓練経費や訓練期間中の賃金等の一部を助成する。</t>
    <phoneticPr fontId="5"/>
  </si>
  <si>
    <t>https://www.mhlw.go.jp/wp/seisaku/hyouka/dl/r03_jizenbunseki/VI-1-1.pdf</t>
    <phoneticPr fontId="5"/>
  </si>
  <si>
    <t>特に経営基盤が弱い中小企業事業主にとっては、必要な人材育成を行うことが困難であり、国が積極的に支援する必要がある。</t>
    <rPh sb="0" eb="1">
      <t>トク</t>
    </rPh>
    <rPh sb="2" eb="4">
      <t>ケイエイ</t>
    </rPh>
    <rPh sb="4" eb="6">
      <t>キバン</t>
    </rPh>
    <rPh sb="7" eb="8">
      <t>ヨワ</t>
    </rPh>
    <rPh sb="9" eb="11">
      <t>チュウショウ</t>
    </rPh>
    <rPh sb="11" eb="13">
      <t>キギョウ</t>
    </rPh>
    <rPh sb="13" eb="16">
      <t>ジギョウヌシ</t>
    </rPh>
    <rPh sb="22" eb="24">
      <t>ヒツヨウ</t>
    </rPh>
    <rPh sb="25" eb="29">
      <t>ジンザイイクセイ</t>
    </rPh>
    <rPh sb="30" eb="31">
      <t>オコナ</t>
    </rPh>
    <rPh sb="35" eb="37">
      <t>コンナン</t>
    </rPh>
    <rPh sb="41" eb="42">
      <t>クニ</t>
    </rPh>
    <rPh sb="43" eb="46">
      <t>セッキョクテキ</t>
    </rPh>
    <rPh sb="47" eb="49">
      <t>シエン</t>
    </rPh>
    <rPh sb="51" eb="53">
      <t>ヒツヨウ</t>
    </rPh>
    <phoneticPr fontId="5"/>
  </si>
  <si>
    <t>本助成金は、従業員に訓練を実施する事業主に対して公正・公平に全国一律に同一の基準に基づき支給するものであることから、国で行う必要がある。</t>
    <rPh sb="0" eb="1">
      <t>ホン</t>
    </rPh>
    <rPh sb="1" eb="4">
      <t>ジョセイキン</t>
    </rPh>
    <rPh sb="6" eb="9">
      <t>ジュウギョウイン</t>
    </rPh>
    <rPh sb="10" eb="12">
      <t>クンレン</t>
    </rPh>
    <rPh sb="13" eb="15">
      <t>ジッシ</t>
    </rPh>
    <rPh sb="17" eb="20">
      <t>ジギョウヌシ</t>
    </rPh>
    <rPh sb="21" eb="22">
      <t>タイ</t>
    </rPh>
    <rPh sb="24" eb="26">
      <t>コウセイ</t>
    </rPh>
    <rPh sb="27" eb="29">
      <t>コウヘイ</t>
    </rPh>
    <rPh sb="30" eb="32">
      <t>ゼンコク</t>
    </rPh>
    <rPh sb="32" eb="34">
      <t>イチリツ</t>
    </rPh>
    <rPh sb="35" eb="37">
      <t>ドウイツ</t>
    </rPh>
    <rPh sb="38" eb="40">
      <t>キジュン</t>
    </rPh>
    <rPh sb="41" eb="42">
      <t>モト</t>
    </rPh>
    <rPh sb="44" eb="46">
      <t>シキュウ</t>
    </rPh>
    <rPh sb="58" eb="59">
      <t>クニ</t>
    </rPh>
    <rPh sb="60" eb="61">
      <t>オコナ</t>
    </rPh>
    <rPh sb="62" eb="64">
      <t>ヒツヨウ</t>
    </rPh>
    <phoneticPr fontId="5"/>
  </si>
  <si>
    <t>人材育成の取組みの強化が求められている中で、経営基盤が弱く必要な人材育成を行うことが困難な中小企業事業主にとっては、従業員に職業訓練等を行った場合に助成する本助成金は、必要かつ適切な事業であり優先度の高い事業である。</t>
    <rPh sb="0" eb="2">
      <t>ジンザイ</t>
    </rPh>
    <rPh sb="2" eb="4">
      <t>イクセイ</t>
    </rPh>
    <rPh sb="5" eb="6">
      <t>ト</t>
    </rPh>
    <rPh sb="6" eb="7">
      <t>ク</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7">
      <t>チュウショウ</t>
    </rPh>
    <rPh sb="47" eb="49">
      <t>キギョウ</t>
    </rPh>
    <rPh sb="49" eb="52">
      <t>ジギョウヌシ</t>
    </rPh>
    <rPh sb="58" eb="61">
      <t>ジュウギョウイン</t>
    </rPh>
    <rPh sb="62" eb="64">
      <t>ショクギョウ</t>
    </rPh>
    <rPh sb="64" eb="66">
      <t>クンレン</t>
    </rPh>
    <rPh sb="66" eb="67">
      <t>トウ</t>
    </rPh>
    <rPh sb="68" eb="69">
      <t>オコナ</t>
    </rPh>
    <rPh sb="71" eb="73">
      <t>バアイ</t>
    </rPh>
    <rPh sb="74" eb="76">
      <t>ジョセイ</t>
    </rPh>
    <rPh sb="78" eb="79">
      <t>ホン</t>
    </rPh>
    <rPh sb="79" eb="82">
      <t>ジョセイキン</t>
    </rPh>
    <rPh sb="84" eb="86">
      <t>ヒツヨウ</t>
    </rPh>
    <rPh sb="88" eb="90">
      <t>テキセツ</t>
    </rPh>
    <rPh sb="91" eb="93">
      <t>ジギョウ</t>
    </rPh>
    <rPh sb="96" eb="99">
      <t>ユウセンド</t>
    </rPh>
    <rPh sb="100" eb="101">
      <t>タカ</t>
    </rPh>
    <rPh sb="102" eb="104">
      <t>ジギョウ</t>
    </rPh>
    <phoneticPr fontId="5"/>
  </si>
  <si>
    <t>本助成金は、申請内容を審査の上、支給要件を満たした雇用保険適用事業主等に対してのみ支給しており妥当である。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4" eb="35">
      <t>トウ</t>
    </rPh>
    <rPh sb="36" eb="37">
      <t>タイ</t>
    </rPh>
    <rPh sb="41" eb="43">
      <t>シキュウ</t>
    </rPh>
    <rPh sb="47" eb="49">
      <t>ダトウ</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</si>
  <si>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</si>
  <si>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</si>
  <si>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従業員に、計画に沿って訓練を行った事業主等に対して、必要不可欠な経費の一部等を助成している。</t>
    <rPh sb="0" eb="3">
      <t>ジュウギョウイン</t>
    </rPh>
    <rPh sb="5" eb="7">
      <t>ケイカク</t>
    </rPh>
    <rPh sb="8" eb="9">
      <t>ソ</t>
    </rPh>
    <rPh sb="11" eb="13">
      <t>クンレン</t>
    </rPh>
    <rPh sb="14" eb="15">
      <t>オコナ</t>
    </rPh>
    <rPh sb="17" eb="20">
      <t>ジギョウヌシ</t>
    </rPh>
    <rPh sb="20" eb="21">
      <t>トウ</t>
    </rPh>
    <rPh sb="22" eb="23">
      <t>タイ</t>
    </rPh>
    <rPh sb="26" eb="28">
      <t>ヒツヨウ</t>
    </rPh>
    <rPh sb="28" eb="31">
      <t>フカケツ</t>
    </rPh>
    <rPh sb="32" eb="34">
      <t>ケイヒ</t>
    </rPh>
    <rPh sb="35" eb="37">
      <t>イチブ</t>
    </rPh>
    <rPh sb="37" eb="38">
      <t>トウ</t>
    </rPh>
    <rPh sb="39" eb="41">
      <t>ジョセイ</t>
    </rPh>
    <phoneticPr fontId="5"/>
  </si>
  <si>
    <t>労働保険業務庁費</t>
    <rPh sb="0" eb="2">
      <t>ロウドウ</t>
    </rPh>
    <rPh sb="2" eb="4">
      <t>ホケン</t>
    </rPh>
    <rPh sb="4" eb="6">
      <t>ギョウム</t>
    </rPh>
    <rPh sb="6" eb="8">
      <t>チョウヒ</t>
    </rPh>
    <phoneticPr fontId="5"/>
  </si>
  <si>
    <t>本助成金を活用した人材育成の実施</t>
    <rPh sb="0" eb="1">
      <t>ホン</t>
    </rPh>
    <rPh sb="1" eb="4">
      <t>ジョセイキン</t>
    </rPh>
    <rPh sb="5" eb="7">
      <t>カツヨウ</t>
    </rPh>
    <rPh sb="9" eb="11">
      <t>ジンザイ</t>
    </rPh>
    <rPh sb="11" eb="13">
      <t>イクセイ</t>
    </rPh>
    <rPh sb="14" eb="16">
      <t>ジッシ</t>
    </rPh>
    <phoneticPr fontId="5"/>
  </si>
  <si>
    <t>雇用保険法　第63条第1項第1号、第4号、第5号及び第9号
雇用保険法施行規則　第125条及び附則第34条
職業能力開発促進法　第15条の3及び第96条</t>
    <rPh sb="45" eb="46">
      <t>オヨ</t>
    </rPh>
    <rPh sb="47" eb="49">
      <t>フソク</t>
    </rPh>
    <rPh sb="49" eb="50">
      <t>ダイ</t>
    </rPh>
    <rPh sb="52" eb="53">
      <t>ジョウ</t>
    </rPh>
    <phoneticPr fontId="5"/>
  </si>
  <si>
    <t>有期実習型訓練修了後の正規雇用労働者等（正規雇用者及び多様な正社員）となった者の割合　78％以上</t>
    <phoneticPr fontId="5"/>
  </si>
  <si>
    <t>-</t>
    <phoneticPr fontId="5"/>
  </si>
  <si>
    <t>P.4</t>
    <phoneticPr fontId="5"/>
  </si>
  <si>
    <t>点検対象外</t>
    <rPh sb="0" eb="2">
      <t>テンケン</t>
    </rPh>
    <rPh sb="2" eb="5">
      <t>タイショウガイ</t>
    </rPh>
    <phoneticPr fontId="5"/>
  </si>
  <si>
    <t>人材開発支援助成金（復興関連事業）</t>
    <phoneticPr fontId="5"/>
  </si>
  <si>
    <t>雇用する労働者に職務に関連した専門的な知識及び技能を習得させるための職業訓練等を計画に沿って実施した場合や、人材育成制度を導入し、当該制度を労働者に適用した場合に、実施した事業主等に対して、訓練経費や訓練期間中の賃金等の一部を助成する。</t>
    <rPh sb="82" eb="84">
      <t>ジッシ</t>
    </rPh>
    <rPh sb="86" eb="89">
      <t>ジギョウヌシ</t>
    </rPh>
    <rPh sb="89" eb="90">
      <t>トウ</t>
    </rPh>
    <rPh sb="91" eb="92">
      <t>タイ</t>
    </rPh>
    <phoneticPr fontId="5"/>
  </si>
  <si>
    <t>☑</t>
  </si>
  <si>
    <t>事業主等にとってより使いやすい仕組みとなるよう、申請様式の見直し等を行った。</t>
    <rPh sb="0" eb="3">
      <t>ジギョウヌシ</t>
    </rPh>
    <rPh sb="3" eb="4">
      <t>トウ</t>
    </rPh>
    <rPh sb="10" eb="11">
      <t>ツカ</t>
    </rPh>
    <rPh sb="15" eb="17">
      <t>シク</t>
    </rPh>
    <rPh sb="24" eb="26">
      <t>シンセイ</t>
    </rPh>
    <rPh sb="26" eb="28">
      <t>ヨウシキ</t>
    </rPh>
    <rPh sb="29" eb="31">
      <t>ミナオ</t>
    </rPh>
    <rPh sb="32" eb="33">
      <t>トウ</t>
    </rPh>
    <rPh sb="34" eb="35">
      <t>オコナ</t>
    </rPh>
    <phoneticPr fontId="5"/>
  </si>
  <si>
    <t>本事業は、雇用する労働者に対して計画的な職業訓練等を実施した事業主等に対して助成するものであり、「人材開発支援助成金（復興関連事業）（所管：人材開発統括官）」は被災地の事業主に対して助成するもの。</t>
    <phoneticPr fontId="5"/>
  </si>
  <si>
    <t>B.法人A</t>
    <rPh sb="2" eb="4">
      <t>ホウジン</t>
    </rPh>
    <phoneticPr fontId="5"/>
  </si>
  <si>
    <t>30,024,206
／
56,663</t>
    <phoneticPr fontId="5"/>
  </si>
  <si>
    <t>21,790,426
／
33,802</t>
    <phoneticPr fontId="5"/>
  </si>
  <si>
    <t>69,830,632
／
94,665</t>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</si>
  <si>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</si>
  <si>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</si>
  <si>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</si>
  <si>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</si>
  <si>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</si>
  <si>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</si>
  <si>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</si>
  <si>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</si>
  <si>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静岡労働局</t>
    <rPh sb="0" eb="2">
      <t>シズオカ</t>
    </rPh>
    <rPh sb="2" eb="5">
      <t>ロウドウキョク</t>
    </rPh>
    <phoneticPr fontId="5"/>
  </si>
  <si>
    <t>千葉労働局</t>
    <rPh sb="0" eb="2">
      <t>チバ</t>
    </rPh>
    <rPh sb="2" eb="5">
      <t>ロウドウキョク</t>
    </rPh>
    <phoneticPr fontId="5"/>
  </si>
  <si>
    <t>京都労働局</t>
    <rPh sb="0" eb="2">
      <t>キョウト</t>
    </rPh>
    <rPh sb="2" eb="5">
      <t>ロウドウキョク</t>
    </rPh>
    <phoneticPr fontId="5"/>
  </si>
  <si>
    <t>成果目標は概ね達成しているものの、若年者を対象とした訓練の割合が増加し、職務の拡大等に至らなかったことなどにより、一部目標を達成することができなかった。</t>
    <rPh sb="0" eb="2">
      <t>セイカ</t>
    </rPh>
    <rPh sb="2" eb="4">
      <t>モクヒョウ</t>
    </rPh>
    <rPh sb="5" eb="6">
      <t>オオム</t>
    </rPh>
    <rPh sb="7" eb="9">
      <t>タッセイ</t>
    </rPh>
    <rPh sb="17" eb="20">
      <t>ジャクネンシャ</t>
    </rPh>
    <rPh sb="21" eb="23">
      <t>タイショウ</t>
    </rPh>
    <rPh sb="26" eb="28">
      <t>クンレン</t>
    </rPh>
    <rPh sb="29" eb="31">
      <t>ワリアイ</t>
    </rPh>
    <rPh sb="32" eb="34">
      <t>ゾウカ</t>
    </rPh>
    <rPh sb="36" eb="38">
      <t>ショクム</t>
    </rPh>
    <rPh sb="39" eb="41">
      <t>カクダイ</t>
    </rPh>
    <rPh sb="41" eb="42">
      <t>トウ</t>
    </rPh>
    <rPh sb="43" eb="44">
      <t>イタ</t>
    </rPh>
    <rPh sb="57" eb="59">
      <t>イチブ</t>
    </rPh>
    <rPh sb="59" eb="61">
      <t>モクヒョウ</t>
    </rPh>
    <rPh sb="62" eb="64">
      <t>タッセイ</t>
    </rPh>
    <phoneticPr fontId="5"/>
  </si>
  <si>
    <t>経過措置分の申請件数が減少するなどにより、支給決定件数が当初の予定を下回っため、当初見込みを下回る支給実績となった。</t>
    <rPh sb="0" eb="2">
      <t>ケイカ</t>
    </rPh>
    <rPh sb="2" eb="4">
      <t>ソチ</t>
    </rPh>
    <rPh sb="4" eb="5">
      <t>ブン</t>
    </rPh>
    <rPh sb="6" eb="8">
      <t>シンセイ</t>
    </rPh>
    <rPh sb="8" eb="10">
      <t>ケンスウ</t>
    </rPh>
    <rPh sb="11" eb="13">
      <t>ゲンショウ</t>
    </rPh>
    <rPh sb="21" eb="23">
      <t>シキュウ</t>
    </rPh>
    <rPh sb="23" eb="25">
      <t>ケッテイ</t>
    </rPh>
    <rPh sb="25" eb="27">
      <t>ケンスウ</t>
    </rPh>
    <rPh sb="28" eb="30">
      <t>トウショ</t>
    </rPh>
    <rPh sb="31" eb="33">
      <t>ヨテイ</t>
    </rPh>
    <rPh sb="34" eb="36">
      <t>シタマワ</t>
    </rPh>
    <rPh sb="40" eb="42">
      <t>トウショ</t>
    </rPh>
    <rPh sb="42" eb="44">
      <t>ミコ</t>
    </rPh>
    <rPh sb="46" eb="48">
      <t>シタマワ</t>
    </rPh>
    <rPh sb="49" eb="51">
      <t>シキュウ</t>
    </rPh>
    <rPh sb="51" eb="53">
      <t>ジッセキ</t>
    </rPh>
    <phoneticPr fontId="5"/>
  </si>
  <si>
    <t>直近の実績（令和３年度）を踏まえたこと等による減額</t>
    <phoneticPr fontId="5"/>
  </si>
  <si>
    <t>縮減</t>
  </si>
  <si>
    <t>20,432,708
／
31,114</t>
    <phoneticPr fontId="5"/>
  </si>
  <si>
    <t>前年度に比べて支給件数が低減しているものの、成果目標は概ね達成していることから、本事業の目的である企業内における労働者のキャリア形成の促進に資するものとなっている。</t>
  </si>
  <si>
    <t>成果目標が達成できるよう、労働局等の意見を踏まえ見直しを図りつつ、引き続き事業を実施する。</t>
  </si>
  <si>
    <t>執行率を踏まえ、真に必要な予算の確保に努めること。</t>
    <phoneticPr fontId="5"/>
  </si>
  <si>
    <t>執行率を踏まえ、積算の見直しを行い、予算額を縮減した。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</si>
</sst>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30210</xdr:colOff>
      <xdr:row>270</xdr:row>
      <xdr:rowOff>127377</xdr:rowOff>
    </xdr:from>
    <xdr:to>
      <xdr:col>37</xdr:col>
      <xdr:colOff>181816</xdr:colOff>
      <xdr:row>274</xdr:row>
      <xdr:rowOff>179111</xdr:rowOff>
    </xdr:to>
    <xdr:sp macro="" textlink="">
      <xdr:nvSpPr>
        <xdr:cNvPr id="2" name="正方形/長方形 1"/>
        <xdr:cNvSpPr/>
      </xdr:nvSpPr>
      <xdr:spPr>
        <a:xfrm>
          <a:off x="3765504" y="40102495"/>
          <a:ext cx="3326606" cy="7315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20,433</a:t>
          </a:r>
          <a:r>
            <a:rPr kumimoji="1" lang="ja-JP" altLang="en-US" sz="1400">
              <a:solidFill>
                <a:schemeClr val="tx1"/>
              </a:solidFill>
            </a:rPr>
            <a:t>百万円</a:t>
          </a:r>
        </a:p>
      </xdr:txBody>
    </xdr:sp>
    <xdr:clientData/>
  </xdr:twoCellAnchor>
  <xdr:twoCellAnchor>
    <xdr:from>
      <xdr:col>20</xdr:col>
      <xdr:colOff>30209</xdr:colOff>
      <xdr:row>279</xdr:row>
      <xdr:rowOff>254938</xdr:rowOff>
    </xdr:from>
    <xdr:to>
      <xdr:col>37</xdr:col>
      <xdr:colOff>194515</xdr:colOff>
      <xdr:row>282</xdr:row>
      <xdr:rowOff>233553</xdr:rowOff>
    </xdr:to>
    <xdr:sp macro="" textlink="">
      <xdr:nvSpPr>
        <xdr:cNvPr id="3" name="正方形/長方形 2"/>
        <xdr:cNvSpPr/>
      </xdr:nvSpPr>
      <xdr:spPr>
        <a:xfrm>
          <a:off x="4064327" y="94328320"/>
          <a:ext cx="3593306" cy="10207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20,433</a:t>
          </a:r>
          <a:r>
            <a:rPr kumimoji="1" lang="ja-JP" altLang="en-US" sz="1400">
              <a:solidFill>
                <a:schemeClr val="tx1"/>
              </a:solidFill>
            </a:rPr>
            <a:t>百万円</a:t>
          </a:r>
        </a:p>
      </xdr:txBody>
    </xdr:sp>
    <xdr:clientData/>
  </xdr:twoCellAnchor>
  <xdr:twoCellAnchor>
    <xdr:from>
      <xdr:col>29</xdr:col>
      <xdr:colOff>24606</xdr:colOff>
      <xdr:row>276</xdr:row>
      <xdr:rowOff>84235</xdr:rowOff>
    </xdr:from>
    <xdr:to>
      <xdr:col>29</xdr:col>
      <xdr:colOff>27781</xdr:colOff>
      <xdr:row>279</xdr:row>
      <xdr:rowOff>220013</xdr:rowOff>
    </xdr:to>
    <xdr:cxnSp macro="">
      <xdr:nvCxnSpPr>
        <xdr:cNvPr id="4" name="直線矢印コネクタ 3"/>
        <xdr:cNvCxnSpPr/>
      </xdr:nvCxnSpPr>
      <xdr:spPr>
        <a:xfrm>
          <a:off x="5874077" y="93115470"/>
          <a:ext cx="3175" cy="11779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84370</xdr:colOff>
      <xdr:row>276</xdr:row>
      <xdr:rowOff>61167</xdr:rowOff>
    </xdr:from>
    <xdr:to>
      <xdr:col>21</xdr:col>
      <xdr:colOff>102673</xdr:colOff>
      <xdr:row>279</xdr:row>
      <xdr:rowOff>134470</xdr:rowOff>
    </xdr:to>
    <xdr:sp macro="" textlink="">
      <xdr:nvSpPr>
        <xdr:cNvPr id="5" name="正方形/長方形 4"/>
        <xdr:cNvSpPr/>
      </xdr:nvSpPr>
      <xdr:spPr>
        <a:xfrm>
          <a:off x="2512311" y="40970108"/>
          <a:ext cx="1512421" cy="3048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13</xdr:col>
      <xdr:colOff>152307</xdr:colOff>
      <xdr:row>271</xdr:row>
      <xdr:rowOff>55846</xdr:rowOff>
    </xdr:from>
    <xdr:to>
      <xdr:col>17</xdr:col>
      <xdr:colOff>327</xdr:colOff>
      <xdr:row>274</xdr:row>
      <xdr:rowOff>149412</xdr:rowOff>
    </xdr:to>
    <xdr:sp macro="" textlink="">
      <xdr:nvSpPr>
        <xdr:cNvPr id="6" name="正方形/長方形 5"/>
        <xdr:cNvSpPr/>
      </xdr:nvSpPr>
      <xdr:spPr>
        <a:xfrm>
          <a:off x="2580248" y="40225199"/>
          <a:ext cx="595079" cy="4745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34</xdr:col>
      <xdr:colOff>179714</xdr:colOff>
      <xdr:row>276</xdr:row>
      <xdr:rowOff>22412</xdr:rowOff>
    </xdr:from>
    <xdr:to>
      <xdr:col>44</xdr:col>
      <xdr:colOff>145443</xdr:colOff>
      <xdr:row>279</xdr:row>
      <xdr:rowOff>134471</xdr:rowOff>
    </xdr:to>
    <xdr:sp macro="" textlink="">
      <xdr:nvSpPr>
        <xdr:cNvPr id="7" name="大かっこ 6"/>
        <xdr:cNvSpPr/>
      </xdr:nvSpPr>
      <xdr:spPr>
        <a:xfrm>
          <a:off x="6529714" y="40931353"/>
          <a:ext cx="1833376" cy="3436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20</xdr:col>
      <xdr:colOff>182609</xdr:colOff>
      <xdr:row>283</xdr:row>
      <xdr:rowOff>37353</xdr:rowOff>
    </xdr:from>
    <xdr:to>
      <xdr:col>37</xdr:col>
      <xdr:colOff>61165</xdr:colOff>
      <xdr:row>286</xdr:row>
      <xdr:rowOff>4488</xdr:rowOff>
    </xdr:to>
    <xdr:sp macro="" textlink="">
      <xdr:nvSpPr>
        <xdr:cNvPr id="8" name="大かっこ 7"/>
        <xdr:cNvSpPr/>
      </xdr:nvSpPr>
      <xdr:spPr>
        <a:xfrm>
          <a:off x="3917903" y="42111706"/>
          <a:ext cx="3053556" cy="5722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12</xdr:col>
      <xdr:colOff>0</xdr:colOff>
      <xdr:row>270</xdr:row>
      <xdr:rowOff>4</xdr:rowOff>
    </xdr:from>
    <xdr:to>
      <xdr:col>45</xdr:col>
      <xdr:colOff>200118</xdr:colOff>
      <xdr:row>286</xdr:row>
      <xdr:rowOff>260541</xdr:rowOff>
    </xdr:to>
    <xdr:sp macro="" textlink="">
      <xdr:nvSpPr>
        <xdr:cNvPr id="9" name="角丸四角形 8"/>
        <xdr:cNvSpPr/>
      </xdr:nvSpPr>
      <xdr:spPr>
        <a:xfrm>
          <a:off x="2420471" y="90946945"/>
          <a:ext cx="6856412" cy="61436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24606</xdr:colOff>
      <xdr:row>286</xdr:row>
      <xdr:rowOff>243172</xdr:rowOff>
    </xdr:from>
    <xdr:to>
      <xdr:col>29</xdr:col>
      <xdr:colOff>25136</xdr:colOff>
      <xdr:row>289</xdr:row>
      <xdr:rowOff>132047</xdr:rowOff>
    </xdr:to>
    <xdr:cxnSp macro="">
      <xdr:nvCxnSpPr>
        <xdr:cNvPr id="10" name="直線矢印コネクタ 9"/>
        <xdr:cNvCxnSpPr/>
      </xdr:nvCxnSpPr>
      <xdr:spPr>
        <a:xfrm>
          <a:off x="5874077" y="97241290"/>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30209</xdr:colOff>
      <xdr:row>290</xdr:row>
      <xdr:rowOff>21340</xdr:rowOff>
    </xdr:from>
    <xdr:to>
      <xdr:col>37</xdr:col>
      <xdr:colOff>181815</xdr:colOff>
      <xdr:row>292</xdr:row>
      <xdr:rowOff>276410</xdr:rowOff>
    </xdr:to>
    <xdr:sp macro="" textlink="">
      <xdr:nvSpPr>
        <xdr:cNvPr id="11" name="正方形/長方形 10"/>
        <xdr:cNvSpPr/>
      </xdr:nvSpPr>
      <xdr:spPr>
        <a:xfrm>
          <a:off x="3765503" y="43425458"/>
          <a:ext cx="3326606" cy="8527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20,433</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31,114</a:t>
          </a:r>
          <a:r>
            <a:rPr kumimoji="1" lang="ja-JP" altLang="en-US" sz="1400">
              <a:solidFill>
                <a:schemeClr val="tx1"/>
              </a:solidFill>
            </a:rPr>
            <a:t>件</a:t>
          </a:r>
        </a:p>
      </xdr:txBody>
    </xdr:sp>
    <xdr:clientData/>
  </xdr:twoCellAnchor>
  <xdr:twoCellAnchor>
    <xdr:from>
      <xdr:col>15</xdr:col>
      <xdr:colOff>92307</xdr:colOff>
      <xdr:row>286</xdr:row>
      <xdr:rowOff>322360</xdr:rowOff>
    </xdr:from>
    <xdr:to>
      <xdr:col>23</xdr:col>
      <xdr:colOff>109818</xdr:colOff>
      <xdr:row>289</xdr:row>
      <xdr:rowOff>115425</xdr:rowOff>
    </xdr:to>
    <xdr:sp macro="" textlink="">
      <xdr:nvSpPr>
        <xdr:cNvPr id="12" name="正方形/長方形 11"/>
        <xdr:cNvSpPr/>
      </xdr:nvSpPr>
      <xdr:spPr>
        <a:xfrm>
          <a:off x="2893778" y="43001831"/>
          <a:ext cx="1511628" cy="368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22</xdr:col>
      <xdr:colOff>31610</xdr:colOff>
      <xdr:row>294</xdr:row>
      <xdr:rowOff>22413</xdr:rowOff>
    </xdr:from>
    <xdr:to>
      <xdr:col>36</xdr:col>
      <xdr:colOff>79515</xdr:colOff>
      <xdr:row>296</xdr:row>
      <xdr:rowOff>153992</xdr:rowOff>
    </xdr:to>
    <xdr:sp macro="" textlink="">
      <xdr:nvSpPr>
        <xdr:cNvPr id="13" name="大かっこ 12"/>
        <xdr:cNvSpPr/>
      </xdr:nvSpPr>
      <xdr:spPr>
        <a:xfrm>
          <a:off x="4140434" y="48880060"/>
          <a:ext cx="2662610" cy="6321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従業員に訓練を受けさせる又は</a:t>
          </a:r>
        </a:p>
        <a:p>
          <a:pPr algn="ctr"/>
          <a:r>
            <a:rPr kumimoji="1" lang="ja-JP" altLang="en-US" sz="1100"/>
            <a:t>人材育成制度を導入する事業主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751</v>
      </c>
      <c r="AK2" s="848"/>
      <c r="AL2" s="848"/>
      <c r="AM2" s="848"/>
      <c r="AN2" s="90" t="s">
        <v>367</v>
      </c>
      <c r="AO2" s="848">
        <v>21</v>
      </c>
      <c r="AP2" s="848"/>
      <c r="AQ2" s="848"/>
      <c r="AR2" s="91" t="s">
        <v>367</v>
      </c>
      <c r="AS2" s="849">
        <v>680</v>
      </c>
      <c r="AT2" s="849"/>
      <c r="AU2" s="849"/>
      <c r="AV2" s="90" t="str">
        <f>IF(AW2="","","-")</f>
        <v/>
      </c>
      <c r="AW2" s="850"/>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731</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691</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692</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693</v>
      </c>
      <c r="H5" s="839"/>
      <c r="I5" s="839"/>
      <c r="J5" s="839"/>
      <c r="K5" s="839"/>
      <c r="L5" s="839"/>
      <c r="M5" s="840" t="s">
        <v>62</v>
      </c>
      <c r="N5" s="841"/>
      <c r="O5" s="841"/>
      <c r="P5" s="841"/>
      <c r="Q5" s="841"/>
      <c r="R5" s="842"/>
      <c r="S5" s="843" t="s">
        <v>694</v>
      </c>
      <c r="T5" s="839"/>
      <c r="U5" s="839"/>
      <c r="V5" s="839"/>
      <c r="W5" s="839"/>
      <c r="X5" s="844"/>
      <c r="Y5" s="845" t="s">
        <v>3</v>
      </c>
      <c r="Z5" s="846"/>
      <c r="AA5" s="846"/>
      <c r="AB5" s="846"/>
      <c r="AC5" s="846"/>
      <c r="AD5" s="847"/>
      <c r="AE5" s="868" t="s">
        <v>695</v>
      </c>
      <c r="AF5" s="868"/>
      <c r="AG5" s="868"/>
      <c r="AH5" s="868"/>
      <c r="AI5" s="868"/>
      <c r="AJ5" s="868"/>
      <c r="AK5" s="868"/>
      <c r="AL5" s="868"/>
      <c r="AM5" s="868"/>
      <c r="AN5" s="868"/>
      <c r="AO5" s="868"/>
      <c r="AP5" s="869"/>
      <c r="AQ5" s="870" t="s">
        <v>696</v>
      </c>
      <c r="AR5" s="871"/>
      <c r="AS5" s="871"/>
      <c r="AT5" s="871"/>
      <c r="AU5" s="871"/>
      <c r="AV5" s="871"/>
      <c r="AW5" s="871"/>
      <c r="AX5" s="872"/>
    </row>
    <row r="6" spans="1:50" ht="28.5" customHeight="1" x14ac:dyDescent="0.15">
      <c r="A6" s="873" t="s">
        <v>4</v>
      </c>
      <c r="B6" s="874"/>
      <c r="C6" s="874"/>
      <c r="D6" s="874"/>
      <c r="E6" s="874"/>
      <c r="F6" s="874"/>
      <c r="G6" s="875" t="str">
        <f>入力規則等!F39</f>
        <v>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60.75" customHeight="1" x14ac:dyDescent="0.15">
      <c r="A7" s="854" t="s">
        <v>20</v>
      </c>
      <c r="B7" s="855"/>
      <c r="C7" s="855"/>
      <c r="D7" s="855"/>
      <c r="E7" s="855"/>
      <c r="F7" s="856"/>
      <c r="G7" s="878" t="s">
        <v>763</v>
      </c>
      <c r="H7" s="879"/>
      <c r="I7" s="879"/>
      <c r="J7" s="879"/>
      <c r="K7" s="879"/>
      <c r="L7" s="879"/>
      <c r="M7" s="879"/>
      <c r="N7" s="879"/>
      <c r="O7" s="879"/>
      <c r="P7" s="879"/>
      <c r="Q7" s="879"/>
      <c r="R7" s="879"/>
      <c r="S7" s="879"/>
      <c r="T7" s="879"/>
      <c r="U7" s="879"/>
      <c r="V7" s="879"/>
      <c r="W7" s="879"/>
      <c r="X7" s="880"/>
      <c r="Y7" s="881" t="s">
        <v>352</v>
      </c>
      <c r="Z7" s="699"/>
      <c r="AA7" s="699"/>
      <c r="AB7" s="699"/>
      <c r="AC7" s="699"/>
      <c r="AD7" s="882"/>
      <c r="AE7" s="810" t="s">
        <v>697</v>
      </c>
      <c r="AF7" s="811"/>
      <c r="AG7" s="811"/>
      <c r="AH7" s="811"/>
      <c r="AI7" s="811"/>
      <c r="AJ7" s="811"/>
      <c r="AK7" s="811"/>
      <c r="AL7" s="811"/>
      <c r="AM7" s="811"/>
      <c r="AN7" s="811"/>
      <c r="AO7" s="811"/>
      <c r="AP7" s="811"/>
      <c r="AQ7" s="811"/>
      <c r="AR7" s="811"/>
      <c r="AS7" s="811"/>
      <c r="AT7" s="811"/>
      <c r="AU7" s="811"/>
      <c r="AV7" s="811"/>
      <c r="AW7" s="811"/>
      <c r="AX7" s="812"/>
    </row>
    <row r="8" spans="1:50" ht="30" customHeight="1" x14ac:dyDescent="0.15">
      <c r="A8" s="854" t="s">
        <v>234</v>
      </c>
      <c r="B8" s="855"/>
      <c r="C8" s="855"/>
      <c r="D8" s="855"/>
      <c r="E8" s="855"/>
      <c r="F8" s="856"/>
      <c r="G8" s="857" t="str">
        <f>入力規則等!A27</f>
        <v>少子化社会対策、男女共同参画</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3" t="s">
        <v>21</v>
      </c>
      <c r="B9" s="784"/>
      <c r="C9" s="784"/>
      <c r="D9" s="784"/>
      <c r="E9" s="784"/>
      <c r="F9" s="784"/>
      <c r="G9" s="865" t="s">
        <v>699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48.95" customHeight="1" x14ac:dyDescent="0.15">
      <c r="A10" s="771" t="s">
        <v>28</v>
      </c>
      <c r="B10" s="772"/>
      <c r="C10" s="772"/>
      <c r="D10" s="772"/>
      <c r="E10" s="772"/>
      <c r="F10" s="772"/>
      <c r="G10" s="773" t="s">
        <v>752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25.5" customHeight="1" x14ac:dyDescent="0.15">
      <c r="A11" s="771" t="s">
        <v>5</v>
      </c>
      <c r="B11" s="772"/>
      <c r="C11" s="772"/>
      <c r="D11" s="772"/>
      <c r="E11" s="772"/>
      <c r="F11" s="776"/>
      <c r="G11" s="777" t="str">
        <f>入力規則等!P10</f>
        <v>直接実施、補助</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6"/>
    </row>
    <row r="13" spans="1:50" ht="21" customHeight="1" x14ac:dyDescent="0.15">
      <c r="A13" s="322"/>
      <c r="B13" s="323"/>
      <c r="C13" s="323"/>
      <c r="D13" s="323"/>
      <c r="E13" s="323"/>
      <c r="F13" s="324"/>
      <c r="G13" s="800" t="s">
        <v>6</v>
      </c>
      <c r="H13" s="801"/>
      <c r="I13" s="817" t="s">
        <v>7</v>
      </c>
      <c r="J13" s="818"/>
      <c r="K13" s="818"/>
      <c r="L13" s="818"/>
      <c r="M13" s="818"/>
      <c r="N13" s="818"/>
      <c r="O13" s="819"/>
      <c r="P13" s="711">
        <v>53337</v>
      </c>
      <c r="Q13" s="712"/>
      <c r="R13" s="712"/>
      <c r="S13" s="712"/>
      <c r="T13" s="712"/>
      <c r="U13" s="712"/>
      <c r="V13" s="713"/>
      <c r="W13" s="711">
        <v>87361</v>
      </c>
      <c r="X13" s="712"/>
      <c r="Y13" s="712"/>
      <c r="Z13" s="712"/>
      <c r="AA13" s="712"/>
      <c r="AB13" s="712"/>
      <c r="AC13" s="713"/>
      <c r="AD13" s="711">
        <v>32186</v>
      </c>
      <c r="AE13" s="712"/>
      <c r="AF13" s="712"/>
      <c r="AG13" s="712"/>
      <c r="AH13" s="712"/>
      <c r="AI13" s="712"/>
      <c r="AJ13" s="713"/>
      <c r="AK13" s="711">
        <v>69831</v>
      </c>
      <c r="AL13" s="712"/>
      <c r="AM13" s="712"/>
      <c r="AN13" s="712"/>
      <c r="AO13" s="712"/>
      <c r="AP13" s="712"/>
      <c r="AQ13" s="713"/>
      <c r="AR13" s="748">
        <v>67747</v>
      </c>
      <c r="AS13" s="749"/>
      <c r="AT13" s="749"/>
      <c r="AU13" s="749"/>
      <c r="AV13" s="749"/>
      <c r="AW13" s="749"/>
      <c r="AX13" s="820"/>
    </row>
    <row r="14" spans="1:50" ht="21" customHeight="1" x14ac:dyDescent="0.15">
      <c r="A14" s="322"/>
      <c r="B14" s="323"/>
      <c r="C14" s="323"/>
      <c r="D14" s="323"/>
      <c r="E14" s="323"/>
      <c r="F14" s="324"/>
      <c r="G14" s="802"/>
      <c r="H14" s="803"/>
      <c r="I14" s="795" t="s">
        <v>8</v>
      </c>
      <c r="J14" s="796"/>
      <c r="K14" s="796"/>
      <c r="L14" s="796"/>
      <c r="M14" s="796"/>
      <c r="N14" s="796"/>
      <c r="O14" s="797"/>
      <c r="P14" s="711" t="s">
        <v>700</v>
      </c>
      <c r="Q14" s="712"/>
      <c r="R14" s="712"/>
      <c r="S14" s="712"/>
      <c r="T14" s="712"/>
      <c r="U14" s="712"/>
      <c r="V14" s="713"/>
      <c r="W14" s="711">
        <v>1001</v>
      </c>
      <c r="X14" s="712"/>
      <c r="Y14" s="712"/>
      <c r="Z14" s="712"/>
      <c r="AA14" s="712"/>
      <c r="AB14" s="712"/>
      <c r="AC14" s="713"/>
      <c r="AD14" s="711">
        <v>21568</v>
      </c>
      <c r="AE14" s="712"/>
      <c r="AF14" s="712"/>
      <c r="AG14" s="712"/>
      <c r="AH14" s="712"/>
      <c r="AI14" s="712"/>
      <c r="AJ14" s="713"/>
      <c r="AK14" s="711" t="s">
        <v>700</v>
      </c>
      <c r="AL14" s="712"/>
      <c r="AM14" s="712"/>
      <c r="AN14" s="712"/>
      <c r="AO14" s="712"/>
      <c r="AP14" s="712"/>
      <c r="AQ14" s="713"/>
      <c r="AR14" s="806"/>
      <c r="AS14" s="806"/>
      <c r="AT14" s="806"/>
      <c r="AU14" s="806"/>
      <c r="AV14" s="806"/>
      <c r="AW14" s="806"/>
      <c r="AX14" s="807"/>
    </row>
    <row r="15" spans="1:50" ht="21" customHeight="1" x14ac:dyDescent="0.15">
      <c r="A15" s="322"/>
      <c r="B15" s="323"/>
      <c r="C15" s="323"/>
      <c r="D15" s="323"/>
      <c r="E15" s="323"/>
      <c r="F15" s="324"/>
      <c r="G15" s="802"/>
      <c r="H15" s="803"/>
      <c r="I15" s="795" t="s">
        <v>48</v>
      </c>
      <c r="J15" s="808"/>
      <c r="K15" s="808"/>
      <c r="L15" s="808"/>
      <c r="M15" s="808"/>
      <c r="N15" s="808"/>
      <c r="O15" s="809"/>
      <c r="P15" s="711" t="s">
        <v>700</v>
      </c>
      <c r="Q15" s="712"/>
      <c r="R15" s="712"/>
      <c r="S15" s="712"/>
      <c r="T15" s="712"/>
      <c r="U15" s="712"/>
      <c r="V15" s="713"/>
      <c r="W15" s="711" t="s">
        <v>700</v>
      </c>
      <c r="X15" s="712"/>
      <c r="Y15" s="712"/>
      <c r="Z15" s="712"/>
      <c r="AA15" s="712"/>
      <c r="AB15" s="712"/>
      <c r="AC15" s="713"/>
      <c r="AD15" s="711" t="s">
        <v>700</v>
      </c>
      <c r="AE15" s="712"/>
      <c r="AF15" s="712"/>
      <c r="AG15" s="712"/>
      <c r="AH15" s="712"/>
      <c r="AI15" s="712"/>
      <c r="AJ15" s="713"/>
      <c r="AK15" s="711" t="s">
        <v>700</v>
      </c>
      <c r="AL15" s="712"/>
      <c r="AM15" s="712"/>
      <c r="AN15" s="712"/>
      <c r="AO15" s="712"/>
      <c r="AP15" s="712"/>
      <c r="AQ15" s="713"/>
      <c r="AR15" s="711" t="s">
        <v>700</v>
      </c>
      <c r="AS15" s="712"/>
      <c r="AT15" s="712"/>
      <c r="AU15" s="712"/>
      <c r="AV15" s="712"/>
      <c r="AW15" s="712"/>
      <c r="AX15" s="821"/>
    </row>
    <row r="16" spans="1:50" ht="21" customHeight="1" x14ac:dyDescent="0.15">
      <c r="A16" s="322"/>
      <c r="B16" s="323"/>
      <c r="C16" s="323"/>
      <c r="D16" s="323"/>
      <c r="E16" s="323"/>
      <c r="F16" s="324"/>
      <c r="G16" s="802"/>
      <c r="H16" s="803"/>
      <c r="I16" s="795" t="s">
        <v>49</v>
      </c>
      <c r="J16" s="808"/>
      <c r="K16" s="808"/>
      <c r="L16" s="808"/>
      <c r="M16" s="808"/>
      <c r="N16" s="808"/>
      <c r="O16" s="809"/>
      <c r="P16" s="711" t="s">
        <v>700</v>
      </c>
      <c r="Q16" s="712"/>
      <c r="R16" s="712"/>
      <c r="S16" s="712"/>
      <c r="T16" s="712"/>
      <c r="U16" s="712"/>
      <c r="V16" s="713"/>
      <c r="W16" s="711" t="s">
        <v>700</v>
      </c>
      <c r="X16" s="712"/>
      <c r="Y16" s="712"/>
      <c r="Z16" s="712"/>
      <c r="AA16" s="712"/>
      <c r="AB16" s="712"/>
      <c r="AC16" s="713"/>
      <c r="AD16" s="711" t="s">
        <v>700</v>
      </c>
      <c r="AE16" s="712"/>
      <c r="AF16" s="712"/>
      <c r="AG16" s="712"/>
      <c r="AH16" s="712"/>
      <c r="AI16" s="712"/>
      <c r="AJ16" s="713"/>
      <c r="AK16" s="711" t="s">
        <v>700</v>
      </c>
      <c r="AL16" s="712"/>
      <c r="AM16" s="712"/>
      <c r="AN16" s="712"/>
      <c r="AO16" s="712"/>
      <c r="AP16" s="712"/>
      <c r="AQ16" s="713"/>
      <c r="AR16" s="813"/>
      <c r="AS16" s="814"/>
      <c r="AT16" s="814"/>
      <c r="AU16" s="814"/>
      <c r="AV16" s="814"/>
      <c r="AW16" s="814"/>
      <c r="AX16" s="815"/>
    </row>
    <row r="17" spans="1:50" ht="24.75" customHeight="1" x14ac:dyDescent="0.15">
      <c r="A17" s="322"/>
      <c r="B17" s="323"/>
      <c r="C17" s="323"/>
      <c r="D17" s="323"/>
      <c r="E17" s="323"/>
      <c r="F17" s="324"/>
      <c r="G17" s="802"/>
      <c r="H17" s="803"/>
      <c r="I17" s="795" t="s">
        <v>47</v>
      </c>
      <c r="J17" s="796"/>
      <c r="K17" s="796"/>
      <c r="L17" s="796"/>
      <c r="M17" s="796"/>
      <c r="N17" s="796"/>
      <c r="O17" s="797"/>
      <c r="P17" s="711" t="s">
        <v>700</v>
      </c>
      <c r="Q17" s="712"/>
      <c r="R17" s="712"/>
      <c r="S17" s="712"/>
      <c r="T17" s="712"/>
      <c r="U17" s="712"/>
      <c r="V17" s="713"/>
      <c r="W17" s="711">
        <v>-59739</v>
      </c>
      <c r="X17" s="712"/>
      <c r="Y17" s="712"/>
      <c r="Z17" s="712"/>
      <c r="AA17" s="712"/>
      <c r="AB17" s="712"/>
      <c r="AC17" s="713"/>
      <c r="AD17" s="711">
        <v>-33099</v>
      </c>
      <c r="AE17" s="712"/>
      <c r="AF17" s="712"/>
      <c r="AG17" s="712"/>
      <c r="AH17" s="712"/>
      <c r="AI17" s="712"/>
      <c r="AJ17" s="713"/>
      <c r="AK17" s="711" t="s">
        <v>700</v>
      </c>
      <c r="AL17" s="712"/>
      <c r="AM17" s="712"/>
      <c r="AN17" s="712"/>
      <c r="AO17" s="712"/>
      <c r="AP17" s="712"/>
      <c r="AQ17" s="713"/>
      <c r="AR17" s="798"/>
      <c r="AS17" s="798"/>
      <c r="AT17" s="798"/>
      <c r="AU17" s="798"/>
      <c r="AV17" s="798"/>
      <c r="AW17" s="798"/>
      <c r="AX17" s="799"/>
    </row>
    <row r="18" spans="1:50" ht="24.75" customHeight="1" x14ac:dyDescent="0.15">
      <c r="A18" s="322"/>
      <c r="B18" s="323"/>
      <c r="C18" s="323"/>
      <c r="D18" s="323"/>
      <c r="E18" s="323"/>
      <c r="F18" s="324"/>
      <c r="G18" s="804"/>
      <c r="H18" s="805"/>
      <c r="I18" s="788" t="s">
        <v>18</v>
      </c>
      <c r="J18" s="789"/>
      <c r="K18" s="789"/>
      <c r="L18" s="789"/>
      <c r="M18" s="789"/>
      <c r="N18" s="789"/>
      <c r="O18" s="790"/>
      <c r="P18" s="791">
        <f>SUM(P13:V17)</f>
        <v>53337</v>
      </c>
      <c r="Q18" s="792"/>
      <c r="R18" s="792"/>
      <c r="S18" s="792"/>
      <c r="T18" s="792"/>
      <c r="U18" s="792"/>
      <c r="V18" s="793"/>
      <c r="W18" s="791">
        <f>SUM(W13:AC17)</f>
        <v>28623</v>
      </c>
      <c r="X18" s="792"/>
      <c r="Y18" s="792"/>
      <c r="Z18" s="792"/>
      <c r="AA18" s="792"/>
      <c r="AB18" s="792"/>
      <c r="AC18" s="793"/>
      <c r="AD18" s="791">
        <f>SUM(AD13:AJ17)</f>
        <v>20655</v>
      </c>
      <c r="AE18" s="792"/>
      <c r="AF18" s="792"/>
      <c r="AG18" s="792"/>
      <c r="AH18" s="792"/>
      <c r="AI18" s="792"/>
      <c r="AJ18" s="793"/>
      <c r="AK18" s="791">
        <f>SUM(AK13:AQ17)</f>
        <v>69831</v>
      </c>
      <c r="AL18" s="792"/>
      <c r="AM18" s="792"/>
      <c r="AN18" s="792"/>
      <c r="AO18" s="792"/>
      <c r="AP18" s="792"/>
      <c r="AQ18" s="793"/>
      <c r="AR18" s="791">
        <f>SUM(AR13:AX17)</f>
        <v>67747</v>
      </c>
      <c r="AS18" s="792"/>
      <c r="AT18" s="792"/>
      <c r="AU18" s="792"/>
      <c r="AV18" s="792"/>
      <c r="AW18" s="792"/>
      <c r="AX18" s="794"/>
    </row>
    <row r="19" spans="1:50" ht="24.75" customHeight="1" x14ac:dyDescent="0.15">
      <c r="A19" s="322"/>
      <c r="B19" s="323"/>
      <c r="C19" s="323"/>
      <c r="D19" s="323"/>
      <c r="E19" s="323"/>
      <c r="F19" s="324"/>
      <c r="G19" s="763" t="s">
        <v>9</v>
      </c>
      <c r="H19" s="764"/>
      <c r="I19" s="764"/>
      <c r="J19" s="764"/>
      <c r="K19" s="764"/>
      <c r="L19" s="764"/>
      <c r="M19" s="764"/>
      <c r="N19" s="764"/>
      <c r="O19" s="764"/>
      <c r="P19" s="711">
        <v>30024</v>
      </c>
      <c r="Q19" s="712"/>
      <c r="R19" s="712"/>
      <c r="S19" s="712"/>
      <c r="T19" s="712"/>
      <c r="U19" s="712"/>
      <c r="V19" s="713"/>
      <c r="W19" s="711">
        <v>21790</v>
      </c>
      <c r="X19" s="712"/>
      <c r="Y19" s="712"/>
      <c r="Z19" s="712"/>
      <c r="AA19" s="712"/>
      <c r="AB19" s="712"/>
      <c r="AC19" s="713"/>
      <c r="AD19" s="711">
        <v>20433</v>
      </c>
      <c r="AE19" s="712"/>
      <c r="AF19" s="712"/>
      <c r="AG19" s="712"/>
      <c r="AH19" s="712"/>
      <c r="AI19" s="712"/>
      <c r="AJ19" s="713"/>
      <c r="AK19" s="760"/>
      <c r="AL19" s="760"/>
      <c r="AM19" s="760"/>
      <c r="AN19" s="760"/>
      <c r="AO19" s="760"/>
      <c r="AP19" s="760"/>
      <c r="AQ19" s="760"/>
      <c r="AR19" s="760"/>
      <c r="AS19" s="760"/>
      <c r="AT19" s="760"/>
      <c r="AU19" s="760"/>
      <c r="AV19" s="760"/>
      <c r="AW19" s="760"/>
      <c r="AX19" s="762"/>
    </row>
    <row r="20" spans="1:50" ht="24.75" customHeight="1" x14ac:dyDescent="0.15">
      <c r="A20" s="322"/>
      <c r="B20" s="323"/>
      <c r="C20" s="323"/>
      <c r="D20" s="323"/>
      <c r="E20" s="323"/>
      <c r="F20" s="324"/>
      <c r="G20" s="763" t="s">
        <v>10</v>
      </c>
      <c r="H20" s="764"/>
      <c r="I20" s="764"/>
      <c r="J20" s="764"/>
      <c r="K20" s="764"/>
      <c r="L20" s="764"/>
      <c r="M20" s="764"/>
      <c r="N20" s="764"/>
      <c r="O20" s="764"/>
      <c r="P20" s="759">
        <f>IF(P18=0, "-", SUM(P19)/P18)</f>
        <v>0.56291129984813548</v>
      </c>
      <c r="Q20" s="759"/>
      <c r="R20" s="759"/>
      <c r="S20" s="759"/>
      <c r="T20" s="759"/>
      <c r="U20" s="759"/>
      <c r="V20" s="759"/>
      <c r="W20" s="759">
        <f>IF(W18=0, "-", SUM(W19)/W18)</f>
        <v>0.76127589700590437</v>
      </c>
      <c r="X20" s="759"/>
      <c r="Y20" s="759"/>
      <c r="Z20" s="759"/>
      <c r="AA20" s="759"/>
      <c r="AB20" s="759"/>
      <c r="AC20" s="759"/>
      <c r="AD20" s="759">
        <f>IF(AD18=0, "-", SUM(AD19)/AD18)</f>
        <v>0.98925199709513434</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320</v>
      </c>
      <c r="H21" s="758"/>
      <c r="I21" s="758"/>
      <c r="J21" s="758"/>
      <c r="K21" s="758"/>
      <c r="L21" s="758"/>
      <c r="M21" s="758"/>
      <c r="N21" s="758"/>
      <c r="O21" s="758"/>
      <c r="P21" s="759">
        <f>IF(P19=0, "-", SUM(P19)/SUM(P13,P14))</f>
        <v>0.56291129984813548</v>
      </c>
      <c r="Q21" s="759"/>
      <c r="R21" s="759"/>
      <c r="S21" s="759"/>
      <c r="T21" s="759"/>
      <c r="U21" s="759"/>
      <c r="V21" s="759"/>
      <c r="W21" s="759">
        <f>IF(W19=0, "-", SUM(W19)/SUM(W13,W14))</f>
        <v>0.24659921685792535</v>
      </c>
      <c r="X21" s="759"/>
      <c r="Y21" s="759"/>
      <c r="Z21" s="759"/>
      <c r="AA21" s="759"/>
      <c r="AB21" s="759"/>
      <c r="AC21" s="759"/>
      <c r="AD21" s="759">
        <f>IF(AD19=0, "-", SUM(AD19)/SUM(AD13,AD14))</f>
        <v>0.38012054916843396</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7" t="s">
        <v>676</v>
      </c>
      <c r="B22" s="718"/>
      <c r="C22" s="718"/>
      <c r="D22" s="718"/>
      <c r="E22" s="718"/>
      <c r="F22" s="719"/>
      <c r="G22" s="723" t="s">
        <v>309</v>
      </c>
      <c r="H22" s="562"/>
      <c r="I22" s="562"/>
      <c r="J22" s="562"/>
      <c r="K22" s="562"/>
      <c r="L22" s="562"/>
      <c r="M22" s="562"/>
      <c r="N22" s="562"/>
      <c r="O22" s="563"/>
      <c r="P22" s="724" t="s">
        <v>674</v>
      </c>
      <c r="Q22" s="562"/>
      <c r="R22" s="562"/>
      <c r="S22" s="562"/>
      <c r="T22" s="562"/>
      <c r="U22" s="562"/>
      <c r="V22" s="563"/>
      <c r="W22" s="724" t="s">
        <v>675</v>
      </c>
      <c r="X22" s="562"/>
      <c r="Y22" s="562"/>
      <c r="Z22" s="562"/>
      <c r="AA22" s="562"/>
      <c r="AB22" s="562"/>
      <c r="AC22" s="563"/>
      <c r="AD22" s="724" t="s">
        <v>308</v>
      </c>
      <c r="AE22" s="562"/>
      <c r="AF22" s="562"/>
      <c r="AG22" s="562"/>
      <c r="AH22" s="562"/>
      <c r="AI22" s="562"/>
      <c r="AJ22" s="562"/>
      <c r="AK22" s="562"/>
      <c r="AL22" s="562"/>
      <c r="AM22" s="562"/>
      <c r="AN22" s="562"/>
      <c r="AO22" s="562"/>
      <c r="AP22" s="562"/>
      <c r="AQ22" s="562"/>
      <c r="AR22" s="562"/>
      <c r="AS22" s="562"/>
      <c r="AT22" s="562"/>
      <c r="AU22" s="562"/>
      <c r="AV22" s="562"/>
      <c r="AW22" s="562"/>
      <c r="AX22" s="744"/>
    </row>
    <row r="23" spans="1:50" ht="18.95" customHeight="1" x14ac:dyDescent="0.15">
      <c r="A23" s="720"/>
      <c r="B23" s="721"/>
      <c r="C23" s="721"/>
      <c r="D23" s="721"/>
      <c r="E23" s="721"/>
      <c r="F23" s="722"/>
      <c r="G23" s="745" t="s">
        <v>701</v>
      </c>
      <c r="H23" s="746"/>
      <c r="I23" s="746"/>
      <c r="J23" s="746"/>
      <c r="K23" s="746"/>
      <c r="L23" s="746"/>
      <c r="M23" s="746"/>
      <c r="N23" s="746"/>
      <c r="O23" s="747"/>
      <c r="P23" s="748">
        <v>68120</v>
      </c>
      <c r="Q23" s="749"/>
      <c r="R23" s="749"/>
      <c r="S23" s="749"/>
      <c r="T23" s="749"/>
      <c r="U23" s="749"/>
      <c r="V23" s="750"/>
      <c r="W23" s="748">
        <v>65916</v>
      </c>
      <c r="X23" s="749"/>
      <c r="Y23" s="749"/>
      <c r="Z23" s="749"/>
      <c r="AA23" s="749"/>
      <c r="AB23" s="749"/>
      <c r="AC23" s="750"/>
      <c r="AD23" s="751" t="s">
        <v>790</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18.95" customHeight="1" x14ac:dyDescent="0.15">
      <c r="A24" s="720"/>
      <c r="B24" s="721"/>
      <c r="C24" s="721"/>
      <c r="D24" s="721"/>
      <c r="E24" s="721"/>
      <c r="F24" s="722"/>
      <c r="G24" s="714" t="s">
        <v>702</v>
      </c>
      <c r="H24" s="715"/>
      <c r="I24" s="715"/>
      <c r="J24" s="715"/>
      <c r="K24" s="715"/>
      <c r="L24" s="715"/>
      <c r="M24" s="715"/>
      <c r="N24" s="715"/>
      <c r="O24" s="716"/>
      <c r="P24" s="711">
        <v>1270</v>
      </c>
      <c r="Q24" s="712"/>
      <c r="R24" s="712"/>
      <c r="S24" s="712"/>
      <c r="T24" s="712"/>
      <c r="U24" s="712"/>
      <c r="V24" s="713"/>
      <c r="W24" s="711">
        <v>1384</v>
      </c>
      <c r="X24" s="712"/>
      <c r="Y24" s="712"/>
      <c r="Z24" s="712"/>
      <c r="AA24" s="712"/>
      <c r="AB24" s="712"/>
      <c r="AC24" s="713"/>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18.95" customHeight="1" x14ac:dyDescent="0.15">
      <c r="A25" s="720"/>
      <c r="B25" s="721"/>
      <c r="C25" s="721"/>
      <c r="D25" s="721"/>
      <c r="E25" s="721"/>
      <c r="F25" s="722"/>
      <c r="G25" s="714" t="s">
        <v>703</v>
      </c>
      <c r="H25" s="715"/>
      <c r="I25" s="715"/>
      <c r="J25" s="715"/>
      <c r="K25" s="715"/>
      <c r="L25" s="715"/>
      <c r="M25" s="715"/>
      <c r="N25" s="715"/>
      <c r="O25" s="716"/>
      <c r="P25" s="711">
        <v>257</v>
      </c>
      <c r="Q25" s="712"/>
      <c r="R25" s="712"/>
      <c r="S25" s="712"/>
      <c r="T25" s="712"/>
      <c r="U25" s="712"/>
      <c r="V25" s="713"/>
      <c r="W25" s="711">
        <v>289</v>
      </c>
      <c r="X25" s="712"/>
      <c r="Y25" s="712"/>
      <c r="Z25" s="712"/>
      <c r="AA25" s="712"/>
      <c r="AB25" s="712"/>
      <c r="AC25" s="713"/>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18.95" customHeight="1" x14ac:dyDescent="0.15">
      <c r="A26" s="720"/>
      <c r="B26" s="721"/>
      <c r="C26" s="721"/>
      <c r="D26" s="721"/>
      <c r="E26" s="721"/>
      <c r="F26" s="722"/>
      <c r="G26" s="714" t="s">
        <v>761</v>
      </c>
      <c r="H26" s="715"/>
      <c r="I26" s="715"/>
      <c r="J26" s="715"/>
      <c r="K26" s="715"/>
      <c r="L26" s="715"/>
      <c r="M26" s="715"/>
      <c r="N26" s="715"/>
      <c r="O26" s="716"/>
      <c r="P26" s="711">
        <v>176</v>
      </c>
      <c r="Q26" s="712"/>
      <c r="R26" s="712"/>
      <c r="S26" s="712"/>
      <c r="T26" s="712"/>
      <c r="U26" s="712"/>
      <c r="V26" s="713"/>
      <c r="W26" s="711">
        <v>152</v>
      </c>
      <c r="X26" s="712"/>
      <c r="Y26" s="712"/>
      <c r="Z26" s="712"/>
      <c r="AA26" s="712"/>
      <c r="AB26" s="712"/>
      <c r="AC26" s="713"/>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18.95" customHeight="1" x14ac:dyDescent="0.15">
      <c r="A27" s="720"/>
      <c r="B27" s="721"/>
      <c r="C27" s="721"/>
      <c r="D27" s="721"/>
      <c r="E27" s="721"/>
      <c r="F27" s="722"/>
      <c r="G27" s="714" t="s">
        <v>704</v>
      </c>
      <c r="H27" s="715"/>
      <c r="I27" s="715"/>
      <c r="J27" s="715"/>
      <c r="K27" s="715"/>
      <c r="L27" s="715"/>
      <c r="M27" s="715"/>
      <c r="N27" s="715"/>
      <c r="O27" s="716"/>
      <c r="P27" s="711">
        <v>5</v>
      </c>
      <c r="Q27" s="712"/>
      <c r="R27" s="712"/>
      <c r="S27" s="712"/>
      <c r="T27" s="712"/>
      <c r="U27" s="712"/>
      <c r="V27" s="713"/>
      <c r="W27" s="711">
        <v>4</v>
      </c>
      <c r="X27" s="712"/>
      <c r="Y27" s="712"/>
      <c r="Z27" s="712"/>
      <c r="AA27" s="712"/>
      <c r="AB27" s="712"/>
      <c r="AC27" s="713"/>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18.95" customHeight="1" x14ac:dyDescent="0.15">
      <c r="A28" s="720"/>
      <c r="B28" s="721"/>
      <c r="C28" s="721"/>
      <c r="D28" s="721"/>
      <c r="E28" s="721"/>
      <c r="F28" s="722"/>
      <c r="G28" s="765" t="s">
        <v>76</v>
      </c>
      <c r="H28" s="766"/>
      <c r="I28" s="766"/>
      <c r="J28" s="766"/>
      <c r="K28" s="766"/>
      <c r="L28" s="766"/>
      <c r="M28" s="766"/>
      <c r="N28" s="766"/>
      <c r="O28" s="767"/>
      <c r="P28" s="768">
        <f>P29-SUM(P23:P27)</f>
        <v>3</v>
      </c>
      <c r="Q28" s="769"/>
      <c r="R28" s="769"/>
      <c r="S28" s="769"/>
      <c r="T28" s="769"/>
      <c r="U28" s="769"/>
      <c r="V28" s="770"/>
      <c r="W28" s="768">
        <v>2</v>
      </c>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18.95" customHeight="1" thickBot="1" x14ac:dyDescent="0.2">
      <c r="A29" s="720"/>
      <c r="B29" s="721"/>
      <c r="C29" s="721"/>
      <c r="D29" s="721"/>
      <c r="E29" s="721"/>
      <c r="F29" s="722"/>
      <c r="G29" s="313" t="s">
        <v>18</v>
      </c>
      <c r="H29" s="731"/>
      <c r="I29" s="731"/>
      <c r="J29" s="731"/>
      <c r="K29" s="731"/>
      <c r="L29" s="731"/>
      <c r="M29" s="731"/>
      <c r="N29" s="731"/>
      <c r="O29" s="732"/>
      <c r="P29" s="733">
        <f>AK13</f>
        <v>69831</v>
      </c>
      <c r="Q29" s="734"/>
      <c r="R29" s="734"/>
      <c r="S29" s="734"/>
      <c r="T29" s="734"/>
      <c r="U29" s="734"/>
      <c r="V29" s="735"/>
      <c r="W29" s="736">
        <f>AR13</f>
        <v>67747</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39" t="s">
        <v>663</v>
      </c>
      <c r="B30" s="740"/>
      <c r="C30" s="740"/>
      <c r="D30" s="740"/>
      <c r="E30" s="740"/>
      <c r="F30" s="741"/>
      <c r="G30" s="742" t="s">
        <v>769</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0" t="s">
        <v>664</v>
      </c>
      <c r="B31" s="168"/>
      <c r="C31" s="168"/>
      <c r="D31" s="168"/>
      <c r="E31" s="168"/>
      <c r="F31" s="169"/>
      <c r="G31" s="702" t="s">
        <v>656</v>
      </c>
      <c r="H31" s="703"/>
      <c r="I31" s="703"/>
      <c r="J31" s="703"/>
      <c r="K31" s="703"/>
      <c r="L31" s="703"/>
      <c r="M31" s="703"/>
      <c r="N31" s="703"/>
      <c r="O31" s="703"/>
      <c r="P31" s="704" t="s">
        <v>655</v>
      </c>
      <c r="Q31" s="703"/>
      <c r="R31" s="703"/>
      <c r="S31" s="703"/>
      <c r="T31" s="703"/>
      <c r="U31" s="703"/>
      <c r="V31" s="703"/>
      <c r="W31" s="703"/>
      <c r="X31" s="705"/>
      <c r="Y31" s="706"/>
      <c r="Z31" s="707"/>
      <c r="AA31" s="708"/>
      <c r="AB31" s="638" t="s">
        <v>11</v>
      </c>
      <c r="AC31" s="638"/>
      <c r="AD31" s="638"/>
      <c r="AE31" s="131" t="s">
        <v>500</v>
      </c>
      <c r="AF31" s="709"/>
      <c r="AG31" s="709"/>
      <c r="AH31" s="710"/>
      <c r="AI31" s="131" t="s">
        <v>652</v>
      </c>
      <c r="AJ31" s="709"/>
      <c r="AK31" s="709"/>
      <c r="AL31" s="710"/>
      <c r="AM31" s="131" t="s">
        <v>468</v>
      </c>
      <c r="AN31" s="709"/>
      <c r="AO31" s="709"/>
      <c r="AP31" s="710"/>
      <c r="AQ31" s="635" t="s">
        <v>499</v>
      </c>
      <c r="AR31" s="636"/>
      <c r="AS31" s="636"/>
      <c r="AT31" s="637"/>
      <c r="AU31" s="635" t="s">
        <v>677</v>
      </c>
      <c r="AV31" s="636"/>
      <c r="AW31" s="636"/>
      <c r="AX31" s="645"/>
    </row>
    <row r="32" spans="1:50" ht="23.25" customHeight="1" x14ac:dyDescent="0.15">
      <c r="A32" s="660"/>
      <c r="B32" s="168"/>
      <c r="C32" s="168"/>
      <c r="D32" s="168"/>
      <c r="E32" s="168"/>
      <c r="F32" s="169"/>
      <c r="G32" s="743" t="s">
        <v>762</v>
      </c>
      <c r="H32" s="647"/>
      <c r="I32" s="647"/>
      <c r="J32" s="647"/>
      <c r="K32" s="647"/>
      <c r="L32" s="647"/>
      <c r="M32" s="647"/>
      <c r="N32" s="647"/>
      <c r="O32" s="647"/>
      <c r="P32" s="650" t="s">
        <v>713</v>
      </c>
      <c r="Q32" s="651"/>
      <c r="R32" s="651"/>
      <c r="S32" s="651"/>
      <c r="T32" s="651"/>
      <c r="U32" s="651"/>
      <c r="V32" s="651"/>
      <c r="W32" s="651"/>
      <c r="X32" s="652"/>
      <c r="Y32" s="656" t="s">
        <v>52</v>
      </c>
      <c r="Z32" s="657"/>
      <c r="AA32" s="658"/>
      <c r="AB32" s="659" t="s">
        <v>714</v>
      </c>
      <c r="AC32" s="659"/>
      <c r="AD32" s="659"/>
      <c r="AE32" s="628">
        <v>56663</v>
      </c>
      <c r="AF32" s="628"/>
      <c r="AG32" s="628"/>
      <c r="AH32" s="628"/>
      <c r="AI32" s="628">
        <v>33802</v>
      </c>
      <c r="AJ32" s="628"/>
      <c r="AK32" s="628"/>
      <c r="AL32" s="628"/>
      <c r="AM32" s="628">
        <v>31114</v>
      </c>
      <c r="AN32" s="628"/>
      <c r="AO32" s="628"/>
      <c r="AP32" s="628"/>
      <c r="AQ32" s="674" t="s">
        <v>723</v>
      </c>
      <c r="AR32" s="628"/>
      <c r="AS32" s="628"/>
      <c r="AT32" s="628"/>
      <c r="AU32" s="108" t="s">
        <v>723</v>
      </c>
      <c r="AV32" s="630"/>
      <c r="AW32" s="630"/>
      <c r="AX32" s="631"/>
    </row>
    <row r="33" spans="1:51" ht="23.25" customHeight="1" x14ac:dyDescent="0.15">
      <c r="A33" s="203"/>
      <c r="B33" s="173"/>
      <c r="C33" s="173"/>
      <c r="D33" s="173"/>
      <c r="E33" s="173"/>
      <c r="F33" s="174"/>
      <c r="G33" s="648"/>
      <c r="H33" s="649"/>
      <c r="I33" s="649"/>
      <c r="J33" s="649"/>
      <c r="K33" s="649"/>
      <c r="L33" s="649"/>
      <c r="M33" s="649"/>
      <c r="N33" s="649"/>
      <c r="O33" s="649"/>
      <c r="P33" s="653"/>
      <c r="Q33" s="654"/>
      <c r="R33" s="654"/>
      <c r="S33" s="654"/>
      <c r="T33" s="654"/>
      <c r="U33" s="654"/>
      <c r="V33" s="654"/>
      <c r="W33" s="654"/>
      <c r="X33" s="655"/>
      <c r="Y33" s="632" t="s">
        <v>53</v>
      </c>
      <c r="Z33" s="633"/>
      <c r="AA33" s="634"/>
      <c r="AB33" s="659" t="s">
        <v>714</v>
      </c>
      <c r="AC33" s="659"/>
      <c r="AD33" s="659"/>
      <c r="AE33" s="628">
        <v>107051</v>
      </c>
      <c r="AF33" s="628"/>
      <c r="AG33" s="628"/>
      <c r="AH33" s="628"/>
      <c r="AI33" s="628">
        <v>104889</v>
      </c>
      <c r="AJ33" s="628"/>
      <c r="AK33" s="628"/>
      <c r="AL33" s="628"/>
      <c r="AM33" s="628">
        <v>76819</v>
      </c>
      <c r="AN33" s="628"/>
      <c r="AO33" s="628"/>
      <c r="AP33" s="628"/>
      <c r="AQ33" s="628">
        <v>94665</v>
      </c>
      <c r="AR33" s="628"/>
      <c r="AS33" s="628"/>
      <c r="AT33" s="628"/>
      <c r="AU33" s="629">
        <v>74205</v>
      </c>
      <c r="AV33" s="630"/>
      <c r="AW33" s="630"/>
      <c r="AX33" s="631"/>
    </row>
    <row r="34" spans="1:51" ht="23.25" customHeight="1" x14ac:dyDescent="0.15">
      <c r="A34" s="692" t="s">
        <v>665</v>
      </c>
      <c r="B34" s="693"/>
      <c r="C34" s="693"/>
      <c r="D34" s="693"/>
      <c r="E34" s="693"/>
      <c r="F34" s="694"/>
      <c r="G34" s="191" t="s">
        <v>666</v>
      </c>
      <c r="H34" s="191"/>
      <c r="I34" s="191"/>
      <c r="J34" s="191"/>
      <c r="K34" s="191"/>
      <c r="L34" s="191"/>
      <c r="M34" s="191"/>
      <c r="N34" s="191"/>
      <c r="O34" s="191"/>
      <c r="P34" s="191"/>
      <c r="Q34" s="191"/>
      <c r="R34" s="191"/>
      <c r="S34" s="191"/>
      <c r="T34" s="191"/>
      <c r="U34" s="191"/>
      <c r="V34" s="191"/>
      <c r="W34" s="191"/>
      <c r="X34" s="192"/>
      <c r="Y34" s="642"/>
      <c r="Z34" s="643"/>
      <c r="AA34" s="644"/>
      <c r="AB34" s="190" t="s">
        <v>11</v>
      </c>
      <c r="AC34" s="191"/>
      <c r="AD34" s="192"/>
      <c r="AE34" s="190" t="s">
        <v>500</v>
      </c>
      <c r="AF34" s="191"/>
      <c r="AG34" s="191"/>
      <c r="AH34" s="192"/>
      <c r="AI34" s="190" t="s">
        <v>652</v>
      </c>
      <c r="AJ34" s="191"/>
      <c r="AK34" s="191"/>
      <c r="AL34" s="192"/>
      <c r="AM34" s="190" t="s">
        <v>468</v>
      </c>
      <c r="AN34" s="191"/>
      <c r="AO34" s="191"/>
      <c r="AP34" s="192"/>
      <c r="AQ34" s="639" t="s">
        <v>678</v>
      </c>
      <c r="AR34" s="640"/>
      <c r="AS34" s="640"/>
      <c r="AT34" s="640"/>
      <c r="AU34" s="640"/>
      <c r="AV34" s="640"/>
      <c r="AW34" s="640"/>
      <c r="AX34" s="641"/>
    </row>
    <row r="35" spans="1:51" ht="23.25" customHeight="1" x14ac:dyDescent="0.15">
      <c r="A35" s="695"/>
      <c r="B35" s="696"/>
      <c r="C35" s="696"/>
      <c r="D35" s="696"/>
      <c r="E35" s="696"/>
      <c r="F35" s="697"/>
      <c r="G35" s="664" t="s">
        <v>716</v>
      </c>
      <c r="H35" s="665"/>
      <c r="I35" s="665"/>
      <c r="J35" s="665"/>
      <c r="K35" s="665"/>
      <c r="L35" s="665"/>
      <c r="M35" s="665"/>
      <c r="N35" s="665"/>
      <c r="O35" s="665"/>
      <c r="P35" s="665"/>
      <c r="Q35" s="665"/>
      <c r="R35" s="665"/>
      <c r="S35" s="665"/>
      <c r="T35" s="665"/>
      <c r="U35" s="665"/>
      <c r="V35" s="665"/>
      <c r="W35" s="665"/>
      <c r="X35" s="665"/>
      <c r="Y35" s="668" t="s">
        <v>665</v>
      </c>
      <c r="Z35" s="669"/>
      <c r="AA35" s="670"/>
      <c r="AB35" s="671" t="s">
        <v>715</v>
      </c>
      <c r="AC35" s="672"/>
      <c r="AD35" s="673"/>
      <c r="AE35" s="674">
        <v>530</v>
      </c>
      <c r="AF35" s="674"/>
      <c r="AG35" s="674"/>
      <c r="AH35" s="674"/>
      <c r="AI35" s="674">
        <v>645</v>
      </c>
      <c r="AJ35" s="674"/>
      <c r="AK35" s="674"/>
      <c r="AL35" s="674"/>
      <c r="AM35" s="674">
        <v>657</v>
      </c>
      <c r="AN35" s="674"/>
      <c r="AO35" s="674"/>
      <c r="AP35" s="674"/>
      <c r="AQ35" s="108">
        <v>738</v>
      </c>
      <c r="AR35" s="102"/>
      <c r="AS35" s="102"/>
      <c r="AT35" s="102"/>
      <c r="AU35" s="102"/>
      <c r="AV35" s="102"/>
      <c r="AW35" s="102"/>
      <c r="AX35" s="103"/>
    </row>
    <row r="36" spans="1:51" ht="47.45" customHeight="1" x14ac:dyDescent="0.15">
      <c r="A36" s="698"/>
      <c r="B36" s="699"/>
      <c r="C36" s="699"/>
      <c r="D36" s="699"/>
      <c r="E36" s="699"/>
      <c r="F36" s="700"/>
      <c r="G36" s="666"/>
      <c r="H36" s="667"/>
      <c r="I36" s="667"/>
      <c r="J36" s="667"/>
      <c r="K36" s="667"/>
      <c r="L36" s="667"/>
      <c r="M36" s="667"/>
      <c r="N36" s="667"/>
      <c r="O36" s="667"/>
      <c r="P36" s="667"/>
      <c r="Q36" s="667"/>
      <c r="R36" s="667"/>
      <c r="S36" s="667"/>
      <c r="T36" s="667"/>
      <c r="U36" s="667"/>
      <c r="V36" s="667"/>
      <c r="W36" s="667"/>
      <c r="X36" s="667"/>
      <c r="Y36" s="234" t="s">
        <v>668</v>
      </c>
      <c r="Z36" s="661"/>
      <c r="AA36" s="662"/>
      <c r="AB36" s="624" t="s">
        <v>717</v>
      </c>
      <c r="AC36" s="625"/>
      <c r="AD36" s="626"/>
      <c r="AE36" s="701" t="s">
        <v>774</v>
      </c>
      <c r="AF36" s="627"/>
      <c r="AG36" s="627"/>
      <c r="AH36" s="627"/>
      <c r="AI36" s="701" t="s">
        <v>775</v>
      </c>
      <c r="AJ36" s="627"/>
      <c r="AK36" s="627"/>
      <c r="AL36" s="627"/>
      <c r="AM36" s="701" t="s">
        <v>792</v>
      </c>
      <c r="AN36" s="627"/>
      <c r="AO36" s="627"/>
      <c r="AP36" s="627"/>
      <c r="AQ36" s="701" t="s">
        <v>776</v>
      </c>
      <c r="AR36" s="627"/>
      <c r="AS36" s="627"/>
      <c r="AT36" s="627"/>
      <c r="AU36" s="627"/>
      <c r="AV36" s="627"/>
      <c r="AW36" s="627"/>
      <c r="AX36" s="663"/>
    </row>
    <row r="37" spans="1:51" ht="18.75" customHeight="1" x14ac:dyDescent="0.15">
      <c r="A37" s="680" t="s">
        <v>316</v>
      </c>
      <c r="B37" s="681"/>
      <c r="C37" s="681"/>
      <c r="D37" s="681"/>
      <c r="E37" s="681"/>
      <c r="F37" s="682"/>
      <c r="G37" s="614" t="s">
        <v>140</v>
      </c>
      <c r="H37" s="212"/>
      <c r="I37" s="212"/>
      <c r="J37" s="212"/>
      <c r="K37" s="212"/>
      <c r="L37" s="212"/>
      <c r="M37" s="212"/>
      <c r="N37" s="212"/>
      <c r="O37" s="213"/>
      <c r="P37" s="214" t="s">
        <v>56</v>
      </c>
      <c r="Q37" s="212"/>
      <c r="R37" s="212"/>
      <c r="S37" s="212"/>
      <c r="T37" s="212"/>
      <c r="U37" s="212"/>
      <c r="V37" s="212"/>
      <c r="W37" s="212"/>
      <c r="X37" s="213"/>
      <c r="Y37" s="615"/>
      <c r="Z37" s="616"/>
      <c r="AA37" s="617"/>
      <c r="AB37" s="621" t="s">
        <v>11</v>
      </c>
      <c r="AC37" s="622"/>
      <c r="AD37" s="623"/>
      <c r="AE37" s="621" t="s">
        <v>500</v>
      </c>
      <c r="AF37" s="622"/>
      <c r="AG37" s="622"/>
      <c r="AH37" s="623"/>
      <c r="AI37" s="690" t="s">
        <v>652</v>
      </c>
      <c r="AJ37" s="690"/>
      <c r="AK37" s="690"/>
      <c r="AL37" s="621"/>
      <c r="AM37" s="690" t="s">
        <v>468</v>
      </c>
      <c r="AN37" s="690"/>
      <c r="AO37" s="690"/>
      <c r="AP37" s="621"/>
      <c r="AQ37" s="231" t="s">
        <v>223</v>
      </c>
      <c r="AR37" s="232"/>
      <c r="AS37" s="232"/>
      <c r="AT37" s="233"/>
      <c r="AU37" s="212" t="s">
        <v>129</v>
      </c>
      <c r="AV37" s="212"/>
      <c r="AW37" s="212"/>
      <c r="AX37" s="215"/>
    </row>
    <row r="38" spans="1:51" ht="18.75" customHeight="1" x14ac:dyDescent="0.15">
      <c r="A38" s="683"/>
      <c r="B38" s="684"/>
      <c r="C38" s="684"/>
      <c r="D38" s="684"/>
      <c r="E38" s="684"/>
      <c r="F38" s="685"/>
      <c r="G38" s="171"/>
      <c r="H38" s="123"/>
      <c r="I38" s="123"/>
      <c r="J38" s="123"/>
      <c r="K38" s="123"/>
      <c r="L38" s="123"/>
      <c r="M38" s="123"/>
      <c r="N38" s="123"/>
      <c r="O38" s="124"/>
      <c r="P38" s="122"/>
      <c r="Q38" s="123"/>
      <c r="R38" s="123"/>
      <c r="S38" s="123"/>
      <c r="T38" s="123"/>
      <c r="U38" s="123"/>
      <c r="V38" s="123"/>
      <c r="W38" s="123"/>
      <c r="X38" s="124"/>
      <c r="Y38" s="618"/>
      <c r="Z38" s="619"/>
      <c r="AA38" s="620"/>
      <c r="AB38" s="131"/>
      <c r="AC38" s="132"/>
      <c r="AD38" s="133"/>
      <c r="AE38" s="131"/>
      <c r="AF38" s="132"/>
      <c r="AG38" s="132"/>
      <c r="AH38" s="133"/>
      <c r="AI38" s="691"/>
      <c r="AJ38" s="691"/>
      <c r="AK38" s="691"/>
      <c r="AL38" s="131"/>
      <c r="AM38" s="691"/>
      <c r="AN38" s="691"/>
      <c r="AO38" s="691"/>
      <c r="AP38" s="131"/>
      <c r="AQ38" s="519" t="s">
        <v>723</v>
      </c>
      <c r="AR38" s="520"/>
      <c r="AS38" s="142" t="s">
        <v>224</v>
      </c>
      <c r="AT38" s="143"/>
      <c r="AU38" s="141">
        <v>4</v>
      </c>
      <c r="AV38" s="141"/>
      <c r="AW38" s="123" t="s">
        <v>170</v>
      </c>
      <c r="AX38" s="144"/>
    </row>
    <row r="39" spans="1:51" ht="42.75" customHeight="1" x14ac:dyDescent="0.15">
      <c r="A39" s="686"/>
      <c r="B39" s="684"/>
      <c r="C39" s="684"/>
      <c r="D39" s="684"/>
      <c r="E39" s="684"/>
      <c r="F39" s="685"/>
      <c r="G39" s="193" t="s">
        <v>705</v>
      </c>
      <c r="H39" s="194"/>
      <c r="I39" s="194"/>
      <c r="J39" s="194"/>
      <c r="K39" s="194"/>
      <c r="L39" s="194"/>
      <c r="M39" s="194"/>
      <c r="N39" s="194"/>
      <c r="O39" s="195"/>
      <c r="P39" s="146" t="s">
        <v>706</v>
      </c>
      <c r="Q39" s="146"/>
      <c r="R39" s="146"/>
      <c r="S39" s="146"/>
      <c r="T39" s="146"/>
      <c r="U39" s="146"/>
      <c r="V39" s="146"/>
      <c r="W39" s="146"/>
      <c r="X39" s="147"/>
      <c r="Y39" s="234" t="s">
        <v>12</v>
      </c>
      <c r="Z39" s="235"/>
      <c r="AA39" s="236"/>
      <c r="AB39" s="163" t="s">
        <v>334</v>
      </c>
      <c r="AC39" s="163"/>
      <c r="AD39" s="163"/>
      <c r="AE39" s="108">
        <v>93.9</v>
      </c>
      <c r="AF39" s="102"/>
      <c r="AG39" s="102"/>
      <c r="AH39" s="102"/>
      <c r="AI39" s="108">
        <v>94.1</v>
      </c>
      <c r="AJ39" s="102"/>
      <c r="AK39" s="102"/>
      <c r="AL39" s="102"/>
      <c r="AM39" s="108">
        <v>94.5</v>
      </c>
      <c r="AN39" s="102"/>
      <c r="AO39" s="102"/>
      <c r="AP39" s="102"/>
      <c r="AQ39" s="109" t="s">
        <v>700</v>
      </c>
      <c r="AR39" s="110"/>
      <c r="AS39" s="110"/>
      <c r="AT39" s="111"/>
      <c r="AU39" s="102" t="s">
        <v>723</v>
      </c>
      <c r="AV39" s="102"/>
      <c r="AW39" s="102"/>
      <c r="AX39" s="103"/>
    </row>
    <row r="40" spans="1:51" ht="42.75" customHeight="1" x14ac:dyDescent="0.15">
      <c r="A40" s="687"/>
      <c r="B40" s="688"/>
      <c r="C40" s="688"/>
      <c r="D40" s="688"/>
      <c r="E40" s="688"/>
      <c r="F40" s="68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90</v>
      </c>
      <c r="AF40" s="102"/>
      <c r="AG40" s="102"/>
      <c r="AH40" s="102"/>
      <c r="AI40" s="108">
        <v>90</v>
      </c>
      <c r="AJ40" s="102"/>
      <c r="AK40" s="102"/>
      <c r="AL40" s="102"/>
      <c r="AM40" s="108">
        <v>90</v>
      </c>
      <c r="AN40" s="102"/>
      <c r="AO40" s="102"/>
      <c r="AP40" s="102"/>
      <c r="AQ40" s="109" t="s">
        <v>700</v>
      </c>
      <c r="AR40" s="110"/>
      <c r="AS40" s="110"/>
      <c r="AT40" s="111"/>
      <c r="AU40" s="102">
        <v>90</v>
      </c>
      <c r="AV40" s="102"/>
      <c r="AW40" s="102"/>
      <c r="AX40" s="103"/>
    </row>
    <row r="41" spans="1:51" ht="42.75" customHeight="1" x14ac:dyDescent="0.15">
      <c r="A41" s="686"/>
      <c r="B41" s="684"/>
      <c r="C41" s="684"/>
      <c r="D41" s="684"/>
      <c r="E41" s="684"/>
      <c r="F41" s="685"/>
      <c r="G41" s="199"/>
      <c r="H41" s="200"/>
      <c r="I41" s="200"/>
      <c r="J41" s="200"/>
      <c r="K41" s="200"/>
      <c r="L41" s="200"/>
      <c r="M41" s="200"/>
      <c r="N41" s="200"/>
      <c r="O41" s="201"/>
      <c r="P41" s="152"/>
      <c r="Q41" s="152"/>
      <c r="R41" s="152"/>
      <c r="S41" s="152"/>
      <c r="T41" s="152"/>
      <c r="U41" s="152"/>
      <c r="V41" s="152"/>
      <c r="W41" s="152"/>
      <c r="X41" s="153"/>
      <c r="Y41" s="190" t="s">
        <v>13</v>
      </c>
      <c r="Z41" s="191"/>
      <c r="AA41" s="192"/>
      <c r="AB41" s="604" t="s">
        <v>14</v>
      </c>
      <c r="AC41" s="604"/>
      <c r="AD41" s="604"/>
      <c r="AE41" s="108">
        <v>104.3</v>
      </c>
      <c r="AF41" s="102"/>
      <c r="AG41" s="102"/>
      <c r="AH41" s="102"/>
      <c r="AI41" s="108">
        <v>104.6</v>
      </c>
      <c r="AJ41" s="102"/>
      <c r="AK41" s="102"/>
      <c r="AL41" s="102"/>
      <c r="AM41" s="108">
        <v>105</v>
      </c>
      <c r="AN41" s="102"/>
      <c r="AO41" s="102"/>
      <c r="AP41" s="102"/>
      <c r="AQ41" s="109" t="s">
        <v>700</v>
      </c>
      <c r="AR41" s="110"/>
      <c r="AS41" s="110"/>
      <c r="AT41" s="111"/>
      <c r="AU41" s="102" t="s">
        <v>723</v>
      </c>
      <c r="AV41" s="102"/>
      <c r="AW41" s="102"/>
      <c r="AX41" s="103"/>
    </row>
    <row r="42" spans="1:51" ht="23.25" customHeight="1" x14ac:dyDescent="0.15">
      <c r="A42" s="202" t="s">
        <v>343</v>
      </c>
      <c r="B42" s="165"/>
      <c r="C42" s="165"/>
      <c r="D42" s="165"/>
      <c r="E42" s="165"/>
      <c r="F42" s="166"/>
      <c r="G42" s="204" t="s">
        <v>708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9" t="s">
        <v>663</v>
      </c>
      <c r="B64" s="740"/>
      <c r="C64" s="740"/>
      <c r="D64" s="740"/>
      <c r="E64" s="740"/>
      <c r="F64" s="741"/>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15">
      <c r="A65" s="660" t="s">
        <v>664</v>
      </c>
      <c r="B65" s="168"/>
      <c r="C65" s="168"/>
      <c r="D65" s="168"/>
      <c r="E65" s="168"/>
      <c r="F65" s="169"/>
      <c r="G65" s="702" t="s">
        <v>656</v>
      </c>
      <c r="H65" s="703"/>
      <c r="I65" s="703"/>
      <c r="J65" s="703"/>
      <c r="K65" s="703"/>
      <c r="L65" s="703"/>
      <c r="M65" s="703"/>
      <c r="N65" s="703"/>
      <c r="O65" s="703"/>
      <c r="P65" s="704" t="s">
        <v>655</v>
      </c>
      <c r="Q65" s="703"/>
      <c r="R65" s="703"/>
      <c r="S65" s="703"/>
      <c r="T65" s="703"/>
      <c r="U65" s="703"/>
      <c r="V65" s="703"/>
      <c r="W65" s="703"/>
      <c r="X65" s="705"/>
      <c r="Y65" s="706"/>
      <c r="Z65" s="707"/>
      <c r="AA65" s="708"/>
      <c r="AB65" s="638" t="s">
        <v>11</v>
      </c>
      <c r="AC65" s="638"/>
      <c r="AD65" s="638"/>
      <c r="AE65" s="131" t="s">
        <v>500</v>
      </c>
      <c r="AF65" s="709"/>
      <c r="AG65" s="709"/>
      <c r="AH65" s="710"/>
      <c r="AI65" s="131" t="s">
        <v>652</v>
      </c>
      <c r="AJ65" s="709"/>
      <c r="AK65" s="709"/>
      <c r="AL65" s="710"/>
      <c r="AM65" s="131" t="s">
        <v>468</v>
      </c>
      <c r="AN65" s="709"/>
      <c r="AO65" s="709"/>
      <c r="AP65" s="710"/>
      <c r="AQ65" s="635" t="s">
        <v>499</v>
      </c>
      <c r="AR65" s="636"/>
      <c r="AS65" s="636"/>
      <c r="AT65" s="637"/>
      <c r="AU65" s="635" t="s">
        <v>677</v>
      </c>
      <c r="AV65" s="636"/>
      <c r="AW65" s="636"/>
      <c r="AX65" s="645"/>
      <c r="AY65">
        <f>COUNTA($G$66)</f>
        <v>0</v>
      </c>
    </row>
    <row r="66" spans="1:51" ht="23.25" hidden="1" customHeight="1" x14ac:dyDescent="0.15">
      <c r="A66" s="660"/>
      <c r="B66" s="168"/>
      <c r="C66" s="168"/>
      <c r="D66" s="168"/>
      <c r="E66" s="168"/>
      <c r="F66" s="169"/>
      <c r="G66" s="646"/>
      <c r="H66" s="647"/>
      <c r="I66" s="647"/>
      <c r="J66" s="647"/>
      <c r="K66" s="647"/>
      <c r="L66" s="647"/>
      <c r="M66" s="647"/>
      <c r="N66" s="647"/>
      <c r="O66" s="647"/>
      <c r="P66" s="650"/>
      <c r="Q66" s="651"/>
      <c r="R66" s="651"/>
      <c r="S66" s="651"/>
      <c r="T66" s="651"/>
      <c r="U66" s="651"/>
      <c r="V66" s="651"/>
      <c r="W66" s="651"/>
      <c r="X66" s="652"/>
      <c r="Y66" s="656" t="s">
        <v>52</v>
      </c>
      <c r="Z66" s="657"/>
      <c r="AA66" s="658"/>
      <c r="AB66" s="659"/>
      <c r="AC66" s="659"/>
      <c r="AD66" s="659"/>
      <c r="AE66" s="628"/>
      <c r="AF66" s="628"/>
      <c r="AG66" s="628"/>
      <c r="AH66" s="628"/>
      <c r="AI66" s="628"/>
      <c r="AJ66" s="628"/>
      <c r="AK66" s="628"/>
      <c r="AL66" s="628"/>
      <c r="AM66" s="628"/>
      <c r="AN66" s="628"/>
      <c r="AO66" s="628"/>
      <c r="AP66" s="628"/>
      <c r="AQ66" s="628"/>
      <c r="AR66" s="628"/>
      <c r="AS66" s="628"/>
      <c r="AT66" s="628"/>
      <c r="AU66" s="629"/>
      <c r="AV66" s="630"/>
      <c r="AW66" s="630"/>
      <c r="AX66" s="631"/>
      <c r="AY66">
        <f>$AY$65</f>
        <v>0</v>
      </c>
    </row>
    <row r="67" spans="1:51" ht="23.25" hidden="1" customHeight="1" x14ac:dyDescent="0.15">
      <c r="A67" s="203"/>
      <c r="B67" s="173"/>
      <c r="C67" s="173"/>
      <c r="D67" s="173"/>
      <c r="E67" s="173"/>
      <c r="F67" s="174"/>
      <c r="G67" s="648"/>
      <c r="H67" s="649"/>
      <c r="I67" s="649"/>
      <c r="J67" s="649"/>
      <c r="K67" s="649"/>
      <c r="L67" s="649"/>
      <c r="M67" s="649"/>
      <c r="N67" s="649"/>
      <c r="O67" s="649"/>
      <c r="P67" s="653"/>
      <c r="Q67" s="654"/>
      <c r="R67" s="654"/>
      <c r="S67" s="654"/>
      <c r="T67" s="654"/>
      <c r="U67" s="654"/>
      <c r="V67" s="654"/>
      <c r="W67" s="654"/>
      <c r="X67" s="655"/>
      <c r="Y67" s="632" t="s">
        <v>53</v>
      </c>
      <c r="Z67" s="633"/>
      <c r="AA67" s="634"/>
      <c r="AB67" s="659"/>
      <c r="AC67" s="659"/>
      <c r="AD67" s="659"/>
      <c r="AE67" s="628"/>
      <c r="AF67" s="628"/>
      <c r="AG67" s="628"/>
      <c r="AH67" s="628"/>
      <c r="AI67" s="628"/>
      <c r="AJ67" s="628"/>
      <c r="AK67" s="628"/>
      <c r="AL67" s="628"/>
      <c r="AM67" s="628"/>
      <c r="AN67" s="628"/>
      <c r="AO67" s="628"/>
      <c r="AP67" s="628"/>
      <c r="AQ67" s="628"/>
      <c r="AR67" s="628"/>
      <c r="AS67" s="628"/>
      <c r="AT67" s="628"/>
      <c r="AU67" s="629"/>
      <c r="AV67" s="630"/>
      <c r="AW67" s="630"/>
      <c r="AX67" s="631"/>
      <c r="AY67">
        <f>$AY$65</f>
        <v>0</v>
      </c>
    </row>
    <row r="68" spans="1:51" ht="23.25" hidden="1" customHeight="1" x14ac:dyDescent="0.15">
      <c r="A68" s="692" t="s">
        <v>665</v>
      </c>
      <c r="B68" s="693"/>
      <c r="C68" s="693"/>
      <c r="D68" s="693"/>
      <c r="E68" s="693"/>
      <c r="F68" s="694"/>
      <c r="G68" s="191" t="s">
        <v>666</v>
      </c>
      <c r="H68" s="191"/>
      <c r="I68" s="191"/>
      <c r="J68" s="191"/>
      <c r="K68" s="191"/>
      <c r="L68" s="191"/>
      <c r="M68" s="191"/>
      <c r="N68" s="191"/>
      <c r="O68" s="191"/>
      <c r="P68" s="191"/>
      <c r="Q68" s="191"/>
      <c r="R68" s="191"/>
      <c r="S68" s="191"/>
      <c r="T68" s="191"/>
      <c r="U68" s="191"/>
      <c r="V68" s="191"/>
      <c r="W68" s="191"/>
      <c r="X68" s="192"/>
      <c r="Y68" s="642"/>
      <c r="Z68" s="643"/>
      <c r="AA68" s="644"/>
      <c r="AB68" s="190" t="s">
        <v>11</v>
      </c>
      <c r="AC68" s="191"/>
      <c r="AD68" s="192"/>
      <c r="AE68" s="134" t="s">
        <v>500</v>
      </c>
      <c r="AF68" s="134"/>
      <c r="AG68" s="134"/>
      <c r="AH68" s="134"/>
      <c r="AI68" s="134" t="s">
        <v>652</v>
      </c>
      <c r="AJ68" s="134"/>
      <c r="AK68" s="134"/>
      <c r="AL68" s="134"/>
      <c r="AM68" s="134" t="s">
        <v>468</v>
      </c>
      <c r="AN68" s="134"/>
      <c r="AO68" s="134"/>
      <c r="AP68" s="134"/>
      <c r="AQ68" s="639" t="s">
        <v>678</v>
      </c>
      <c r="AR68" s="640"/>
      <c r="AS68" s="640"/>
      <c r="AT68" s="640"/>
      <c r="AU68" s="640"/>
      <c r="AV68" s="640"/>
      <c r="AW68" s="640"/>
      <c r="AX68" s="641"/>
      <c r="AY68">
        <f>IF(SUBSTITUTE(SUBSTITUTE($G$69,"／",""),"　","")="",0,1)</f>
        <v>0</v>
      </c>
    </row>
    <row r="69" spans="1:51" ht="23.25" hidden="1" customHeight="1" x14ac:dyDescent="0.15">
      <c r="A69" s="695"/>
      <c r="B69" s="696"/>
      <c r="C69" s="696"/>
      <c r="D69" s="696"/>
      <c r="E69" s="696"/>
      <c r="F69" s="697"/>
      <c r="G69" s="664" t="s">
        <v>667</v>
      </c>
      <c r="H69" s="665"/>
      <c r="I69" s="665"/>
      <c r="J69" s="665"/>
      <c r="K69" s="665"/>
      <c r="L69" s="665"/>
      <c r="M69" s="665"/>
      <c r="N69" s="665"/>
      <c r="O69" s="665"/>
      <c r="P69" s="665"/>
      <c r="Q69" s="665"/>
      <c r="R69" s="665"/>
      <c r="S69" s="665"/>
      <c r="T69" s="665"/>
      <c r="U69" s="665"/>
      <c r="V69" s="665"/>
      <c r="W69" s="665"/>
      <c r="X69" s="665"/>
      <c r="Y69" s="668" t="s">
        <v>665</v>
      </c>
      <c r="Z69" s="669"/>
      <c r="AA69" s="670"/>
      <c r="AB69" s="671"/>
      <c r="AC69" s="672"/>
      <c r="AD69" s="673"/>
      <c r="AE69" s="674"/>
      <c r="AF69" s="674"/>
      <c r="AG69" s="674"/>
      <c r="AH69" s="674"/>
      <c r="AI69" s="674"/>
      <c r="AJ69" s="674"/>
      <c r="AK69" s="674"/>
      <c r="AL69" s="674"/>
      <c r="AM69" s="674"/>
      <c r="AN69" s="674"/>
      <c r="AO69" s="674"/>
      <c r="AP69" s="674"/>
      <c r="AQ69" s="108"/>
      <c r="AR69" s="102"/>
      <c r="AS69" s="102"/>
      <c r="AT69" s="102"/>
      <c r="AU69" s="102"/>
      <c r="AV69" s="102"/>
      <c r="AW69" s="102"/>
      <c r="AX69" s="103"/>
      <c r="AY69">
        <f>$AY$68</f>
        <v>0</v>
      </c>
    </row>
    <row r="70" spans="1:51" ht="46.5" hidden="1" customHeight="1" x14ac:dyDescent="0.15">
      <c r="A70" s="698"/>
      <c r="B70" s="699"/>
      <c r="C70" s="699"/>
      <c r="D70" s="699"/>
      <c r="E70" s="699"/>
      <c r="F70" s="700"/>
      <c r="G70" s="666"/>
      <c r="H70" s="667"/>
      <c r="I70" s="667"/>
      <c r="J70" s="667"/>
      <c r="K70" s="667"/>
      <c r="L70" s="667"/>
      <c r="M70" s="667"/>
      <c r="N70" s="667"/>
      <c r="O70" s="667"/>
      <c r="P70" s="667"/>
      <c r="Q70" s="667"/>
      <c r="R70" s="667"/>
      <c r="S70" s="667"/>
      <c r="T70" s="667"/>
      <c r="U70" s="667"/>
      <c r="V70" s="667"/>
      <c r="W70" s="667"/>
      <c r="X70" s="667"/>
      <c r="Y70" s="234" t="s">
        <v>668</v>
      </c>
      <c r="Z70" s="661"/>
      <c r="AA70" s="662"/>
      <c r="AB70" s="624" t="s">
        <v>669</v>
      </c>
      <c r="AC70" s="625"/>
      <c r="AD70" s="626"/>
      <c r="AE70" s="627"/>
      <c r="AF70" s="627"/>
      <c r="AG70" s="627"/>
      <c r="AH70" s="627"/>
      <c r="AI70" s="627"/>
      <c r="AJ70" s="627"/>
      <c r="AK70" s="627"/>
      <c r="AL70" s="627"/>
      <c r="AM70" s="627"/>
      <c r="AN70" s="627"/>
      <c r="AO70" s="627"/>
      <c r="AP70" s="627"/>
      <c r="AQ70" s="627"/>
      <c r="AR70" s="627"/>
      <c r="AS70" s="627"/>
      <c r="AT70" s="627"/>
      <c r="AU70" s="627"/>
      <c r="AV70" s="627"/>
      <c r="AW70" s="627"/>
      <c r="AX70" s="663"/>
      <c r="AY70">
        <f>$AY$68</f>
        <v>0</v>
      </c>
    </row>
    <row r="71" spans="1:51" ht="18.75" customHeight="1" x14ac:dyDescent="0.15">
      <c r="A71" s="428" t="s">
        <v>316</v>
      </c>
      <c r="B71" s="605"/>
      <c r="C71" s="605"/>
      <c r="D71" s="605"/>
      <c r="E71" s="605"/>
      <c r="F71" s="606"/>
      <c r="G71" s="614" t="s">
        <v>140</v>
      </c>
      <c r="H71" s="212"/>
      <c r="I71" s="212"/>
      <c r="J71" s="212"/>
      <c r="K71" s="212"/>
      <c r="L71" s="212"/>
      <c r="M71" s="212"/>
      <c r="N71" s="212"/>
      <c r="O71" s="213"/>
      <c r="P71" s="214" t="s">
        <v>56</v>
      </c>
      <c r="Q71" s="212"/>
      <c r="R71" s="212"/>
      <c r="S71" s="212"/>
      <c r="T71" s="212"/>
      <c r="U71" s="212"/>
      <c r="V71" s="212"/>
      <c r="W71" s="212"/>
      <c r="X71" s="213"/>
      <c r="Y71" s="615"/>
      <c r="Z71" s="616"/>
      <c r="AA71" s="617"/>
      <c r="AB71" s="621" t="s">
        <v>11</v>
      </c>
      <c r="AC71" s="622"/>
      <c r="AD71" s="623"/>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07"/>
      <c r="B72" s="608"/>
      <c r="C72" s="608"/>
      <c r="D72" s="608"/>
      <c r="E72" s="608"/>
      <c r="F72" s="609"/>
      <c r="G72" s="171"/>
      <c r="H72" s="123"/>
      <c r="I72" s="123"/>
      <c r="J72" s="123"/>
      <c r="K72" s="123"/>
      <c r="L72" s="123"/>
      <c r="M72" s="123"/>
      <c r="N72" s="123"/>
      <c r="O72" s="124"/>
      <c r="P72" s="122"/>
      <c r="Q72" s="123"/>
      <c r="R72" s="123"/>
      <c r="S72" s="123"/>
      <c r="T72" s="123"/>
      <c r="U72" s="123"/>
      <c r="V72" s="123"/>
      <c r="W72" s="123"/>
      <c r="X72" s="124"/>
      <c r="Y72" s="618"/>
      <c r="Z72" s="619"/>
      <c r="AA72" s="620"/>
      <c r="AB72" s="131"/>
      <c r="AC72" s="132"/>
      <c r="AD72" s="133"/>
      <c r="AE72" s="134"/>
      <c r="AF72" s="134"/>
      <c r="AG72" s="134"/>
      <c r="AH72" s="134"/>
      <c r="AI72" s="134"/>
      <c r="AJ72" s="134"/>
      <c r="AK72" s="134"/>
      <c r="AL72" s="134"/>
      <c r="AM72" s="134"/>
      <c r="AN72" s="134"/>
      <c r="AO72" s="134"/>
      <c r="AP72" s="134"/>
      <c r="AQ72" s="519" t="s">
        <v>723</v>
      </c>
      <c r="AR72" s="520"/>
      <c r="AS72" s="142" t="s">
        <v>224</v>
      </c>
      <c r="AT72" s="143"/>
      <c r="AU72" s="141">
        <v>4</v>
      </c>
      <c r="AV72" s="141"/>
      <c r="AW72" s="123" t="s">
        <v>170</v>
      </c>
      <c r="AX72" s="144"/>
      <c r="AY72">
        <f t="shared" ref="AY72:AY77" si="1">$AY$71</f>
        <v>1</v>
      </c>
    </row>
    <row r="73" spans="1:51" ht="51.75" customHeight="1" x14ac:dyDescent="0.15">
      <c r="A73" s="610"/>
      <c r="B73" s="608"/>
      <c r="C73" s="608"/>
      <c r="D73" s="608"/>
      <c r="E73" s="608"/>
      <c r="F73" s="609"/>
      <c r="G73" s="193" t="s">
        <v>709</v>
      </c>
      <c r="H73" s="194"/>
      <c r="I73" s="194"/>
      <c r="J73" s="194"/>
      <c r="K73" s="194"/>
      <c r="L73" s="194"/>
      <c r="M73" s="194"/>
      <c r="N73" s="194"/>
      <c r="O73" s="195"/>
      <c r="P73" s="146" t="s">
        <v>710</v>
      </c>
      <c r="Q73" s="146"/>
      <c r="R73" s="146"/>
      <c r="S73" s="146"/>
      <c r="T73" s="146"/>
      <c r="U73" s="146"/>
      <c r="V73" s="146"/>
      <c r="W73" s="146"/>
      <c r="X73" s="147"/>
      <c r="Y73" s="234" t="s">
        <v>12</v>
      </c>
      <c r="Z73" s="235"/>
      <c r="AA73" s="236"/>
      <c r="AB73" s="163" t="s">
        <v>334</v>
      </c>
      <c r="AC73" s="163"/>
      <c r="AD73" s="163"/>
      <c r="AE73" s="108">
        <v>96.8</v>
      </c>
      <c r="AF73" s="102"/>
      <c r="AG73" s="102"/>
      <c r="AH73" s="102"/>
      <c r="AI73" s="108">
        <v>96.8</v>
      </c>
      <c r="AJ73" s="102"/>
      <c r="AK73" s="102"/>
      <c r="AL73" s="102"/>
      <c r="AM73" s="108">
        <v>97</v>
      </c>
      <c r="AN73" s="102"/>
      <c r="AO73" s="102"/>
      <c r="AP73" s="102"/>
      <c r="AQ73" s="109" t="s">
        <v>700</v>
      </c>
      <c r="AR73" s="110"/>
      <c r="AS73" s="110"/>
      <c r="AT73" s="111"/>
      <c r="AU73" s="102" t="s">
        <v>723</v>
      </c>
      <c r="AV73" s="102"/>
      <c r="AW73" s="102"/>
      <c r="AX73" s="103"/>
      <c r="AY73">
        <f t="shared" si="1"/>
        <v>1</v>
      </c>
    </row>
    <row r="74" spans="1:51" ht="51.75" customHeight="1" x14ac:dyDescent="0.15">
      <c r="A74" s="611"/>
      <c r="B74" s="612"/>
      <c r="C74" s="612"/>
      <c r="D74" s="612"/>
      <c r="E74" s="612"/>
      <c r="F74" s="613"/>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v>90</v>
      </c>
      <c r="AF74" s="102"/>
      <c r="AG74" s="102"/>
      <c r="AH74" s="102"/>
      <c r="AI74" s="108">
        <v>90</v>
      </c>
      <c r="AJ74" s="102"/>
      <c r="AK74" s="102"/>
      <c r="AL74" s="102"/>
      <c r="AM74" s="108">
        <v>90</v>
      </c>
      <c r="AN74" s="102"/>
      <c r="AO74" s="102"/>
      <c r="AP74" s="102"/>
      <c r="AQ74" s="109" t="s">
        <v>700</v>
      </c>
      <c r="AR74" s="110"/>
      <c r="AS74" s="110"/>
      <c r="AT74" s="111"/>
      <c r="AU74" s="102">
        <v>90</v>
      </c>
      <c r="AV74" s="102"/>
      <c r="AW74" s="102"/>
      <c r="AX74" s="103"/>
      <c r="AY74">
        <f t="shared" si="1"/>
        <v>1</v>
      </c>
    </row>
    <row r="75" spans="1:51" ht="51.75" customHeight="1" x14ac:dyDescent="0.15">
      <c r="A75" s="610"/>
      <c r="B75" s="608"/>
      <c r="C75" s="608"/>
      <c r="D75" s="608"/>
      <c r="E75" s="608"/>
      <c r="F75" s="609"/>
      <c r="G75" s="199"/>
      <c r="H75" s="200"/>
      <c r="I75" s="200"/>
      <c r="J75" s="200"/>
      <c r="K75" s="200"/>
      <c r="L75" s="200"/>
      <c r="M75" s="200"/>
      <c r="N75" s="200"/>
      <c r="O75" s="201"/>
      <c r="P75" s="152"/>
      <c r="Q75" s="152"/>
      <c r="R75" s="152"/>
      <c r="S75" s="152"/>
      <c r="T75" s="152"/>
      <c r="U75" s="152"/>
      <c r="V75" s="152"/>
      <c r="W75" s="152"/>
      <c r="X75" s="153"/>
      <c r="Y75" s="190" t="s">
        <v>13</v>
      </c>
      <c r="Z75" s="191"/>
      <c r="AA75" s="192"/>
      <c r="AB75" s="604" t="s">
        <v>14</v>
      </c>
      <c r="AC75" s="604"/>
      <c r="AD75" s="604"/>
      <c r="AE75" s="108">
        <v>107.6</v>
      </c>
      <c r="AF75" s="102"/>
      <c r="AG75" s="102"/>
      <c r="AH75" s="102"/>
      <c r="AI75" s="108">
        <v>107.6</v>
      </c>
      <c r="AJ75" s="102"/>
      <c r="AK75" s="102"/>
      <c r="AL75" s="102"/>
      <c r="AM75" s="108">
        <v>107.8</v>
      </c>
      <c r="AN75" s="102"/>
      <c r="AO75" s="102"/>
      <c r="AP75" s="102"/>
      <c r="AQ75" s="109" t="s">
        <v>700</v>
      </c>
      <c r="AR75" s="110"/>
      <c r="AS75" s="110"/>
      <c r="AT75" s="111"/>
      <c r="AU75" s="102" t="s">
        <v>723</v>
      </c>
      <c r="AV75" s="102"/>
      <c r="AW75" s="102"/>
      <c r="AX75" s="103"/>
      <c r="AY75">
        <f t="shared" si="1"/>
        <v>1</v>
      </c>
    </row>
    <row r="76" spans="1:51" ht="23.25" customHeight="1" x14ac:dyDescent="0.15">
      <c r="A76" s="202" t="s">
        <v>343</v>
      </c>
      <c r="B76" s="165"/>
      <c r="C76" s="165"/>
      <c r="D76" s="165"/>
      <c r="E76" s="165"/>
      <c r="F76" s="166"/>
      <c r="G76" s="204" t="s">
        <v>708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5" t="s">
        <v>663</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0" t="s">
        <v>664</v>
      </c>
      <c r="B99" s="168"/>
      <c r="C99" s="168"/>
      <c r="D99" s="168"/>
      <c r="E99" s="168"/>
      <c r="F99" s="169"/>
      <c r="G99" s="702" t="s">
        <v>656</v>
      </c>
      <c r="H99" s="703"/>
      <c r="I99" s="703"/>
      <c r="J99" s="703"/>
      <c r="K99" s="703"/>
      <c r="L99" s="703"/>
      <c r="M99" s="703"/>
      <c r="N99" s="703"/>
      <c r="O99" s="703"/>
      <c r="P99" s="704" t="s">
        <v>655</v>
      </c>
      <c r="Q99" s="703"/>
      <c r="R99" s="703"/>
      <c r="S99" s="703"/>
      <c r="T99" s="703"/>
      <c r="U99" s="703"/>
      <c r="V99" s="703"/>
      <c r="W99" s="703"/>
      <c r="X99" s="705"/>
      <c r="Y99" s="706"/>
      <c r="Z99" s="707"/>
      <c r="AA99" s="708"/>
      <c r="AB99" s="638" t="s">
        <v>11</v>
      </c>
      <c r="AC99" s="638"/>
      <c r="AD99" s="638"/>
      <c r="AE99" s="134" t="s">
        <v>500</v>
      </c>
      <c r="AF99" s="134"/>
      <c r="AG99" s="134"/>
      <c r="AH99" s="134"/>
      <c r="AI99" s="134" t="s">
        <v>652</v>
      </c>
      <c r="AJ99" s="134"/>
      <c r="AK99" s="134"/>
      <c r="AL99" s="134"/>
      <c r="AM99" s="134" t="s">
        <v>468</v>
      </c>
      <c r="AN99" s="134"/>
      <c r="AO99" s="134"/>
      <c r="AP99" s="134"/>
      <c r="AQ99" s="635" t="s">
        <v>499</v>
      </c>
      <c r="AR99" s="636"/>
      <c r="AS99" s="636"/>
      <c r="AT99" s="637"/>
      <c r="AU99" s="635" t="s">
        <v>677</v>
      </c>
      <c r="AV99" s="636"/>
      <c r="AW99" s="636"/>
      <c r="AX99" s="645"/>
      <c r="AY99">
        <f>COUNTA($G$100)</f>
        <v>0</v>
      </c>
    </row>
    <row r="100" spans="1:60" ht="23.25" hidden="1" customHeight="1" x14ac:dyDescent="0.15">
      <c r="A100" s="660"/>
      <c r="B100" s="168"/>
      <c r="C100" s="168"/>
      <c r="D100" s="168"/>
      <c r="E100" s="168"/>
      <c r="F100" s="169"/>
      <c r="G100" s="646"/>
      <c r="H100" s="647"/>
      <c r="I100" s="647"/>
      <c r="J100" s="647"/>
      <c r="K100" s="647"/>
      <c r="L100" s="647"/>
      <c r="M100" s="647"/>
      <c r="N100" s="647"/>
      <c r="O100" s="647"/>
      <c r="P100" s="650"/>
      <c r="Q100" s="651"/>
      <c r="R100" s="651"/>
      <c r="S100" s="651"/>
      <c r="T100" s="651"/>
      <c r="U100" s="651"/>
      <c r="V100" s="651"/>
      <c r="W100" s="651"/>
      <c r="X100" s="652"/>
      <c r="Y100" s="656" t="s">
        <v>52</v>
      </c>
      <c r="Z100" s="657"/>
      <c r="AA100" s="658"/>
      <c r="AB100" s="659"/>
      <c r="AC100" s="659"/>
      <c r="AD100" s="659"/>
      <c r="AE100" s="628"/>
      <c r="AF100" s="628"/>
      <c r="AG100" s="628"/>
      <c r="AH100" s="628"/>
      <c r="AI100" s="628"/>
      <c r="AJ100" s="628"/>
      <c r="AK100" s="628"/>
      <c r="AL100" s="628"/>
      <c r="AM100" s="628"/>
      <c r="AN100" s="628"/>
      <c r="AO100" s="628"/>
      <c r="AP100" s="628"/>
      <c r="AQ100" s="628"/>
      <c r="AR100" s="628"/>
      <c r="AS100" s="628"/>
      <c r="AT100" s="628"/>
      <c r="AU100" s="629"/>
      <c r="AV100" s="630"/>
      <c r="AW100" s="630"/>
      <c r="AX100" s="631"/>
      <c r="AY100">
        <f>$AY$99</f>
        <v>0</v>
      </c>
    </row>
    <row r="101" spans="1:60" ht="23.25" hidden="1" customHeight="1" x14ac:dyDescent="0.15">
      <c r="A101" s="203"/>
      <c r="B101" s="173"/>
      <c r="C101" s="173"/>
      <c r="D101" s="173"/>
      <c r="E101" s="173"/>
      <c r="F101" s="174"/>
      <c r="G101" s="648"/>
      <c r="H101" s="649"/>
      <c r="I101" s="649"/>
      <c r="J101" s="649"/>
      <c r="K101" s="649"/>
      <c r="L101" s="649"/>
      <c r="M101" s="649"/>
      <c r="N101" s="649"/>
      <c r="O101" s="649"/>
      <c r="P101" s="653"/>
      <c r="Q101" s="654"/>
      <c r="R101" s="654"/>
      <c r="S101" s="654"/>
      <c r="T101" s="654"/>
      <c r="U101" s="654"/>
      <c r="V101" s="654"/>
      <c r="W101" s="654"/>
      <c r="X101" s="655"/>
      <c r="Y101" s="632" t="s">
        <v>53</v>
      </c>
      <c r="Z101" s="633"/>
      <c r="AA101" s="634"/>
      <c r="AB101" s="659"/>
      <c r="AC101" s="659"/>
      <c r="AD101" s="659"/>
      <c r="AE101" s="628"/>
      <c r="AF101" s="628"/>
      <c r="AG101" s="628"/>
      <c r="AH101" s="628"/>
      <c r="AI101" s="628"/>
      <c r="AJ101" s="628"/>
      <c r="AK101" s="628"/>
      <c r="AL101" s="628"/>
      <c r="AM101" s="628"/>
      <c r="AN101" s="628"/>
      <c r="AO101" s="628"/>
      <c r="AP101" s="628"/>
      <c r="AQ101" s="628"/>
      <c r="AR101" s="628"/>
      <c r="AS101" s="628"/>
      <c r="AT101" s="628"/>
      <c r="AU101" s="629"/>
      <c r="AV101" s="630"/>
      <c r="AW101" s="630"/>
      <c r="AX101" s="631"/>
      <c r="AY101">
        <f>$AY$99</f>
        <v>0</v>
      </c>
    </row>
    <row r="102" spans="1:60" ht="23.25" hidden="1" customHeight="1" x14ac:dyDescent="0.15">
      <c r="A102" s="202" t="s">
        <v>665</v>
      </c>
      <c r="B102" s="120"/>
      <c r="C102" s="120"/>
      <c r="D102" s="120"/>
      <c r="E102" s="120"/>
      <c r="F102" s="675"/>
      <c r="G102" s="191" t="s">
        <v>666</v>
      </c>
      <c r="H102" s="191"/>
      <c r="I102" s="191"/>
      <c r="J102" s="191"/>
      <c r="K102" s="191"/>
      <c r="L102" s="191"/>
      <c r="M102" s="191"/>
      <c r="N102" s="191"/>
      <c r="O102" s="191"/>
      <c r="P102" s="191"/>
      <c r="Q102" s="191"/>
      <c r="R102" s="191"/>
      <c r="S102" s="191"/>
      <c r="T102" s="191"/>
      <c r="U102" s="191"/>
      <c r="V102" s="191"/>
      <c r="W102" s="191"/>
      <c r="X102" s="192"/>
      <c r="Y102" s="642"/>
      <c r="Z102" s="643"/>
      <c r="AA102" s="644"/>
      <c r="AB102" s="190" t="s">
        <v>11</v>
      </c>
      <c r="AC102" s="191"/>
      <c r="AD102" s="192"/>
      <c r="AE102" s="134" t="s">
        <v>500</v>
      </c>
      <c r="AF102" s="134"/>
      <c r="AG102" s="134"/>
      <c r="AH102" s="134"/>
      <c r="AI102" s="134" t="s">
        <v>652</v>
      </c>
      <c r="AJ102" s="134"/>
      <c r="AK102" s="134"/>
      <c r="AL102" s="134"/>
      <c r="AM102" s="134" t="s">
        <v>468</v>
      </c>
      <c r="AN102" s="134"/>
      <c r="AO102" s="134"/>
      <c r="AP102" s="134"/>
      <c r="AQ102" s="639" t="s">
        <v>678</v>
      </c>
      <c r="AR102" s="640"/>
      <c r="AS102" s="640"/>
      <c r="AT102" s="640"/>
      <c r="AU102" s="640"/>
      <c r="AV102" s="640"/>
      <c r="AW102" s="640"/>
      <c r="AX102" s="641"/>
      <c r="AY102">
        <f>IF(SUBSTITUTE(SUBSTITUTE($G$103,"／",""),"　","")="",0,1)</f>
        <v>0</v>
      </c>
    </row>
    <row r="103" spans="1:60" ht="23.25" hidden="1" customHeight="1" x14ac:dyDescent="0.15">
      <c r="A103" s="676"/>
      <c r="B103" s="212"/>
      <c r="C103" s="212"/>
      <c r="D103" s="212"/>
      <c r="E103" s="212"/>
      <c r="F103" s="677"/>
      <c r="G103" s="664" t="s">
        <v>667</v>
      </c>
      <c r="H103" s="665"/>
      <c r="I103" s="665"/>
      <c r="J103" s="665"/>
      <c r="K103" s="665"/>
      <c r="L103" s="665"/>
      <c r="M103" s="665"/>
      <c r="N103" s="665"/>
      <c r="O103" s="665"/>
      <c r="P103" s="665"/>
      <c r="Q103" s="665"/>
      <c r="R103" s="665"/>
      <c r="S103" s="665"/>
      <c r="T103" s="665"/>
      <c r="U103" s="665"/>
      <c r="V103" s="665"/>
      <c r="W103" s="665"/>
      <c r="X103" s="665"/>
      <c r="Y103" s="668" t="s">
        <v>665</v>
      </c>
      <c r="Z103" s="669"/>
      <c r="AA103" s="670"/>
      <c r="AB103" s="671"/>
      <c r="AC103" s="672"/>
      <c r="AD103" s="673"/>
      <c r="AE103" s="674"/>
      <c r="AF103" s="674"/>
      <c r="AG103" s="674"/>
      <c r="AH103" s="674"/>
      <c r="AI103" s="674"/>
      <c r="AJ103" s="674"/>
      <c r="AK103" s="674"/>
      <c r="AL103" s="674"/>
      <c r="AM103" s="674"/>
      <c r="AN103" s="674"/>
      <c r="AO103" s="674"/>
      <c r="AP103" s="674"/>
      <c r="AQ103" s="108"/>
      <c r="AR103" s="102"/>
      <c r="AS103" s="102"/>
      <c r="AT103" s="102"/>
      <c r="AU103" s="102"/>
      <c r="AV103" s="102"/>
      <c r="AW103" s="102"/>
      <c r="AX103" s="103"/>
      <c r="AY103">
        <f>$AY$102</f>
        <v>0</v>
      </c>
    </row>
    <row r="104" spans="1:60" ht="46.5" hidden="1" customHeight="1" x14ac:dyDescent="0.15">
      <c r="A104" s="678"/>
      <c r="B104" s="123"/>
      <c r="C104" s="123"/>
      <c r="D104" s="123"/>
      <c r="E104" s="123"/>
      <c r="F104" s="679"/>
      <c r="G104" s="666"/>
      <c r="H104" s="667"/>
      <c r="I104" s="667"/>
      <c r="J104" s="667"/>
      <c r="K104" s="667"/>
      <c r="L104" s="667"/>
      <c r="M104" s="667"/>
      <c r="N104" s="667"/>
      <c r="O104" s="667"/>
      <c r="P104" s="667"/>
      <c r="Q104" s="667"/>
      <c r="R104" s="667"/>
      <c r="S104" s="667"/>
      <c r="T104" s="667"/>
      <c r="U104" s="667"/>
      <c r="V104" s="667"/>
      <c r="W104" s="667"/>
      <c r="X104" s="667"/>
      <c r="Y104" s="234" t="s">
        <v>668</v>
      </c>
      <c r="Z104" s="661"/>
      <c r="AA104" s="662"/>
      <c r="AB104" s="624" t="s">
        <v>669</v>
      </c>
      <c r="AC104" s="625"/>
      <c r="AD104" s="626"/>
      <c r="AE104" s="627"/>
      <c r="AF104" s="627"/>
      <c r="AG104" s="627"/>
      <c r="AH104" s="627"/>
      <c r="AI104" s="627"/>
      <c r="AJ104" s="627"/>
      <c r="AK104" s="627"/>
      <c r="AL104" s="627"/>
      <c r="AM104" s="627"/>
      <c r="AN104" s="627"/>
      <c r="AO104" s="627"/>
      <c r="AP104" s="627"/>
      <c r="AQ104" s="627"/>
      <c r="AR104" s="627"/>
      <c r="AS104" s="627"/>
      <c r="AT104" s="627"/>
      <c r="AU104" s="627"/>
      <c r="AV104" s="627"/>
      <c r="AW104" s="627"/>
      <c r="AX104" s="663"/>
      <c r="AY104">
        <f>$AY$102</f>
        <v>0</v>
      </c>
    </row>
    <row r="105" spans="1:60" ht="18.75" customHeight="1" x14ac:dyDescent="0.15">
      <c r="A105" s="428" t="s">
        <v>316</v>
      </c>
      <c r="B105" s="605"/>
      <c r="C105" s="605"/>
      <c r="D105" s="605"/>
      <c r="E105" s="605"/>
      <c r="F105" s="606"/>
      <c r="G105" s="614" t="s">
        <v>140</v>
      </c>
      <c r="H105" s="212"/>
      <c r="I105" s="212"/>
      <c r="J105" s="212"/>
      <c r="K105" s="212"/>
      <c r="L105" s="212"/>
      <c r="M105" s="212"/>
      <c r="N105" s="212"/>
      <c r="O105" s="213"/>
      <c r="P105" s="214" t="s">
        <v>56</v>
      </c>
      <c r="Q105" s="212"/>
      <c r="R105" s="212"/>
      <c r="S105" s="212"/>
      <c r="T105" s="212"/>
      <c r="U105" s="212"/>
      <c r="V105" s="212"/>
      <c r="W105" s="212"/>
      <c r="X105" s="213"/>
      <c r="Y105" s="615"/>
      <c r="Z105" s="616"/>
      <c r="AA105" s="617"/>
      <c r="AB105" s="621" t="s">
        <v>11</v>
      </c>
      <c r="AC105" s="622"/>
      <c r="AD105" s="623"/>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customHeight="1" x14ac:dyDescent="0.15">
      <c r="A106" s="607"/>
      <c r="B106" s="608"/>
      <c r="C106" s="608"/>
      <c r="D106" s="608"/>
      <c r="E106" s="608"/>
      <c r="F106" s="609"/>
      <c r="G106" s="171"/>
      <c r="H106" s="123"/>
      <c r="I106" s="123"/>
      <c r="J106" s="123"/>
      <c r="K106" s="123"/>
      <c r="L106" s="123"/>
      <c r="M106" s="123"/>
      <c r="N106" s="123"/>
      <c r="O106" s="124"/>
      <c r="P106" s="122"/>
      <c r="Q106" s="123"/>
      <c r="R106" s="123"/>
      <c r="S106" s="123"/>
      <c r="T106" s="123"/>
      <c r="U106" s="123"/>
      <c r="V106" s="123"/>
      <c r="W106" s="123"/>
      <c r="X106" s="124"/>
      <c r="Y106" s="618"/>
      <c r="Z106" s="619"/>
      <c r="AA106" s="620"/>
      <c r="AB106" s="131"/>
      <c r="AC106" s="132"/>
      <c r="AD106" s="133"/>
      <c r="AE106" s="134"/>
      <c r="AF106" s="134"/>
      <c r="AG106" s="134"/>
      <c r="AH106" s="134"/>
      <c r="AI106" s="134"/>
      <c r="AJ106" s="134"/>
      <c r="AK106" s="134"/>
      <c r="AL106" s="134"/>
      <c r="AM106" s="134"/>
      <c r="AN106" s="134"/>
      <c r="AO106" s="134"/>
      <c r="AP106" s="134"/>
      <c r="AQ106" s="519" t="s">
        <v>723</v>
      </c>
      <c r="AR106" s="520"/>
      <c r="AS106" s="142" t="s">
        <v>224</v>
      </c>
      <c r="AT106" s="143"/>
      <c r="AU106" s="141">
        <v>4</v>
      </c>
      <c r="AV106" s="141"/>
      <c r="AW106" s="123" t="s">
        <v>170</v>
      </c>
      <c r="AX106" s="144"/>
      <c r="AY106">
        <f t="shared" ref="AY106:AY111" si="3">$AY$105</f>
        <v>1</v>
      </c>
    </row>
    <row r="107" spans="1:60" ht="51" customHeight="1" x14ac:dyDescent="0.15">
      <c r="A107" s="610"/>
      <c r="B107" s="608"/>
      <c r="C107" s="608"/>
      <c r="D107" s="608"/>
      <c r="E107" s="608"/>
      <c r="F107" s="609"/>
      <c r="G107" s="193" t="s">
        <v>711</v>
      </c>
      <c r="H107" s="194"/>
      <c r="I107" s="194"/>
      <c r="J107" s="194"/>
      <c r="K107" s="194"/>
      <c r="L107" s="194"/>
      <c r="M107" s="194"/>
      <c r="N107" s="194"/>
      <c r="O107" s="195"/>
      <c r="P107" s="146" t="s">
        <v>712</v>
      </c>
      <c r="Q107" s="146"/>
      <c r="R107" s="146"/>
      <c r="S107" s="146"/>
      <c r="T107" s="146"/>
      <c r="U107" s="146"/>
      <c r="V107" s="146"/>
      <c r="W107" s="146"/>
      <c r="X107" s="147"/>
      <c r="Y107" s="234" t="s">
        <v>12</v>
      </c>
      <c r="Z107" s="235"/>
      <c r="AA107" s="236"/>
      <c r="AB107" s="163" t="s">
        <v>334</v>
      </c>
      <c r="AC107" s="163"/>
      <c r="AD107" s="163"/>
      <c r="AE107" s="108">
        <v>75.599999999999994</v>
      </c>
      <c r="AF107" s="102"/>
      <c r="AG107" s="102"/>
      <c r="AH107" s="102"/>
      <c r="AI107" s="108">
        <v>74.599999999999994</v>
      </c>
      <c r="AJ107" s="102"/>
      <c r="AK107" s="102"/>
      <c r="AL107" s="102"/>
      <c r="AM107" s="108">
        <v>68.2</v>
      </c>
      <c r="AN107" s="102"/>
      <c r="AO107" s="102"/>
      <c r="AP107" s="102"/>
      <c r="AQ107" s="109" t="s">
        <v>700</v>
      </c>
      <c r="AR107" s="110"/>
      <c r="AS107" s="110"/>
      <c r="AT107" s="111"/>
      <c r="AU107" s="102" t="s">
        <v>723</v>
      </c>
      <c r="AV107" s="102"/>
      <c r="AW107" s="102"/>
      <c r="AX107" s="103"/>
      <c r="AY107">
        <f t="shared" si="3"/>
        <v>1</v>
      </c>
    </row>
    <row r="108" spans="1:60" ht="51" customHeight="1" x14ac:dyDescent="0.15">
      <c r="A108" s="611"/>
      <c r="B108" s="612"/>
      <c r="C108" s="612"/>
      <c r="D108" s="612"/>
      <c r="E108" s="612"/>
      <c r="F108" s="61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334</v>
      </c>
      <c r="AC108" s="107"/>
      <c r="AD108" s="107"/>
      <c r="AE108" s="108">
        <v>74</v>
      </c>
      <c r="AF108" s="102"/>
      <c r="AG108" s="102"/>
      <c r="AH108" s="102"/>
      <c r="AI108" s="108">
        <v>74</v>
      </c>
      <c r="AJ108" s="102"/>
      <c r="AK108" s="102"/>
      <c r="AL108" s="102"/>
      <c r="AM108" s="108">
        <v>74</v>
      </c>
      <c r="AN108" s="102"/>
      <c r="AO108" s="102"/>
      <c r="AP108" s="102"/>
      <c r="AQ108" s="109" t="s">
        <v>700</v>
      </c>
      <c r="AR108" s="110"/>
      <c r="AS108" s="110"/>
      <c r="AT108" s="111"/>
      <c r="AU108" s="102">
        <v>74</v>
      </c>
      <c r="AV108" s="102"/>
      <c r="AW108" s="102"/>
      <c r="AX108" s="103"/>
      <c r="AY108">
        <f t="shared" si="3"/>
        <v>1</v>
      </c>
    </row>
    <row r="109" spans="1:60" ht="51" customHeight="1" x14ac:dyDescent="0.15">
      <c r="A109" s="610"/>
      <c r="B109" s="608"/>
      <c r="C109" s="608"/>
      <c r="D109" s="608"/>
      <c r="E109" s="608"/>
      <c r="F109" s="60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4" t="s">
        <v>14</v>
      </c>
      <c r="AC109" s="604"/>
      <c r="AD109" s="604"/>
      <c r="AE109" s="108">
        <v>102.2</v>
      </c>
      <c r="AF109" s="102"/>
      <c r="AG109" s="102"/>
      <c r="AH109" s="102"/>
      <c r="AI109" s="108">
        <v>100.8</v>
      </c>
      <c r="AJ109" s="102"/>
      <c r="AK109" s="102"/>
      <c r="AL109" s="102"/>
      <c r="AM109" s="108">
        <v>92.2</v>
      </c>
      <c r="AN109" s="102"/>
      <c r="AO109" s="102"/>
      <c r="AP109" s="102"/>
      <c r="AQ109" s="109" t="s">
        <v>700</v>
      </c>
      <c r="AR109" s="110"/>
      <c r="AS109" s="110"/>
      <c r="AT109" s="111"/>
      <c r="AU109" s="102" t="s">
        <v>723</v>
      </c>
      <c r="AV109" s="102"/>
      <c r="AW109" s="102"/>
      <c r="AX109" s="103"/>
      <c r="AY109">
        <f t="shared" si="3"/>
        <v>1</v>
      </c>
    </row>
    <row r="110" spans="1:60" ht="23.25" customHeight="1" x14ac:dyDescent="0.15">
      <c r="A110" s="202" t="s">
        <v>343</v>
      </c>
      <c r="B110" s="165"/>
      <c r="C110" s="165"/>
      <c r="D110" s="165"/>
      <c r="E110" s="165"/>
      <c r="F110" s="166"/>
      <c r="G110" s="204" t="s">
        <v>707</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5" t="s">
        <v>663</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0" t="s">
        <v>664</v>
      </c>
      <c r="B133" s="168"/>
      <c r="C133" s="168"/>
      <c r="D133" s="168"/>
      <c r="E133" s="168"/>
      <c r="F133" s="169"/>
      <c r="G133" s="702" t="s">
        <v>656</v>
      </c>
      <c r="H133" s="703"/>
      <c r="I133" s="703"/>
      <c r="J133" s="703"/>
      <c r="K133" s="703"/>
      <c r="L133" s="703"/>
      <c r="M133" s="703"/>
      <c r="N133" s="703"/>
      <c r="O133" s="703"/>
      <c r="P133" s="704" t="s">
        <v>655</v>
      </c>
      <c r="Q133" s="703"/>
      <c r="R133" s="703"/>
      <c r="S133" s="703"/>
      <c r="T133" s="703"/>
      <c r="U133" s="703"/>
      <c r="V133" s="703"/>
      <c r="W133" s="703"/>
      <c r="X133" s="705"/>
      <c r="Y133" s="706"/>
      <c r="Z133" s="707"/>
      <c r="AA133" s="708"/>
      <c r="AB133" s="638" t="s">
        <v>11</v>
      </c>
      <c r="AC133" s="638"/>
      <c r="AD133" s="638"/>
      <c r="AE133" s="134" t="s">
        <v>500</v>
      </c>
      <c r="AF133" s="134"/>
      <c r="AG133" s="134"/>
      <c r="AH133" s="134"/>
      <c r="AI133" s="134" t="s">
        <v>652</v>
      </c>
      <c r="AJ133" s="134"/>
      <c r="AK133" s="134"/>
      <c r="AL133" s="134"/>
      <c r="AM133" s="134" t="s">
        <v>468</v>
      </c>
      <c r="AN133" s="134"/>
      <c r="AO133" s="134"/>
      <c r="AP133" s="134"/>
      <c r="AQ133" s="635" t="s">
        <v>499</v>
      </c>
      <c r="AR133" s="636"/>
      <c r="AS133" s="636"/>
      <c r="AT133" s="637"/>
      <c r="AU133" s="635" t="s">
        <v>677</v>
      </c>
      <c r="AV133" s="636"/>
      <c r="AW133" s="636"/>
      <c r="AX133" s="645"/>
      <c r="AY133">
        <f>COUNTA($G$134)</f>
        <v>0</v>
      </c>
    </row>
    <row r="134" spans="1:60" ht="23.25" hidden="1" customHeight="1" x14ac:dyDescent="0.15">
      <c r="A134" s="660"/>
      <c r="B134" s="168"/>
      <c r="C134" s="168"/>
      <c r="D134" s="168"/>
      <c r="E134" s="168"/>
      <c r="F134" s="169"/>
      <c r="G134" s="646"/>
      <c r="H134" s="647"/>
      <c r="I134" s="647"/>
      <c r="J134" s="647"/>
      <c r="K134" s="647"/>
      <c r="L134" s="647"/>
      <c r="M134" s="647"/>
      <c r="N134" s="647"/>
      <c r="O134" s="647"/>
      <c r="P134" s="650"/>
      <c r="Q134" s="651"/>
      <c r="R134" s="651"/>
      <c r="S134" s="651"/>
      <c r="T134" s="651"/>
      <c r="U134" s="651"/>
      <c r="V134" s="651"/>
      <c r="W134" s="651"/>
      <c r="X134" s="652"/>
      <c r="Y134" s="656" t="s">
        <v>52</v>
      </c>
      <c r="Z134" s="657"/>
      <c r="AA134" s="658"/>
      <c r="AB134" s="659"/>
      <c r="AC134" s="659"/>
      <c r="AD134" s="659"/>
      <c r="AE134" s="628"/>
      <c r="AF134" s="628"/>
      <c r="AG134" s="628"/>
      <c r="AH134" s="628"/>
      <c r="AI134" s="628"/>
      <c r="AJ134" s="628"/>
      <c r="AK134" s="628"/>
      <c r="AL134" s="628"/>
      <c r="AM134" s="628"/>
      <c r="AN134" s="628"/>
      <c r="AO134" s="628"/>
      <c r="AP134" s="628"/>
      <c r="AQ134" s="628"/>
      <c r="AR134" s="628"/>
      <c r="AS134" s="628"/>
      <c r="AT134" s="628"/>
      <c r="AU134" s="629"/>
      <c r="AV134" s="630"/>
      <c r="AW134" s="630"/>
      <c r="AX134" s="631"/>
      <c r="AY134">
        <f>$AY$133</f>
        <v>0</v>
      </c>
    </row>
    <row r="135" spans="1:60" ht="23.25" hidden="1" customHeight="1" x14ac:dyDescent="0.15">
      <c r="A135" s="203"/>
      <c r="B135" s="173"/>
      <c r="C135" s="173"/>
      <c r="D135" s="173"/>
      <c r="E135" s="173"/>
      <c r="F135" s="174"/>
      <c r="G135" s="648"/>
      <c r="H135" s="649"/>
      <c r="I135" s="649"/>
      <c r="J135" s="649"/>
      <c r="K135" s="649"/>
      <c r="L135" s="649"/>
      <c r="M135" s="649"/>
      <c r="N135" s="649"/>
      <c r="O135" s="649"/>
      <c r="P135" s="653"/>
      <c r="Q135" s="654"/>
      <c r="R135" s="654"/>
      <c r="S135" s="654"/>
      <c r="T135" s="654"/>
      <c r="U135" s="654"/>
      <c r="V135" s="654"/>
      <c r="W135" s="654"/>
      <c r="X135" s="655"/>
      <c r="Y135" s="632" t="s">
        <v>53</v>
      </c>
      <c r="Z135" s="633"/>
      <c r="AA135" s="634"/>
      <c r="AB135" s="659"/>
      <c r="AC135" s="659"/>
      <c r="AD135" s="659"/>
      <c r="AE135" s="628"/>
      <c r="AF135" s="628"/>
      <c r="AG135" s="628"/>
      <c r="AH135" s="628"/>
      <c r="AI135" s="628"/>
      <c r="AJ135" s="628"/>
      <c r="AK135" s="628"/>
      <c r="AL135" s="628"/>
      <c r="AM135" s="628"/>
      <c r="AN135" s="628"/>
      <c r="AO135" s="628"/>
      <c r="AP135" s="628"/>
      <c r="AQ135" s="628"/>
      <c r="AR135" s="628"/>
      <c r="AS135" s="628"/>
      <c r="AT135" s="628"/>
      <c r="AU135" s="629"/>
      <c r="AV135" s="630"/>
      <c r="AW135" s="630"/>
      <c r="AX135" s="631"/>
      <c r="AY135">
        <f>$AY$133</f>
        <v>0</v>
      </c>
    </row>
    <row r="136" spans="1:60" ht="23.25" hidden="1" customHeight="1" x14ac:dyDescent="0.15">
      <c r="A136" s="202" t="s">
        <v>665</v>
      </c>
      <c r="B136" s="120"/>
      <c r="C136" s="120"/>
      <c r="D136" s="120"/>
      <c r="E136" s="120"/>
      <c r="F136" s="675"/>
      <c r="G136" s="191" t="s">
        <v>666</v>
      </c>
      <c r="H136" s="191"/>
      <c r="I136" s="191"/>
      <c r="J136" s="191"/>
      <c r="K136" s="191"/>
      <c r="L136" s="191"/>
      <c r="M136" s="191"/>
      <c r="N136" s="191"/>
      <c r="O136" s="191"/>
      <c r="P136" s="191"/>
      <c r="Q136" s="191"/>
      <c r="R136" s="191"/>
      <c r="S136" s="191"/>
      <c r="T136" s="191"/>
      <c r="U136" s="191"/>
      <c r="V136" s="191"/>
      <c r="W136" s="191"/>
      <c r="X136" s="192"/>
      <c r="Y136" s="642"/>
      <c r="Z136" s="643"/>
      <c r="AA136" s="644"/>
      <c r="AB136" s="190" t="s">
        <v>11</v>
      </c>
      <c r="AC136" s="191"/>
      <c r="AD136" s="192"/>
      <c r="AE136" s="134" t="s">
        <v>500</v>
      </c>
      <c r="AF136" s="134"/>
      <c r="AG136" s="134"/>
      <c r="AH136" s="134"/>
      <c r="AI136" s="134" t="s">
        <v>652</v>
      </c>
      <c r="AJ136" s="134"/>
      <c r="AK136" s="134"/>
      <c r="AL136" s="134"/>
      <c r="AM136" s="134" t="s">
        <v>468</v>
      </c>
      <c r="AN136" s="134"/>
      <c r="AO136" s="134"/>
      <c r="AP136" s="134"/>
      <c r="AQ136" s="639" t="s">
        <v>678</v>
      </c>
      <c r="AR136" s="640"/>
      <c r="AS136" s="640"/>
      <c r="AT136" s="640"/>
      <c r="AU136" s="640"/>
      <c r="AV136" s="640"/>
      <c r="AW136" s="640"/>
      <c r="AX136" s="641"/>
      <c r="AY136">
        <f>IF(SUBSTITUTE(SUBSTITUTE($G$137,"／",""),"　","")="",0,1)</f>
        <v>0</v>
      </c>
    </row>
    <row r="137" spans="1:60" ht="23.25" hidden="1" customHeight="1" x14ac:dyDescent="0.15">
      <c r="A137" s="676"/>
      <c r="B137" s="212"/>
      <c r="C137" s="212"/>
      <c r="D137" s="212"/>
      <c r="E137" s="212"/>
      <c r="F137" s="677"/>
      <c r="G137" s="664" t="s">
        <v>667</v>
      </c>
      <c r="H137" s="665"/>
      <c r="I137" s="665"/>
      <c r="J137" s="665"/>
      <c r="K137" s="665"/>
      <c r="L137" s="665"/>
      <c r="M137" s="665"/>
      <c r="N137" s="665"/>
      <c r="O137" s="665"/>
      <c r="P137" s="665"/>
      <c r="Q137" s="665"/>
      <c r="R137" s="665"/>
      <c r="S137" s="665"/>
      <c r="T137" s="665"/>
      <c r="U137" s="665"/>
      <c r="V137" s="665"/>
      <c r="W137" s="665"/>
      <c r="X137" s="665"/>
      <c r="Y137" s="668" t="s">
        <v>665</v>
      </c>
      <c r="Z137" s="669"/>
      <c r="AA137" s="670"/>
      <c r="AB137" s="671"/>
      <c r="AC137" s="672"/>
      <c r="AD137" s="673"/>
      <c r="AE137" s="674"/>
      <c r="AF137" s="674"/>
      <c r="AG137" s="674"/>
      <c r="AH137" s="674"/>
      <c r="AI137" s="674"/>
      <c r="AJ137" s="674"/>
      <c r="AK137" s="674"/>
      <c r="AL137" s="674"/>
      <c r="AM137" s="674"/>
      <c r="AN137" s="674"/>
      <c r="AO137" s="674"/>
      <c r="AP137" s="674"/>
      <c r="AQ137" s="108"/>
      <c r="AR137" s="102"/>
      <c r="AS137" s="102"/>
      <c r="AT137" s="102"/>
      <c r="AU137" s="102"/>
      <c r="AV137" s="102"/>
      <c r="AW137" s="102"/>
      <c r="AX137" s="103"/>
      <c r="AY137">
        <f>$AY$136</f>
        <v>0</v>
      </c>
    </row>
    <row r="138" spans="1:60" ht="46.5" hidden="1" customHeight="1" x14ac:dyDescent="0.15">
      <c r="A138" s="678"/>
      <c r="B138" s="123"/>
      <c r="C138" s="123"/>
      <c r="D138" s="123"/>
      <c r="E138" s="123"/>
      <c r="F138" s="679"/>
      <c r="G138" s="666"/>
      <c r="H138" s="667"/>
      <c r="I138" s="667"/>
      <c r="J138" s="667"/>
      <c r="K138" s="667"/>
      <c r="L138" s="667"/>
      <c r="M138" s="667"/>
      <c r="N138" s="667"/>
      <c r="O138" s="667"/>
      <c r="P138" s="667"/>
      <c r="Q138" s="667"/>
      <c r="R138" s="667"/>
      <c r="S138" s="667"/>
      <c r="T138" s="667"/>
      <c r="U138" s="667"/>
      <c r="V138" s="667"/>
      <c r="W138" s="667"/>
      <c r="X138" s="667"/>
      <c r="Y138" s="234" t="s">
        <v>668</v>
      </c>
      <c r="Z138" s="661"/>
      <c r="AA138" s="662"/>
      <c r="AB138" s="624" t="s">
        <v>669</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63"/>
      <c r="AY138">
        <f>$AY$136</f>
        <v>0</v>
      </c>
    </row>
    <row r="139" spans="1:60" ht="18.75" hidden="1" customHeight="1" x14ac:dyDescent="0.15">
      <c r="A139" s="428" t="s">
        <v>316</v>
      </c>
      <c r="B139" s="605"/>
      <c r="C139" s="605"/>
      <c r="D139" s="605"/>
      <c r="E139" s="605"/>
      <c r="F139" s="606"/>
      <c r="G139" s="614" t="s">
        <v>140</v>
      </c>
      <c r="H139" s="212"/>
      <c r="I139" s="212"/>
      <c r="J139" s="212"/>
      <c r="K139" s="212"/>
      <c r="L139" s="212"/>
      <c r="M139" s="212"/>
      <c r="N139" s="212"/>
      <c r="O139" s="213"/>
      <c r="P139" s="214" t="s">
        <v>56</v>
      </c>
      <c r="Q139" s="212"/>
      <c r="R139" s="212"/>
      <c r="S139" s="212"/>
      <c r="T139" s="212"/>
      <c r="U139" s="212"/>
      <c r="V139" s="212"/>
      <c r="W139" s="212"/>
      <c r="X139" s="213"/>
      <c r="Y139" s="615"/>
      <c r="Z139" s="616"/>
      <c r="AA139" s="617"/>
      <c r="AB139" s="621" t="s">
        <v>11</v>
      </c>
      <c r="AC139" s="622"/>
      <c r="AD139" s="623"/>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7"/>
      <c r="B140" s="608"/>
      <c r="C140" s="608"/>
      <c r="D140" s="608"/>
      <c r="E140" s="608"/>
      <c r="F140" s="609"/>
      <c r="G140" s="171"/>
      <c r="H140" s="123"/>
      <c r="I140" s="123"/>
      <c r="J140" s="123"/>
      <c r="K140" s="123"/>
      <c r="L140" s="123"/>
      <c r="M140" s="123"/>
      <c r="N140" s="123"/>
      <c r="O140" s="124"/>
      <c r="P140" s="122"/>
      <c r="Q140" s="123"/>
      <c r="R140" s="123"/>
      <c r="S140" s="123"/>
      <c r="T140" s="123"/>
      <c r="U140" s="123"/>
      <c r="V140" s="123"/>
      <c r="W140" s="123"/>
      <c r="X140" s="124"/>
      <c r="Y140" s="618"/>
      <c r="Z140" s="619"/>
      <c r="AA140" s="620"/>
      <c r="AB140" s="131"/>
      <c r="AC140" s="132"/>
      <c r="AD140" s="133"/>
      <c r="AE140" s="134"/>
      <c r="AF140" s="134"/>
      <c r="AG140" s="134"/>
      <c r="AH140" s="134"/>
      <c r="AI140" s="134"/>
      <c r="AJ140" s="134"/>
      <c r="AK140" s="134"/>
      <c r="AL140" s="134"/>
      <c r="AM140" s="134"/>
      <c r="AN140" s="134"/>
      <c r="AO140" s="134"/>
      <c r="AP140" s="134"/>
      <c r="AQ140" s="519"/>
      <c r="AR140" s="520"/>
      <c r="AS140" s="142" t="s">
        <v>224</v>
      </c>
      <c r="AT140" s="143"/>
      <c r="AU140" s="141"/>
      <c r="AV140" s="141"/>
      <c r="AW140" s="123" t="s">
        <v>170</v>
      </c>
      <c r="AX140" s="144"/>
      <c r="AY140">
        <f t="shared" ref="AY140:AY145" si="5">$AY$139</f>
        <v>0</v>
      </c>
    </row>
    <row r="141" spans="1:60" ht="23.25" hidden="1" customHeight="1" x14ac:dyDescent="0.15">
      <c r="A141" s="610"/>
      <c r="B141" s="608"/>
      <c r="C141" s="608"/>
      <c r="D141" s="608"/>
      <c r="E141" s="608"/>
      <c r="F141" s="60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1"/>
      <c r="B142" s="612"/>
      <c r="C142" s="612"/>
      <c r="D142" s="612"/>
      <c r="E142" s="612"/>
      <c r="F142" s="61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0"/>
      <c r="B143" s="608"/>
      <c r="C143" s="608"/>
      <c r="D143" s="608"/>
      <c r="E143" s="608"/>
      <c r="F143" s="60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4" t="s">
        <v>14</v>
      </c>
      <c r="AC143" s="604"/>
      <c r="AD143" s="60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5" t="s">
        <v>663</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0" t="s">
        <v>664</v>
      </c>
      <c r="B167" s="168"/>
      <c r="C167" s="168"/>
      <c r="D167" s="168"/>
      <c r="E167" s="168"/>
      <c r="F167" s="169"/>
      <c r="G167" s="702" t="s">
        <v>656</v>
      </c>
      <c r="H167" s="703"/>
      <c r="I167" s="703"/>
      <c r="J167" s="703"/>
      <c r="K167" s="703"/>
      <c r="L167" s="703"/>
      <c r="M167" s="703"/>
      <c r="N167" s="703"/>
      <c r="O167" s="703"/>
      <c r="P167" s="704" t="s">
        <v>655</v>
      </c>
      <c r="Q167" s="703"/>
      <c r="R167" s="703"/>
      <c r="S167" s="703"/>
      <c r="T167" s="703"/>
      <c r="U167" s="703"/>
      <c r="V167" s="703"/>
      <c r="W167" s="703"/>
      <c r="X167" s="705"/>
      <c r="Y167" s="706"/>
      <c r="Z167" s="707"/>
      <c r="AA167" s="708"/>
      <c r="AB167" s="638" t="s">
        <v>11</v>
      </c>
      <c r="AC167" s="638"/>
      <c r="AD167" s="638"/>
      <c r="AE167" s="134" t="s">
        <v>500</v>
      </c>
      <c r="AF167" s="134"/>
      <c r="AG167" s="134"/>
      <c r="AH167" s="134"/>
      <c r="AI167" s="134" t="s">
        <v>652</v>
      </c>
      <c r="AJ167" s="134"/>
      <c r="AK167" s="134"/>
      <c r="AL167" s="134"/>
      <c r="AM167" s="134" t="s">
        <v>468</v>
      </c>
      <c r="AN167" s="134"/>
      <c r="AO167" s="134"/>
      <c r="AP167" s="134"/>
      <c r="AQ167" s="635" t="s">
        <v>499</v>
      </c>
      <c r="AR167" s="636"/>
      <c r="AS167" s="636"/>
      <c r="AT167" s="637"/>
      <c r="AU167" s="635" t="s">
        <v>677</v>
      </c>
      <c r="AV167" s="636"/>
      <c r="AW167" s="636"/>
      <c r="AX167" s="645"/>
      <c r="AY167">
        <f>COUNTA($G$168)</f>
        <v>0</v>
      </c>
    </row>
    <row r="168" spans="1:60" ht="23.25" hidden="1" customHeight="1" x14ac:dyDescent="0.15">
      <c r="A168" s="660"/>
      <c r="B168" s="168"/>
      <c r="C168" s="168"/>
      <c r="D168" s="168"/>
      <c r="E168" s="168"/>
      <c r="F168" s="169"/>
      <c r="G168" s="646"/>
      <c r="H168" s="647"/>
      <c r="I168" s="647"/>
      <c r="J168" s="647"/>
      <c r="K168" s="647"/>
      <c r="L168" s="647"/>
      <c r="M168" s="647"/>
      <c r="N168" s="647"/>
      <c r="O168" s="647"/>
      <c r="P168" s="650"/>
      <c r="Q168" s="651"/>
      <c r="R168" s="651"/>
      <c r="S168" s="651"/>
      <c r="T168" s="651"/>
      <c r="U168" s="651"/>
      <c r="V168" s="651"/>
      <c r="W168" s="651"/>
      <c r="X168" s="652"/>
      <c r="Y168" s="656" t="s">
        <v>52</v>
      </c>
      <c r="Z168" s="657"/>
      <c r="AA168" s="658"/>
      <c r="AB168" s="659"/>
      <c r="AC168" s="659"/>
      <c r="AD168" s="659"/>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60" ht="23.25" hidden="1" customHeight="1" x14ac:dyDescent="0.15">
      <c r="A169" s="203"/>
      <c r="B169" s="173"/>
      <c r="C169" s="173"/>
      <c r="D169" s="173"/>
      <c r="E169" s="173"/>
      <c r="F169" s="174"/>
      <c r="G169" s="648"/>
      <c r="H169" s="649"/>
      <c r="I169" s="649"/>
      <c r="J169" s="649"/>
      <c r="K169" s="649"/>
      <c r="L169" s="649"/>
      <c r="M169" s="649"/>
      <c r="N169" s="649"/>
      <c r="O169" s="649"/>
      <c r="P169" s="653"/>
      <c r="Q169" s="654"/>
      <c r="R169" s="654"/>
      <c r="S169" s="654"/>
      <c r="T169" s="654"/>
      <c r="U169" s="654"/>
      <c r="V169" s="654"/>
      <c r="W169" s="654"/>
      <c r="X169" s="655"/>
      <c r="Y169" s="632" t="s">
        <v>53</v>
      </c>
      <c r="Z169" s="633"/>
      <c r="AA169" s="634"/>
      <c r="AB169" s="659"/>
      <c r="AC169" s="659"/>
      <c r="AD169" s="659"/>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60" ht="23.25" hidden="1" customHeight="1" x14ac:dyDescent="0.15">
      <c r="A170" s="202" t="s">
        <v>665</v>
      </c>
      <c r="B170" s="120"/>
      <c r="C170" s="120"/>
      <c r="D170" s="120"/>
      <c r="E170" s="120"/>
      <c r="F170" s="675"/>
      <c r="G170" s="191" t="s">
        <v>666</v>
      </c>
      <c r="H170" s="191"/>
      <c r="I170" s="191"/>
      <c r="J170" s="191"/>
      <c r="K170" s="191"/>
      <c r="L170" s="191"/>
      <c r="M170" s="191"/>
      <c r="N170" s="191"/>
      <c r="O170" s="191"/>
      <c r="P170" s="191"/>
      <c r="Q170" s="191"/>
      <c r="R170" s="191"/>
      <c r="S170" s="191"/>
      <c r="T170" s="191"/>
      <c r="U170" s="191"/>
      <c r="V170" s="191"/>
      <c r="W170" s="191"/>
      <c r="X170" s="192"/>
      <c r="Y170" s="642"/>
      <c r="Z170" s="643"/>
      <c r="AA170" s="644"/>
      <c r="AB170" s="190" t="s">
        <v>11</v>
      </c>
      <c r="AC170" s="191"/>
      <c r="AD170" s="192"/>
      <c r="AE170" s="134" t="s">
        <v>500</v>
      </c>
      <c r="AF170" s="134"/>
      <c r="AG170" s="134"/>
      <c r="AH170" s="134"/>
      <c r="AI170" s="134" t="s">
        <v>652</v>
      </c>
      <c r="AJ170" s="134"/>
      <c r="AK170" s="134"/>
      <c r="AL170" s="134"/>
      <c r="AM170" s="134" t="s">
        <v>468</v>
      </c>
      <c r="AN170" s="134"/>
      <c r="AO170" s="134"/>
      <c r="AP170" s="134"/>
      <c r="AQ170" s="639" t="s">
        <v>678</v>
      </c>
      <c r="AR170" s="640"/>
      <c r="AS170" s="640"/>
      <c r="AT170" s="640"/>
      <c r="AU170" s="640"/>
      <c r="AV170" s="640"/>
      <c r="AW170" s="640"/>
      <c r="AX170" s="641"/>
      <c r="AY170">
        <f>IF(SUBSTITUTE(SUBSTITUTE($G$171,"／",""),"　","")="",0,1)</f>
        <v>0</v>
      </c>
    </row>
    <row r="171" spans="1:60" ht="23.25" hidden="1" customHeight="1" x14ac:dyDescent="0.15">
      <c r="A171" s="676"/>
      <c r="B171" s="212"/>
      <c r="C171" s="212"/>
      <c r="D171" s="212"/>
      <c r="E171" s="212"/>
      <c r="F171" s="677"/>
      <c r="G171" s="664" t="s">
        <v>667</v>
      </c>
      <c r="H171" s="665"/>
      <c r="I171" s="665"/>
      <c r="J171" s="665"/>
      <c r="K171" s="665"/>
      <c r="L171" s="665"/>
      <c r="M171" s="665"/>
      <c r="N171" s="665"/>
      <c r="O171" s="665"/>
      <c r="P171" s="665"/>
      <c r="Q171" s="665"/>
      <c r="R171" s="665"/>
      <c r="S171" s="665"/>
      <c r="T171" s="665"/>
      <c r="U171" s="665"/>
      <c r="V171" s="665"/>
      <c r="W171" s="665"/>
      <c r="X171" s="665"/>
      <c r="Y171" s="668" t="s">
        <v>665</v>
      </c>
      <c r="Z171" s="669"/>
      <c r="AA171" s="670"/>
      <c r="AB171" s="671"/>
      <c r="AC171" s="672"/>
      <c r="AD171" s="673"/>
      <c r="AE171" s="674"/>
      <c r="AF171" s="674"/>
      <c r="AG171" s="674"/>
      <c r="AH171" s="674"/>
      <c r="AI171" s="674"/>
      <c r="AJ171" s="674"/>
      <c r="AK171" s="674"/>
      <c r="AL171" s="674"/>
      <c r="AM171" s="674"/>
      <c r="AN171" s="674"/>
      <c r="AO171" s="674"/>
      <c r="AP171" s="674"/>
      <c r="AQ171" s="108"/>
      <c r="AR171" s="102"/>
      <c r="AS171" s="102"/>
      <c r="AT171" s="102"/>
      <c r="AU171" s="102"/>
      <c r="AV171" s="102"/>
      <c r="AW171" s="102"/>
      <c r="AX171" s="103"/>
      <c r="AY171">
        <f>$AY$170</f>
        <v>0</v>
      </c>
    </row>
    <row r="172" spans="1:60" ht="46.5" hidden="1" customHeight="1" x14ac:dyDescent="0.15">
      <c r="A172" s="678"/>
      <c r="B172" s="123"/>
      <c r="C172" s="123"/>
      <c r="D172" s="123"/>
      <c r="E172" s="123"/>
      <c r="F172" s="679"/>
      <c r="G172" s="666"/>
      <c r="H172" s="667"/>
      <c r="I172" s="667"/>
      <c r="J172" s="667"/>
      <c r="K172" s="667"/>
      <c r="L172" s="667"/>
      <c r="M172" s="667"/>
      <c r="N172" s="667"/>
      <c r="O172" s="667"/>
      <c r="P172" s="667"/>
      <c r="Q172" s="667"/>
      <c r="R172" s="667"/>
      <c r="S172" s="667"/>
      <c r="T172" s="667"/>
      <c r="U172" s="667"/>
      <c r="V172" s="667"/>
      <c r="W172" s="667"/>
      <c r="X172" s="667"/>
      <c r="Y172" s="234" t="s">
        <v>668</v>
      </c>
      <c r="Z172" s="661"/>
      <c r="AA172" s="662"/>
      <c r="AB172" s="624" t="s">
        <v>669</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63"/>
      <c r="AY172">
        <f>$AY$170</f>
        <v>0</v>
      </c>
    </row>
    <row r="173" spans="1:60" ht="18.75" hidden="1" customHeight="1" x14ac:dyDescent="0.15">
      <c r="A173" s="428" t="s">
        <v>316</v>
      </c>
      <c r="B173" s="605"/>
      <c r="C173" s="605"/>
      <c r="D173" s="605"/>
      <c r="E173" s="605"/>
      <c r="F173" s="606"/>
      <c r="G173" s="614" t="s">
        <v>140</v>
      </c>
      <c r="H173" s="212"/>
      <c r="I173" s="212"/>
      <c r="J173" s="212"/>
      <c r="K173" s="212"/>
      <c r="L173" s="212"/>
      <c r="M173" s="212"/>
      <c r="N173" s="212"/>
      <c r="O173" s="213"/>
      <c r="P173" s="214" t="s">
        <v>56</v>
      </c>
      <c r="Q173" s="212"/>
      <c r="R173" s="212"/>
      <c r="S173" s="212"/>
      <c r="T173" s="212"/>
      <c r="U173" s="212"/>
      <c r="V173" s="212"/>
      <c r="W173" s="212"/>
      <c r="X173" s="213"/>
      <c r="Y173" s="615"/>
      <c r="Z173" s="616"/>
      <c r="AA173" s="617"/>
      <c r="AB173" s="621" t="s">
        <v>11</v>
      </c>
      <c r="AC173" s="622"/>
      <c r="AD173" s="623"/>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7"/>
      <c r="B174" s="608"/>
      <c r="C174" s="608"/>
      <c r="D174" s="608"/>
      <c r="E174" s="608"/>
      <c r="F174" s="609"/>
      <c r="G174" s="171"/>
      <c r="H174" s="123"/>
      <c r="I174" s="123"/>
      <c r="J174" s="123"/>
      <c r="K174" s="123"/>
      <c r="L174" s="123"/>
      <c r="M174" s="123"/>
      <c r="N174" s="123"/>
      <c r="O174" s="124"/>
      <c r="P174" s="122"/>
      <c r="Q174" s="123"/>
      <c r="R174" s="123"/>
      <c r="S174" s="123"/>
      <c r="T174" s="123"/>
      <c r="U174" s="123"/>
      <c r="V174" s="123"/>
      <c r="W174" s="123"/>
      <c r="X174" s="124"/>
      <c r="Y174" s="618"/>
      <c r="Z174" s="619"/>
      <c r="AA174" s="620"/>
      <c r="AB174" s="131"/>
      <c r="AC174" s="132"/>
      <c r="AD174" s="133"/>
      <c r="AE174" s="134"/>
      <c r="AF174" s="134"/>
      <c r="AG174" s="134"/>
      <c r="AH174" s="134"/>
      <c r="AI174" s="134"/>
      <c r="AJ174" s="134"/>
      <c r="AK174" s="134"/>
      <c r="AL174" s="134"/>
      <c r="AM174" s="134"/>
      <c r="AN174" s="134"/>
      <c r="AO174" s="134"/>
      <c r="AP174" s="134"/>
      <c r="AQ174" s="519"/>
      <c r="AR174" s="520"/>
      <c r="AS174" s="142" t="s">
        <v>224</v>
      </c>
      <c r="AT174" s="143"/>
      <c r="AU174" s="141"/>
      <c r="AV174" s="141"/>
      <c r="AW174" s="123" t="s">
        <v>170</v>
      </c>
      <c r="AX174" s="144"/>
      <c r="AY174">
        <f t="shared" ref="AY174:AY179" si="7">$AY$173</f>
        <v>0</v>
      </c>
    </row>
    <row r="175" spans="1:60" ht="23.25" hidden="1" customHeight="1" x14ac:dyDescent="0.15">
      <c r="A175" s="610"/>
      <c r="B175" s="608"/>
      <c r="C175" s="608"/>
      <c r="D175" s="608"/>
      <c r="E175" s="608"/>
      <c r="F175" s="60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1"/>
      <c r="B176" s="612"/>
      <c r="C176" s="612"/>
      <c r="D176" s="612"/>
      <c r="E176" s="612"/>
      <c r="F176" s="61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0"/>
      <c r="B177" s="608"/>
      <c r="C177" s="608"/>
      <c r="D177" s="608"/>
      <c r="E177" s="608"/>
      <c r="F177" s="60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4" t="s">
        <v>14</v>
      </c>
      <c r="AC177" s="604"/>
      <c r="AD177" s="60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4" t="s">
        <v>317</v>
      </c>
      <c r="B200" s="565"/>
      <c r="C200" s="565"/>
      <c r="D200" s="565"/>
      <c r="E200" s="565"/>
      <c r="F200" s="566"/>
      <c r="G200" s="589"/>
      <c r="H200" s="591" t="s">
        <v>140</v>
      </c>
      <c r="I200" s="591"/>
      <c r="J200" s="591"/>
      <c r="K200" s="591"/>
      <c r="L200" s="591"/>
      <c r="M200" s="591"/>
      <c r="N200" s="591"/>
      <c r="O200" s="592"/>
      <c r="P200" s="594" t="s">
        <v>56</v>
      </c>
      <c r="Q200" s="591"/>
      <c r="R200" s="591"/>
      <c r="S200" s="591"/>
      <c r="T200" s="591"/>
      <c r="U200" s="591"/>
      <c r="V200" s="592"/>
      <c r="W200" s="596" t="s">
        <v>313</v>
      </c>
      <c r="X200" s="597"/>
      <c r="Y200" s="600"/>
      <c r="Z200" s="600"/>
      <c r="AA200" s="601"/>
      <c r="AB200" s="594" t="s">
        <v>11</v>
      </c>
      <c r="AC200" s="591"/>
      <c r="AD200" s="592"/>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5" t="s">
        <v>129</v>
      </c>
      <c r="AV200" s="585"/>
      <c r="AW200" s="585"/>
      <c r="AX200" s="586"/>
      <c r="AY200">
        <f>COUNTA($H$202)</f>
        <v>0</v>
      </c>
    </row>
    <row r="201" spans="1:60" ht="18.75" hidden="1" customHeight="1" x14ac:dyDescent="0.15">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34"/>
      <c r="AF201" s="134"/>
      <c r="AG201" s="134"/>
      <c r="AH201" s="134"/>
      <c r="AI201" s="134"/>
      <c r="AJ201" s="134"/>
      <c r="AK201" s="134"/>
      <c r="AL201" s="134"/>
      <c r="AM201" s="134"/>
      <c r="AN201" s="134"/>
      <c r="AO201" s="134"/>
      <c r="AP201" s="134"/>
      <c r="AQ201" s="519"/>
      <c r="AR201" s="520"/>
      <c r="AS201" s="142" t="s">
        <v>224</v>
      </c>
      <c r="AT201" s="143"/>
      <c r="AU201" s="141"/>
      <c r="AV201" s="141"/>
      <c r="AW201" s="587" t="s">
        <v>170</v>
      </c>
      <c r="AX201" s="588"/>
      <c r="AY201">
        <f t="shared" ref="AY201:AY207" si="10">$AY$200</f>
        <v>0</v>
      </c>
    </row>
    <row r="202" spans="1:60" ht="23.25" hidden="1" customHeight="1" x14ac:dyDescent="0.15">
      <c r="A202" s="525"/>
      <c r="B202" s="526"/>
      <c r="C202" s="526"/>
      <c r="D202" s="526"/>
      <c r="E202" s="526"/>
      <c r="F202" s="527"/>
      <c r="G202" s="571" t="s">
        <v>225</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333</v>
      </c>
      <c r="AC202" s="570"/>
      <c r="AD202" s="570"/>
      <c r="AE202" s="108"/>
      <c r="AF202" s="102"/>
      <c r="AG202" s="102"/>
      <c r="AH202" s="102"/>
      <c r="AI202" s="108"/>
      <c r="AJ202" s="102"/>
      <c r="AK202" s="102"/>
      <c r="AL202" s="102"/>
      <c r="AM202" s="108"/>
      <c r="AN202" s="102"/>
      <c r="AO202" s="102"/>
      <c r="AP202" s="102"/>
      <c r="AQ202" s="108"/>
      <c r="AR202" s="102"/>
      <c r="AS202" s="102"/>
      <c r="AT202" s="515"/>
      <c r="AU202" s="102"/>
      <c r="AV202" s="102"/>
      <c r="AW202" s="102"/>
      <c r="AX202" s="103"/>
      <c r="AY202">
        <f t="shared" si="10"/>
        <v>0</v>
      </c>
    </row>
    <row r="203" spans="1:60" ht="23.25" hidden="1" customHeight="1" x14ac:dyDescent="0.15">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51</v>
      </c>
      <c r="Z203" s="562"/>
      <c r="AA203" s="563"/>
      <c r="AB203" s="569" t="s">
        <v>333</v>
      </c>
      <c r="AC203" s="569"/>
      <c r="AD203" s="569"/>
      <c r="AE203" s="108"/>
      <c r="AF203" s="102"/>
      <c r="AG203" s="102"/>
      <c r="AH203" s="102"/>
      <c r="AI203" s="108"/>
      <c r="AJ203" s="102"/>
      <c r="AK203" s="102"/>
      <c r="AL203" s="102"/>
      <c r="AM203" s="108"/>
      <c r="AN203" s="102"/>
      <c r="AO203" s="102"/>
      <c r="AP203" s="102"/>
      <c r="AQ203" s="108"/>
      <c r="AR203" s="102"/>
      <c r="AS203" s="102"/>
      <c r="AT203" s="515"/>
      <c r="AU203" s="102"/>
      <c r="AV203" s="102"/>
      <c r="AW203" s="102"/>
      <c r="AX203" s="103"/>
      <c r="AY203">
        <f t="shared" si="10"/>
        <v>0</v>
      </c>
    </row>
    <row r="204" spans="1:60" ht="23.25" hidden="1" customHeight="1" x14ac:dyDescent="0.15">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334</v>
      </c>
      <c r="AC204" s="567"/>
      <c r="AD204" s="567"/>
      <c r="AE204" s="113"/>
      <c r="AF204" s="114"/>
      <c r="AG204" s="114"/>
      <c r="AH204" s="114"/>
      <c r="AI204" s="113"/>
      <c r="AJ204" s="114"/>
      <c r="AK204" s="114"/>
      <c r="AL204" s="114"/>
      <c r="AM204" s="113"/>
      <c r="AN204" s="114"/>
      <c r="AO204" s="114"/>
      <c r="AP204" s="114"/>
      <c r="AQ204" s="108"/>
      <c r="AR204" s="102"/>
      <c r="AS204" s="102"/>
      <c r="AT204" s="515"/>
      <c r="AU204" s="102"/>
      <c r="AV204" s="102"/>
      <c r="AW204" s="102"/>
      <c r="AX204" s="103"/>
      <c r="AY204">
        <f t="shared" si="10"/>
        <v>0</v>
      </c>
    </row>
    <row r="205" spans="1:60" ht="23.25" hidden="1" customHeight="1" x14ac:dyDescent="0.15">
      <c r="A205" s="525" t="s">
        <v>321</v>
      </c>
      <c r="B205" s="526"/>
      <c r="C205" s="526"/>
      <c r="D205" s="526"/>
      <c r="E205" s="526"/>
      <c r="F205" s="527"/>
      <c r="G205" s="550" t="s">
        <v>226</v>
      </c>
      <c r="H205" s="551"/>
      <c r="I205" s="551"/>
      <c r="J205" s="551"/>
      <c r="K205" s="551"/>
      <c r="L205" s="551"/>
      <c r="M205" s="551"/>
      <c r="N205" s="551"/>
      <c r="O205" s="551"/>
      <c r="P205" s="551"/>
      <c r="Q205" s="551"/>
      <c r="R205" s="551"/>
      <c r="S205" s="551"/>
      <c r="T205" s="551"/>
      <c r="U205" s="551"/>
      <c r="V205" s="551"/>
      <c r="W205" s="554" t="s">
        <v>332</v>
      </c>
      <c r="X205" s="555"/>
      <c r="Y205" s="560" t="s">
        <v>12</v>
      </c>
      <c r="Z205" s="560"/>
      <c r="AA205" s="561"/>
      <c r="AB205" s="570" t="s">
        <v>333</v>
      </c>
      <c r="AC205" s="570"/>
      <c r="AD205" s="570"/>
      <c r="AE205" s="108"/>
      <c r="AF205" s="102"/>
      <c r="AG205" s="102"/>
      <c r="AH205" s="102"/>
      <c r="AI205" s="108"/>
      <c r="AJ205" s="102"/>
      <c r="AK205" s="102"/>
      <c r="AL205" s="102"/>
      <c r="AM205" s="108"/>
      <c r="AN205" s="102"/>
      <c r="AO205" s="102"/>
      <c r="AP205" s="102"/>
      <c r="AQ205" s="108"/>
      <c r="AR205" s="102"/>
      <c r="AS205" s="102"/>
      <c r="AT205" s="515"/>
      <c r="AU205" s="102"/>
      <c r="AV205" s="102"/>
      <c r="AW205" s="102"/>
      <c r="AX205" s="103"/>
      <c r="AY205">
        <f t="shared" si="10"/>
        <v>0</v>
      </c>
    </row>
    <row r="206" spans="1:60" ht="23.25" hidden="1" customHeight="1" x14ac:dyDescent="0.15">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51</v>
      </c>
      <c r="Z206" s="562"/>
      <c r="AA206" s="563"/>
      <c r="AB206" s="569" t="s">
        <v>333</v>
      </c>
      <c r="AC206" s="569"/>
      <c r="AD206" s="569"/>
      <c r="AE206" s="108"/>
      <c r="AF206" s="102"/>
      <c r="AG206" s="102"/>
      <c r="AH206" s="102"/>
      <c r="AI206" s="108"/>
      <c r="AJ206" s="102"/>
      <c r="AK206" s="102"/>
      <c r="AL206" s="102"/>
      <c r="AM206" s="108"/>
      <c r="AN206" s="102"/>
      <c r="AO206" s="102"/>
      <c r="AP206" s="102"/>
      <c r="AQ206" s="108"/>
      <c r="AR206" s="102"/>
      <c r="AS206" s="102"/>
      <c r="AT206" s="515"/>
      <c r="AU206" s="102"/>
      <c r="AV206" s="102"/>
      <c r="AW206" s="102"/>
      <c r="AX206" s="103"/>
      <c r="AY206">
        <f t="shared" si="10"/>
        <v>0</v>
      </c>
    </row>
    <row r="207" spans="1:60" ht="23.25" hidden="1" customHeight="1" x14ac:dyDescent="0.15">
      <c r="A207" s="549"/>
      <c r="B207" s="510"/>
      <c r="C207" s="510"/>
      <c r="D207" s="510"/>
      <c r="E207" s="510"/>
      <c r="F207" s="511"/>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334</v>
      </c>
      <c r="AC207" s="567"/>
      <c r="AD207" s="567"/>
      <c r="AE207" s="113"/>
      <c r="AF207" s="114"/>
      <c r="AG207" s="114"/>
      <c r="AH207" s="114"/>
      <c r="AI207" s="113"/>
      <c r="AJ207" s="114"/>
      <c r="AK207" s="114"/>
      <c r="AL207" s="114"/>
      <c r="AM207" s="113"/>
      <c r="AN207" s="114"/>
      <c r="AO207" s="114"/>
      <c r="AP207" s="568"/>
      <c r="AQ207" s="108"/>
      <c r="AR207" s="102"/>
      <c r="AS207" s="102"/>
      <c r="AT207" s="515"/>
      <c r="AU207" s="102"/>
      <c r="AV207" s="102"/>
      <c r="AW207" s="102"/>
      <c r="AX207" s="103"/>
      <c r="AY207">
        <f t="shared" si="10"/>
        <v>0</v>
      </c>
    </row>
    <row r="208" spans="1:60" ht="18.75" hidden="1" customHeight="1" x14ac:dyDescent="0.15">
      <c r="A208" s="522" t="s">
        <v>317</v>
      </c>
      <c r="B208" s="523"/>
      <c r="C208" s="523"/>
      <c r="D208" s="523"/>
      <c r="E208" s="523"/>
      <c r="F208" s="524"/>
      <c r="G208" s="528"/>
      <c r="H208" s="136" t="s">
        <v>140</v>
      </c>
      <c r="I208" s="136"/>
      <c r="J208" s="136"/>
      <c r="K208" s="136"/>
      <c r="L208" s="136"/>
      <c r="M208" s="136"/>
      <c r="N208" s="136"/>
      <c r="O208" s="137"/>
      <c r="P208" s="135" t="s">
        <v>56</v>
      </c>
      <c r="Q208" s="136"/>
      <c r="R208" s="136"/>
      <c r="S208" s="136"/>
      <c r="T208" s="136"/>
      <c r="U208" s="136"/>
      <c r="V208" s="136"/>
      <c r="W208" s="136"/>
      <c r="X208" s="137"/>
      <c r="Y208" s="531"/>
      <c r="Z208" s="532"/>
      <c r="AA208" s="533"/>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6" t="s">
        <v>129</v>
      </c>
      <c r="AV208" s="517"/>
      <c r="AW208" s="517"/>
      <c r="AX208" s="518"/>
      <c r="AY208">
        <f>COUNTA($H$210)</f>
        <v>0</v>
      </c>
    </row>
    <row r="209" spans="1:51" ht="18.75" hidden="1" customHeight="1" x14ac:dyDescent="0.15">
      <c r="A209" s="525"/>
      <c r="B209" s="526"/>
      <c r="C209" s="526"/>
      <c r="D209" s="526"/>
      <c r="E209" s="526"/>
      <c r="F209" s="527"/>
      <c r="G209" s="529"/>
      <c r="H209" s="142"/>
      <c r="I209" s="142"/>
      <c r="J209" s="142"/>
      <c r="K209" s="142"/>
      <c r="L209" s="142"/>
      <c r="M209" s="142"/>
      <c r="N209" s="142"/>
      <c r="O209" s="143"/>
      <c r="P209" s="530"/>
      <c r="Q209" s="142"/>
      <c r="R209" s="142"/>
      <c r="S209" s="142"/>
      <c r="T209" s="142"/>
      <c r="U209" s="142"/>
      <c r="V209" s="142"/>
      <c r="W209" s="142"/>
      <c r="X209" s="143"/>
      <c r="Y209" s="534"/>
      <c r="Z209" s="535"/>
      <c r="AA209" s="536"/>
      <c r="AB209" s="122"/>
      <c r="AC209" s="123"/>
      <c r="AD209" s="124"/>
      <c r="AE209" s="271"/>
      <c r="AF209" s="271"/>
      <c r="AG209" s="271"/>
      <c r="AH209" s="271"/>
      <c r="AI209" s="134"/>
      <c r="AJ209" s="134"/>
      <c r="AK209" s="134"/>
      <c r="AL209" s="134"/>
      <c r="AM209" s="134"/>
      <c r="AN209" s="134"/>
      <c r="AO209" s="134"/>
      <c r="AP209" s="134"/>
      <c r="AQ209" s="519"/>
      <c r="AR209" s="520"/>
      <c r="AS209" s="142" t="s">
        <v>224</v>
      </c>
      <c r="AT209" s="143"/>
      <c r="AU209" s="519"/>
      <c r="AV209" s="520"/>
      <c r="AW209" s="142" t="s">
        <v>170</v>
      </c>
      <c r="AX209" s="521"/>
      <c r="AY209">
        <f>$AY$208</f>
        <v>0</v>
      </c>
    </row>
    <row r="210" spans="1:51" ht="23.25" hidden="1" customHeight="1" x14ac:dyDescent="0.15">
      <c r="A210" s="525"/>
      <c r="B210" s="526"/>
      <c r="C210" s="526"/>
      <c r="D210" s="526"/>
      <c r="E210" s="526"/>
      <c r="F210" s="527"/>
      <c r="G210" s="537" t="s">
        <v>225</v>
      </c>
      <c r="H210" s="146"/>
      <c r="I210" s="146"/>
      <c r="J210" s="146"/>
      <c r="K210" s="146"/>
      <c r="L210" s="146"/>
      <c r="M210" s="146"/>
      <c r="N210" s="146"/>
      <c r="O210" s="147"/>
      <c r="P210" s="146"/>
      <c r="Q210" s="146"/>
      <c r="R210" s="146"/>
      <c r="S210" s="146"/>
      <c r="T210" s="146"/>
      <c r="U210" s="146"/>
      <c r="V210" s="146"/>
      <c r="W210" s="146"/>
      <c r="X210" s="147"/>
      <c r="Y210" s="540" t="s">
        <v>12</v>
      </c>
      <c r="Z210" s="541"/>
      <c r="AA210" s="542"/>
      <c r="AB210" s="480"/>
      <c r="AC210" s="480"/>
      <c r="AD210" s="48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5"/>
      <c r="B211" s="526"/>
      <c r="C211" s="526"/>
      <c r="D211" s="526"/>
      <c r="E211" s="526"/>
      <c r="F211" s="527"/>
      <c r="G211" s="538"/>
      <c r="H211" s="149"/>
      <c r="I211" s="149"/>
      <c r="J211" s="149"/>
      <c r="K211" s="149"/>
      <c r="L211" s="149"/>
      <c r="M211" s="149"/>
      <c r="N211" s="149"/>
      <c r="O211" s="150"/>
      <c r="P211" s="149"/>
      <c r="Q211" s="149"/>
      <c r="R211" s="149"/>
      <c r="S211" s="149"/>
      <c r="T211" s="149"/>
      <c r="U211" s="149"/>
      <c r="V211" s="149"/>
      <c r="W211" s="149"/>
      <c r="X211" s="150"/>
      <c r="Y211" s="546" t="s">
        <v>51</v>
      </c>
      <c r="Z211" s="547"/>
      <c r="AA211" s="548"/>
      <c r="AB211" s="479"/>
      <c r="AC211" s="479"/>
      <c r="AD211" s="47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5"/>
      <c r="B212" s="526"/>
      <c r="C212" s="526"/>
      <c r="D212" s="526"/>
      <c r="E212" s="526"/>
      <c r="F212" s="527"/>
      <c r="G212" s="53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3" t="s">
        <v>14</v>
      </c>
      <c r="AC212" s="543"/>
      <c r="AD212" s="543"/>
      <c r="AE212" s="544"/>
      <c r="AF212" s="545"/>
      <c r="AG212" s="545"/>
      <c r="AH212" s="545"/>
      <c r="AI212" s="544"/>
      <c r="AJ212" s="545"/>
      <c r="AK212" s="545"/>
      <c r="AL212" s="545"/>
      <c r="AM212" s="544"/>
      <c r="AN212" s="545"/>
      <c r="AO212" s="545"/>
      <c r="AP212" s="545"/>
      <c r="AQ212" s="109"/>
      <c r="AR212" s="110"/>
      <c r="AS212" s="110"/>
      <c r="AT212" s="111"/>
      <c r="AU212" s="102"/>
      <c r="AV212" s="102"/>
      <c r="AW212" s="102"/>
      <c r="AX212" s="103"/>
      <c r="AY212">
        <f>$AY$208</f>
        <v>0</v>
      </c>
    </row>
    <row r="213" spans="1:51" ht="69.75" hidden="1" customHeight="1" x14ac:dyDescent="0.15">
      <c r="A213" s="508" t="s">
        <v>346</v>
      </c>
      <c r="B213" s="509"/>
      <c r="C213" s="509"/>
      <c r="D213" s="509"/>
      <c r="E213" s="510" t="s">
        <v>305</v>
      </c>
      <c r="F213" s="511"/>
      <c r="G213" s="97" t="s">
        <v>226</v>
      </c>
      <c r="H213" s="481"/>
      <c r="I213" s="482"/>
      <c r="J213" s="482"/>
      <c r="K213" s="482"/>
      <c r="L213" s="482"/>
      <c r="M213" s="482"/>
      <c r="N213" s="482"/>
      <c r="O213" s="512"/>
      <c r="P213" s="255"/>
      <c r="Q213" s="255"/>
      <c r="R213" s="255"/>
      <c r="S213" s="255"/>
      <c r="T213" s="255"/>
      <c r="U213" s="255"/>
      <c r="V213" s="255"/>
      <c r="W213" s="255"/>
      <c r="X213" s="255"/>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customHeight="1" thickBot="1" x14ac:dyDescent="0.2">
      <c r="A214" s="428" t="s">
        <v>660</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312</v>
      </c>
      <c r="AP214" s="431"/>
      <c r="AQ214" s="431"/>
      <c r="AR214" s="96" t="s">
        <v>770</v>
      </c>
      <c r="AS214" s="430"/>
      <c r="AT214" s="431"/>
      <c r="AU214" s="431"/>
      <c r="AV214" s="431"/>
      <c r="AW214" s="431"/>
      <c r="AX214" s="432"/>
      <c r="AY214">
        <f>COUNTIF($AR$214,"☑")</f>
        <v>1</v>
      </c>
    </row>
    <row r="215" spans="1:51" ht="22.5" customHeight="1" x14ac:dyDescent="0.15">
      <c r="A215" s="417" t="s">
        <v>366</v>
      </c>
      <c r="B215" s="418"/>
      <c r="C215" s="421" t="s">
        <v>227</v>
      </c>
      <c r="D215" s="418"/>
      <c r="E215" s="423" t="s">
        <v>243</v>
      </c>
      <c r="F215" s="424"/>
      <c r="G215" s="425" t="s">
        <v>718</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x14ac:dyDescent="0.15">
      <c r="A216" s="419"/>
      <c r="B216" s="420"/>
      <c r="C216" s="422"/>
      <c r="D216" s="420"/>
      <c r="E216" s="164" t="s">
        <v>242</v>
      </c>
      <c r="F216" s="166"/>
      <c r="G216" s="145" t="s">
        <v>719</v>
      </c>
      <c r="H216" s="146"/>
      <c r="I216" s="146"/>
      <c r="J216" s="146"/>
      <c r="K216" s="146"/>
      <c r="L216" s="146"/>
      <c r="M216" s="146"/>
      <c r="N216" s="146"/>
      <c r="O216" s="146"/>
      <c r="P216" s="146"/>
      <c r="Q216" s="146"/>
      <c r="R216" s="146"/>
      <c r="S216" s="146"/>
      <c r="T216" s="146"/>
      <c r="U216" s="146"/>
      <c r="V216" s="147"/>
      <c r="W216" s="494" t="s">
        <v>670</v>
      </c>
      <c r="X216" s="495"/>
      <c r="Y216" s="495"/>
      <c r="Z216" s="495"/>
      <c r="AA216" s="496"/>
      <c r="AB216" s="497" t="s">
        <v>753</v>
      </c>
      <c r="AC216" s="498"/>
      <c r="AD216" s="498"/>
      <c r="AE216" s="498"/>
      <c r="AF216" s="498"/>
      <c r="AG216" s="498"/>
      <c r="AH216" s="498"/>
      <c r="AI216" s="498"/>
      <c r="AJ216" s="498"/>
      <c r="AK216" s="498"/>
      <c r="AL216" s="498"/>
      <c r="AM216" s="498"/>
      <c r="AN216" s="498"/>
      <c r="AO216" s="498"/>
      <c r="AP216" s="498"/>
      <c r="AQ216" s="498"/>
      <c r="AR216" s="498"/>
      <c r="AS216" s="498"/>
      <c r="AT216" s="498"/>
      <c r="AU216" s="498"/>
      <c r="AV216" s="498"/>
      <c r="AW216" s="498"/>
      <c r="AX216" s="499"/>
    </row>
    <row r="217" spans="1:51" ht="21" customHeight="1" x14ac:dyDescent="0.15">
      <c r="A217" s="419"/>
      <c r="B217" s="420"/>
      <c r="C217" s="422"/>
      <c r="D217" s="420"/>
      <c r="E217" s="172"/>
      <c r="F217" s="174"/>
      <c r="G217" s="151"/>
      <c r="H217" s="152"/>
      <c r="I217" s="152"/>
      <c r="J217" s="152"/>
      <c r="K217" s="152"/>
      <c r="L217" s="152"/>
      <c r="M217" s="152"/>
      <c r="N217" s="152"/>
      <c r="O217" s="152"/>
      <c r="P217" s="152"/>
      <c r="Q217" s="152"/>
      <c r="R217" s="152"/>
      <c r="S217" s="152"/>
      <c r="T217" s="152"/>
      <c r="U217" s="152"/>
      <c r="V217" s="153"/>
      <c r="W217" s="500" t="s">
        <v>671</v>
      </c>
      <c r="X217" s="501"/>
      <c r="Y217" s="501"/>
      <c r="Z217" s="501"/>
      <c r="AA217" s="502"/>
      <c r="AB217" s="497" t="s">
        <v>766</v>
      </c>
      <c r="AC217" s="498"/>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499"/>
    </row>
    <row r="218" spans="1:51" ht="20.45" customHeight="1" x14ac:dyDescent="0.15">
      <c r="A218" s="419"/>
      <c r="B218" s="420"/>
      <c r="C218" s="503" t="s">
        <v>683</v>
      </c>
      <c r="D218" s="504"/>
      <c r="E218" s="164" t="s">
        <v>362</v>
      </c>
      <c r="F218" s="166"/>
      <c r="G218" s="484" t="s">
        <v>230</v>
      </c>
      <c r="H218" s="485"/>
      <c r="I218" s="485"/>
      <c r="J218" s="505" t="s">
        <v>700</v>
      </c>
      <c r="K218" s="506"/>
      <c r="L218" s="506"/>
      <c r="M218" s="506"/>
      <c r="N218" s="506"/>
      <c r="O218" s="506"/>
      <c r="P218" s="506"/>
      <c r="Q218" s="506"/>
      <c r="R218" s="506"/>
      <c r="S218" s="506"/>
      <c r="T218" s="507"/>
      <c r="U218" s="482" t="s">
        <v>765</v>
      </c>
      <c r="V218" s="482"/>
      <c r="W218" s="482"/>
      <c r="X218" s="482"/>
      <c r="Y218" s="482"/>
      <c r="Z218" s="482"/>
      <c r="AA218" s="482"/>
      <c r="AB218" s="482"/>
      <c r="AC218" s="482"/>
      <c r="AD218" s="482"/>
      <c r="AE218" s="482"/>
      <c r="AF218" s="482"/>
      <c r="AG218" s="482"/>
      <c r="AH218" s="482"/>
      <c r="AI218" s="482"/>
      <c r="AJ218" s="482"/>
      <c r="AK218" s="482"/>
      <c r="AL218" s="482"/>
      <c r="AM218" s="482"/>
      <c r="AN218" s="482"/>
      <c r="AO218" s="482"/>
      <c r="AP218" s="482"/>
      <c r="AQ218" s="482"/>
      <c r="AR218" s="482"/>
      <c r="AS218" s="482"/>
      <c r="AT218" s="482"/>
      <c r="AU218" s="482"/>
      <c r="AV218" s="482"/>
      <c r="AW218" s="482"/>
      <c r="AX218" s="483"/>
      <c r="AY218" s="85"/>
    </row>
    <row r="219" spans="1:51" ht="34.5" customHeight="1" x14ac:dyDescent="0.15">
      <c r="A219" s="419"/>
      <c r="B219" s="420"/>
      <c r="C219" s="422"/>
      <c r="D219" s="420"/>
      <c r="E219" s="167"/>
      <c r="F219" s="169"/>
      <c r="G219" s="484" t="s">
        <v>684</v>
      </c>
      <c r="H219" s="485"/>
      <c r="I219" s="485"/>
      <c r="J219" s="485"/>
      <c r="K219" s="485"/>
      <c r="L219" s="485"/>
      <c r="M219" s="485"/>
      <c r="N219" s="485"/>
      <c r="O219" s="485"/>
      <c r="P219" s="485"/>
      <c r="Q219" s="485"/>
      <c r="R219" s="485"/>
      <c r="S219" s="485"/>
      <c r="T219" s="485"/>
      <c r="U219" s="481" t="s">
        <v>765</v>
      </c>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3"/>
      <c r="AY219" s="85"/>
    </row>
    <row r="220" spans="1:51" ht="18.95" customHeight="1" thickBot="1" x14ac:dyDescent="0.2">
      <c r="A220" s="419"/>
      <c r="B220" s="420"/>
      <c r="C220" s="422"/>
      <c r="D220" s="420"/>
      <c r="E220" s="172"/>
      <c r="F220" s="174"/>
      <c r="G220" s="484" t="s">
        <v>671</v>
      </c>
      <c r="H220" s="485"/>
      <c r="I220" s="485"/>
      <c r="J220" s="485"/>
      <c r="K220" s="485"/>
      <c r="L220" s="485"/>
      <c r="M220" s="485"/>
      <c r="N220" s="485"/>
      <c r="O220" s="485"/>
      <c r="P220" s="485"/>
      <c r="Q220" s="485"/>
      <c r="R220" s="485"/>
      <c r="S220" s="485"/>
      <c r="T220" s="485"/>
      <c r="U220" s="822" t="s">
        <v>765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1.6" customHeight="1" x14ac:dyDescent="0.15">
      <c r="A221" s="486" t="s">
        <v>45</v>
      </c>
      <c r="B221" s="487"/>
      <c r="C221" s="487"/>
      <c r="D221" s="487"/>
      <c r="E221" s="487"/>
      <c r="F221" s="487"/>
      <c r="G221" s="48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c r="AT221" s="487"/>
      <c r="AU221" s="487"/>
      <c r="AV221" s="487"/>
      <c r="AW221" s="487"/>
      <c r="AX221" s="488"/>
    </row>
    <row r="222" spans="1:51" ht="27" customHeight="1" x14ac:dyDescent="0.15">
      <c r="A222" s="5"/>
      <c r="B222" s="6"/>
      <c r="C222" s="489" t="s">
        <v>30</v>
      </c>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1"/>
      <c r="AD222" s="490" t="s">
        <v>34</v>
      </c>
      <c r="AE222" s="490"/>
      <c r="AF222" s="490"/>
      <c r="AG222" s="492" t="s">
        <v>29</v>
      </c>
      <c r="AH222" s="490"/>
      <c r="AI222" s="490"/>
      <c r="AJ222" s="490"/>
      <c r="AK222" s="490"/>
      <c r="AL222" s="490"/>
      <c r="AM222" s="490"/>
      <c r="AN222" s="490"/>
      <c r="AO222" s="490"/>
      <c r="AP222" s="490"/>
      <c r="AQ222" s="490"/>
      <c r="AR222" s="490"/>
      <c r="AS222" s="490"/>
      <c r="AT222" s="490"/>
      <c r="AU222" s="490"/>
      <c r="AV222" s="490"/>
      <c r="AW222" s="490"/>
      <c r="AX222" s="493"/>
    </row>
    <row r="223" spans="1:51" ht="40.5" customHeight="1" x14ac:dyDescent="0.15">
      <c r="A223" s="452" t="s">
        <v>134</v>
      </c>
      <c r="B223" s="453"/>
      <c r="C223" s="458" t="s">
        <v>135</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698</v>
      </c>
      <c r="AE223" s="462"/>
      <c r="AF223" s="462"/>
      <c r="AG223" s="463" t="s">
        <v>754</v>
      </c>
      <c r="AH223" s="464"/>
      <c r="AI223" s="464"/>
      <c r="AJ223" s="464"/>
      <c r="AK223" s="464"/>
      <c r="AL223" s="464"/>
      <c r="AM223" s="464"/>
      <c r="AN223" s="464"/>
      <c r="AO223" s="464"/>
      <c r="AP223" s="464"/>
      <c r="AQ223" s="464"/>
      <c r="AR223" s="464"/>
      <c r="AS223" s="464"/>
      <c r="AT223" s="464"/>
      <c r="AU223" s="464"/>
      <c r="AV223" s="464"/>
      <c r="AW223" s="464"/>
      <c r="AX223" s="465"/>
    </row>
    <row r="224" spans="1:51" ht="40.5" customHeight="1" x14ac:dyDescent="0.15">
      <c r="A224" s="454"/>
      <c r="B224" s="455"/>
      <c r="C224" s="466" t="s">
        <v>35</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8"/>
      <c r="AD224" s="379" t="s">
        <v>698</v>
      </c>
      <c r="AE224" s="380"/>
      <c r="AF224" s="380"/>
      <c r="AG224" s="374" t="s">
        <v>755</v>
      </c>
      <c r="AH224" s="375"/>
      <c r="AI224" s="375"/>
      <c r="AJ224" s="375"/>
      <c r="AK224" s="375"/>
      <c r="AL224" s="375"/>
      <c r="AM224" s="375"/>
      <c r="AN224" s="375"/>
      <c r="AO224" s="375"/>
      <c r="AP224" s="375"/>
      <c r="AQ224" s="375"/>
      <c r="AR224" s="375"/>
      <c r="AS224" s="375"/>
      <c r="AT224" s="375"/>
      <c r="AU224" s="375"/>
      <c r="AV224" s="375"/>
      <c r="AW224" s="375"/>
      <c r="AX224" s="376"/>
    </row>
    <row r="225" spans="1:50" ht="69" customHeight="1" x14ac:dyDescent="0.15">
      <c r="A225" s="456"/>
      <c r="B225" s="457"/>
      <c r="C225" s="468" t="s">
        <v>136</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71" t="s">
        <v>698</v>
      </c>
      <c r="AE225" s="472"/>
      <c r="AF225" s="472"/>
      <c r="AG225" s="402" t="s">
        <v>756</v>
      </c>
      <c r="AH225" s="149"/>
      <c r="AI225" s="149"/>
      <c r="AJ225" s="149"/>
      <c r="AK225" s="149"/>
      <c r="AL225" s="149"/>
      <c r="AM225" s="149"/>
      <c r="AN225" s="149"/>
      <c r="AO225" s="149"/>
      <c r="AP225" s="149"/>
      <c r="AQ225" s="149"/>
      <c r="AR225" s="149"/>
      <c r="AS225" s="149"/>
      <c r="AT225" s="149"/>
      <c r="AU225" s="149"/>
      <c r="AV225" s="149"/>
      <c r="AW225" s="149"/>
      <c r="AX225" s="403"/>
    </row>
    <row r="226" spans="1:50" ht="19.5" customHeight="1" x14ac:dyDescent="0.15">
      <c r="A226" s="354" t="s">
        <v>37</v>
      </c>
      <c r="B226" s="433"/>
      <c r="C226" s="435" t="s">
        <v>39</v>
      </c>
      <c r="D226" s="396"/>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7" t="s">
        <v>720</v>
      </c>
      <c r="AE226" s="398"/>
      <c r="AF226" s="398"/>
      <c r="AG226" s="400" t="s">
        <v>700</v>
      </c>
      <c r="AH226" s="146"/>
      <c r="AI226" s="146"/>
      <c r="AJ226" s="146"/>
      <c r="AK226" s="146"/>
      <c r="AL226" s="146"/>
      <c r="AM226" s="146"/>
      <c r="AN226" s="146"/>
      <c r="AO226" s="146"/>
      <c r="AP226" s="146"/>
      <c r="AQ226" s="146"/>
      <c r="AR226" s="146"/>
      <c r="AS226" s="146"/>
      <c r="AT226" s="146"/>
      <c r="AU226" s="146"/>
      <c r="AV226" s="146"/>
      <c r="AW226" s="146"/>
      <c r="AX226" s="401"/>
    </row>
    <row r="227" spans="1:50" ht="31.5" customHeight="1" x14ac:dyDescent="0.15">
      <c r="A227" s="356"/>
      <c r="B227" s="434"/>
      <c r="C227" s="438"/>
      <c r="D227" s="439"/>
      <c r="E227" s="442" t="s">
        <v>344</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9" t="s">
        <v>721</v>
      </c>
      <c r="AE227" s="380"/>
      <c r="AF227" s="416"/>
      <c r="AG227" s="402"/>
      <c r="AH227" s="149"/>
      <c r="AI227" s="149"/>
      <c r="AJ227" s="149"/>
      <c r="AK227" s="149"/>
      <c r="AL227" s="149"/>
      <c r="AM227" s="149"/>
      <c r="AN227" s="149"/>
      <c r="AO227" s="149"/>
      <c r="AP227" s="149"/>
      <c r="AQ227" s="149"/>
      <c r="AR227" s="149"/>
      <c r="AS227" s="149"/>
      <c r="AT227" s="149"/>
      <c r="AU227" s="149"/>
      <c r="AV227" s="149"/>
      <c r="AW227" s="149"/>
      <c r="AX227" s="403"/>
    </row>
    <row r="228" spans="1:50" ht="21.6" customHeight="1" x14ac:dyDescent="0.15">
      <c r="A228" s="356"/>
      <c r="B228" s="434"/>
      <c r="C228" s="440"/>
      <c r="D228" s="441"/>
      <c r="E228" s="445" t="s">
        <v>293</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721</v>
      </c>
      <c r="AE228" s="449"/>
      <c r="AF228" s="449"/>
      <c r="AG228" s="402"/>
      <c r="AH228" s="149"/>
      <c r="AI228" s="149"/>
      <c r="AJ228" s="149"/>
      <c r="AK228" s="149"/>
      <c r="AL228" s="149"/>
      <c r="AM228" s="149"/>
      <c r="AN228" s="149"/>
      <c r="AO228" s="149"/>
      <c r="AP228" s="149"/>
      <c r="AQ228" s="149"/>
      <c r="AR228" s="149"/>
      <c r="AS228" s="149"/>
      <c r="AT228" s="149"/>
      <c r="AU228" s="149"/>
      <c r="AV228" s="149"/>
      <c r="AW228" s="149"/>
      <c r="AX228" s="403"/>
    </row>
    <row r="229" spans="1:50" ht="40.5" customHeight="1" x14ac:dyDescent="0.15">
      <c r="A229" s="356"/>
      <c r="B229" s="357"/>
      <c r="C229" s="450" t="s">
        <v>40</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63" t="s">
        <v>698</v>
      </c>
      <c r="AE229" s="364"/>
      <c r="AF229" s="364"/>
      <c r="AG229" s="366" t="s">
        <v>757</v>
      </c>
      <c r="AH229" s="367"/>
      <c r="AI229" s="367"/>
      <c r="AJ229" s="367"/>
      <c r="AK229" s="367"/>
      <c r="AL229" s="367"/>
      <c r="AM229" s="367"/>
      <c r="AN229" s="367"/>
      <c r="AO229" s="367"/>
      <c r="AP229" s="367"/>
      <c r="AQ229" s="367"/>
      <c r="AR229" s="367"/>
      <c r="AS229" s="367"/>
      <c r="AT229" s="367"/>
      <c r="AU229" s="367"/>
      <c r="AV229" s="367"/>
      <c r="AW229" s="367"/>
      <c r="AX229" s="368"/>
    </row>
    <row r="230" spans="1:50" ht="28.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698</v>
      </c>
      <c r="AE230" s="380"/>
      <c r="AF230" s="380"/>
      <c r="AG230" s="374" t="s">
        <v>758</v>
      </c>
      <c r="AH230" s="375"/>
      <c r="AI230" s="375"/>
      <c r="AJ230" s="375"/>
      <c r="AK230" s="375"/>
      <c r="AL230" s="375"/>
      <c r="AM230" s="375"/>
      <c r="AN230" s="375"/>
      <c r="AO230" s="375"/>
      <c r="AP230" s="375"/>
      <c r="AQ230" s="375"/>
      <c r="AR230" s="375"/>
      <c r="AS230" s="375"/>
      <c r="AT230" s="375"/>
      <c r="AU230" s="375"/>
      <c r="AV230" s="375"/>
      <c r="AW230" s="375"/>
      <c r="AX230" s="376"/>
    </row>
    <row r="231" spans="1:50" ht="46.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698</v>
      </c>
      <c r="AE231" s="380"/>
      <c r="AF231" s="380"/>
      <c r="AG231" s="374" t="s">
        <v>759</v>
      </c>
      <c r="AH231" s="375"/>
      <c r="AI231" s="375"/>
      <c r="AJ231" s="375"/>
      <c r="AK231" s="375"/>
      <c r="AL231" s="375"/>
      <c r="AM231" s="375"/>
      <c r="AN231" s="375"/>
      <c r="AO231" s="375"/>
      <c r="AP231" s="375"/>
      <c r="AQ231" s="375"/>
      <c r="AR231" s="375"/>
      <c r="AS231" s="375"/>
      <c r="AT231" s="375"/>
      <c r="AU231" s="375"/>
      <c r="AV231" s="375"/>
      <c r="AW231" s="375"/>
      <c r="AX231" s="376"/>
    </row>
    <row r="232" spans="1:50" ht="29.4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698</v>
      </c>
      <c r="AE232" s="380"/>
      <c r="AF232" s="380"/>
      <c r="AG232" s="374" t="s">
        <v>760</v>
      </c>
      <c r="AH232" s="375"/>
      <c r="AI232" s="375"/>
      <c r="AJ232" s="375"/>
      <c r="AK232" s="375"/>
      <c r="AL232" s="375"/>
      <c r="AM232" s="375"/>
      <c r="AN232" s="375"/>
      <c r="AO232" s="375"/>
      <c r="AP232" s="375"/>
      <c r="AQ232" s="375"/>
      <c r="AR232" s="375"/>
      <c r="AS232" s="375"/>
      <c r="AT232" s="375"/>
      <c r="AU232" s="375"/>
      <c r="AV232" s="375"/>
      <c r="AW232" s="375"/>
      <c r="AX232" s="376"/>
    </row>
    <row r="233" spans="1:50" ht="23.4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379" t="s">
        <v>720</v>
      </c>
      <c r="AE233" s="380"/>
      <c r="AF233" s="416"/>
      <c r="AG233" s="374" t="s">
        <v>367</v>
      </c>
      <c r="AH233" s="375"/>
      <c r="AI233" s="375"/>
      <c r="AJ233" s="375"/>
      <c r="AK233" s="375"/>
      <c r="AL233" s="375"/>
      <c r="AM233" s="375"/>
      <c r="AN233" s="375"/>
      <c r="AO233" s="375"/>
      <c r="AP233" s="375"/>
      <c r="AQ233" s="375"/>
      <c r="AR233" s="375"/>
      <c r="AS233" s="375"/>
      <c r="AT233" s="375"/>
      <c r="AU233" s="375"/>
      <c r="AV233" s="375"/>
      <c r="AW233" s="375"/>
      <c r="AX233" s="376"/>
    </row>
    <row r="234" spans="1:50" ht="20.100000000000001" customHeight="1" x14ac:dyDescent="0.15">
      <c r="A234" s="356"/>
      <c r="B234" s="357"/>
      <c r="C234" s="473" t="s">
        <v>315</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79" t="s">
        <v>720</v>
      </c>
      <c r="AE234" s="380"/>
      <c r="AF234" s="416"/>
      <c r="AG234" s="374" t="s">
        <v>723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6" t="s">
        <v>302</v>
      </c>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8"/>
      <c r="AD235" s="409" t="s">
        <v>698</v>
      </c>
      <c r="AE235" s="410"/>
      <c r="AF235" s="411"/>
      <c r="AG235" s="412" t="s">
        <v>771</v>
      </c>
      <c r="AH235" s="413"/>
      <c r="AI235" s="413"/>
      <c r="AJ235" s="413"/>
      <c r="AK235" s="413"/>
      <c r="AL235" s="413"/>
      <c r="AM235" s="413"/>
      <c r="AN235" s="413"/>
      <c r="AO235" s="413"/>
      <c r="AP235" s="413"/>
      <c r="AQ235" s="413"/>
      <c r="AR235" s="413"/>
      <c r="AS235" s="413"/>
      <c r="AT235" s="413"/>
      <c r="AU235" s="413"/>
      <c r="AV235" s="413"/>
      <c r="AW235" s="413"/>
      <c r="AX235" s="414"/>
    </row>
    <row r="236" spans="1:50" ht="47.2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722</v>
      </c>
      <c r="AE236" s="364"/>
      <c r="AF236" s="365"/>
      <c r="AG236" s="366" t="s">
        <v>788</v>
      </c>
      <c r="AH236" s="367"/>
      <c r="AI236" s="367"/>
      <c r="AJ236" s="367"/>
      <c r="AK236" s="367"/>
      <c r="AL236" s="367"/>
      <c r="AM236" s="367"/>
      <c r="AN236" s="367"/>
      <c r="AO236" s="367"/>
      <c r="AP236" s="367"/>
      <c r="AQ236" s="367"/>
      <c r="AR236" s="367"/>
      <c r="AS236" s="367"/>
      <c r="AT236" s="367"/>
      <c r="AU236" s="367"/>
      <c r="AV236" s="367"/>
      <c r="AW236" s="367"/>
      <c r="AX236" s="368"/>
    </row>
    <row r="237" spans="1:50" ht="30.6"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74" t="s">
        <v>700</v>
      </c>
      <c r="AH237" s="375"/>
      <c r="AI237" s="375"/>
      <c r="AJ237" s="375"/>
      <c r="AK237" s="375"/>
      <c r="AL237" s="375"/>
      <c r="AM237" s="375"/>
      <c r="AN237" s="375"/>
      <c r="AO237" s="375"/>
      <c r="AP237" s="375"/>
      <c r="AQ237" s="375"/>
      <c r="AR237" s="375"/>
      <c r="AS237" s="375"/>
      <c r="AT237" s="375"/>
      <c r="AU237" s="375"/>
      <c r="AV237" s="375"/>
      <c r="AW237" s="375"/>
      <c r="AX237" s="376"/>
    </row>
    <row r="238" spans="1:50" ht="47.2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722</v>
      </c>
      <c r="AE238" s="380"/>
      <c r="AF238" s="380"/>
      <c r="AG238" s="374" t="s">
        <v>789</v>
      </c>
      <c r="AH238" s="375"/>
      <c r="AI238" s="375"/>
      <c r="AJ238" s="375"/>
      <c r="AK238" s="375"/>
      <c r="AL238" s="375"/>
      <c r="AM238" s="375"/>
      <c r="AN238" s="375"/>
      <c r="AO238" s="375"/>
      <c r="AP238" s="375"/>
      <c r="AQ238" s="375"/>
      <c r="AR238" s="375"/>
      <c r="AS238" s="375"/>
      <c r="AT238" s="375"/>
      <c r="AU238" s="375"/>
      <c r="AV238" s="375"/>
      <c r="AW238" s="375"/>
      <c r="AX238" s="376"/>
    </row>
    <row r="239" spans="1:50" ht="23.4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700</v>
      </c>
      <c r="AH239" s="152"/>
      <c r="AI239" s="152"/>
      <c r="AJ239" s="152"/>
      <c r="AK239" s="152"/>
      <c r="AL239" s="152"/>
      <c r="AM239" s="152"/>
      <c r="AN239" s="152"/>
      <c r="AO239" s="152"/>
      <c r="AP239" s="152"/>
      <c r="AQ239" s="152"/>
      <c r="AR239" s="152"/>
      <c r="AS239" s="152"/>
      <c r="AT239" s="152"/>
      <c r="AU239" s="152"/>
      <c r="AV239" s="152"/>
      <c r="AW239" s="152"/>
      <c r="AX239" s="405"/>
    </row>
    <row r="240" spans="1:50" ht="33.950000000000003"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698</v>
      </c>
      <c r="AE240" s="398"/>
      <c r="AF240" s="399"/>
      <c r="AG240" s="400" t="s">
        <v>772</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0.100000000000001" customHeight="1" x14ac:dyDescent="0.15">
      <c r="A242" s="390"/>
      <c r="B242" s="391"/>
      <c r="C242" s="885">
        <v>2022</v>
      </c>
      <c r="D242" s="886"/>
      <c r="E242" s="383" t="s">
        <v>751</v>
      </c>
      <c r="F242" s="383"/>
      <c r="G242" s="383"/>
      <c r="H242" s="384">
        <v>21</v>
      </c>
      <c r="I242" s="384"/>
      <c r="J242" s="887">
        <v>687</v>
      </c>
      <c r="K242" s="887"/>
      <c r="L242" s="887"/>
      <c r="M242" s="384"/>
      <c r="N242" s="888"/>
      <c r="O242" s="889" t="s">
        <v>768</v>
      </c>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45" customHeight="1" x14ac:dyDescent="0.15">
      <c r="A247" s="354" t="s">
        <v>46</v>
      </c>
      <c r="B247" s="913"/>
      <c r="C247" s="313" t="s">
        <v>50</v>
      </c>
      <c r="D247" s="731"/>
      <c r="E247" s="731"/>
      <c r="F247" s="732"/>
      <c r="G247" s="916" t="s">
        <v>793</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38.450000000000003" customHeight="1" thickBot="1" x14ac:dyDescent="0.2">
      <c r="A248" s="914"/>
      <c r="B248" s="915"/>
      <c r="C248" s="918" t="s">
        <v>54</v>
      </c>
      <c r="D248" s="919"/>
      <c r="E248" s="919"/>
      <c r="F248" s="920"/>
      <c r="G248" s="921" t="s">
        <v>794</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26.45" customHeight="1" thickBot="1" x14ac:dyDescent="0.2">
      <c r="A250" s="906" t="s">
        <v>767</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51.95" customHeight="1" thickBot="1" x14ac:dyDescent="0.2">
      <c r="A252" s="338" t="s">
        <v>132</v>
      </c>
      <c r="B252" s="339"/>
      <c r="C252" s="339"/>
      <c r="D252" s="339"/>
      <c r="E252" s="340"/>
      <c r="F252" s="912" t="s">
        <v>795</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40.5" customHeight="1" thickBot="1" x14ac:dyDescent="0.2">
      <c r="A254" s="338" t="s">
        <v>791</v>
      </c>
      <c r="B254" s="339"/>
      <c r="C254" s="339"/>
      <c r="D254" s="339"/>
      <c r="E254" s="340"/>
      <c r="F254" s="341" t="s">
        <v>796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7.6"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360</v>
      </c>
      <c r="B258" s="105"/>
      <c r="C258" s="105"/>
      <c r="D258" s="106"/>
      <c r="E258" s="334" t="s">
        <v>724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359</v>
      </c>
      <c r="B259" s="271"/>
      <c r="C259" s="271"/>
      <c r="D259" s="271"/>
      <c r="E259" s="334" t="s">
        <v>725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358</v>
      </c>
      <c r="B260" s="271"/>
      <c r="C260" s="271"/>
      <c r="D260" s="271"/>
      <c r="E260" s="334" t="s">
        <v>726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357</v>
      </c>
      <c r="B261" s="271"/>
      <c r="C261" s="271"/>
      <c r="D261" s="271"/>
      <c r="E261" s="334" t="s">
        <v>727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356</v>
      </c>
      <c r="B262" s="271"/>
      <c r="C262" s="271"/>
      <c r="D262" s="271"/>
      <c r="E262" s="334" t="s">
        <v>728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355</v>
      </c>
      <c r="B263" s="271"/>
      <c r="C263" s="271"/>
      <c r="D263" s="271"/>
      <c r="E263" s="334" t="s">
        <v>727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354</v>
      </c>
      <c r="B264" s="271"/>
      <c r="C264" s="271"/>
      <c r="D264" s="271"/>
      <c r="E264" s="334" t="s">
        <v>729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353</v>
      </c>
      <c r="B265" s="271"/>
      <c r="C265" s="271"/>
      <c r="D265" s="271"/>
      <c r="E265" s="334" t="s">
        <v>730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500</v>
      </c>
      <c r="B266" s="271"/>
      <c r="C266" s="271"/>
      <c r="D266" s="271"/>
      <c r="E266" s="115" t="s">
        <v>731</v>
      </c>
      <c r="F266" s="101"/>
      <c r="G266" s="101"/>
      <c r="H266" s="92" t="str">
        <f>IF(E266="","","-")</f>
        <v>-</v>
      </c>
      <c r="I266" s="101"/>
      <c r="J266" s="101"/>
      <c r="K266" s="92" t="str">
        <f>IF(I266="","","-")</f>
        <v/>
      </c>
      <c r="L266" s="116">
        <v>618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680</v>
      </c>
      <c r="B267" s="271"/>
      <c r="C267" s="271"/>
      <c r="D267" s="271"/>
      <c r="E267" s="115" t="s">
        <v>731</v>
      </c>
      <c r="F267" s="101"/>
      <c r="G267" s="101"/>
      <c r="H267" s="92"/>
      <c r="I267" s="101"/>
      <c r="J267" s="101"/>
      <c r="K267" s="92"/>
      <c r="L267" s="116">
        <v>627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468</v>
      </c>
      <c r="B268" s="271"/>
      <c r="C268" s="271"/>
      <c r="D268" s="271"/>
      <c r="E268" s="99">
        <v>2021</v>
      </c>
      <c r="F268" s="100"/>
      <c r="G268" s="101" t="s">
        <v>751</v>
      </c>
      <c r="H268" s="101"/>
      <c r="I268" s="101"/>
      <c r="J268" s="100">
        <v>20</v>
      </c>
      <c r="K268" s="100"/>
      <c r="L268" s="116">
        <v>686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8.4499999999999993"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4.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5.4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0.100000000000001"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5.9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3.9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6.6"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9.9499999999999993"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4.4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0.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2"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7"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8.4499999999999993"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9.9499999999999993"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2"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9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1.95"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5.4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14.4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18"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4.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777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773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732</v>
      </c>
      <c r="H310" s="300"/>
      <c r="I310" s="300"/>
      <c r="J310" s="300"/>
      <c r="K310" s="301"/>
      <c r="L310" s="302" t="s">
        <v>733</v>
      </c>
      <c r="M310" s="303"/>
      <c r="N310" s="303"/>
      <c r="O310" s="303"/>
      <c r="P310" s="303"/>
      <c r="Q310" s="303"/>
      <c r="R310" s="303"/>
      <c r="S310" s="303"/>
      <c r="T310" s="303"/>
      <c r="U310" s="303"/>
      <c r="V310" s="303"/>
      <c r="W310" s="303"/>
      <c r="X310" s="304"/>
      <c r="Y310" s="305">
        <v>7459</v>
      </c>
      <c r="Z310" s="306"/>
      <c r="AA310" s="306"/>
      <c r="AB310" s="307"/>
      <c r="AC310" s="299" t="s">
        <v>732</v>
      </c>
      <c r="AD310" s="300"/>
      <c r="AE310" s="300"/>
      <c r="AF310" s="300"/>
      <c r="AG310" s="301"/>
      <c r="AH310" s="302" t="s">
        <v>734</v>
      </c>
      <c r="AI310" s="303"/>
      <c r="AJ310" s="303"/>
      <c r="AK310" s="303"/>
      <c r="AL310" s="303"/>
      <c r="AM310" s="303"/>
      <c r="AN310" s="303"/>
      <c r="AO310" s="303"/>
      <c r="AP310" s="303"/>
      <c r="AQ310" s="303"/>
      <c r="AR310" s="303"/>
      <c r="AS310" s="303"/>
      <c r="AT310" s="304"/>
      <c r="AU310" s="305">
        <v>10</v>
      </c>
      <c r="AV310" s="306"/>
      <c r="AW310" s="306"/>
      <c r="AX310" s="308"/>
    </row>
    <row r="311" spans="1:50" ht="18.60000000000000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18"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7459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778</v>
      </c>
      <c r="D366" s="265"/>
      <c r="E366" s="265"/>
      <c r="F366" s="265"/>
      <c r="G366" s="265"/>
      <c r="H366" s="265"/>
      <c r="I366" s="265"/>
      <c r="J366" s="248">
        <v>6000012070001</v>
      </c>
      <c r="K366" s="249"/>
      <c r="L366" s="249"/>
      <c r="M366" s="249"/>
      <c r="N366" s="249"/>
      <c r="O366" s="249"/>
      <c r="P366" s="250" t="s">
        <v>735</v>
      </c>
      <c r="Q366" s="250"/>
      <c r="R366" s="250"/>
      <c r="S366" s="250"/>
      <c r="T366" s="250"/>
      <c r="U366" s="250"/>
      <c r="V366" s="250"/>
      <c r="W366" s="250"/>
      <c r="X366" s="250"/>
      <c r="Y366" s="251">
        <v>7459</v>
      </c>
      <c r="Z366" s="252"/>
      <c r="AA366" s="252"/>
      <c r="AB366" s="253"/>
      <c r="AC366" s="237" t="s">
        <v>76</v>
      </c>
      <c r="AD366" s="238"/>
      <c r="AE366" s="238"/>
      <c r="AF366" s="238"/>
      <c r="AG366" s="238"/>
      <c r="AH366" s="268" t="s">
        <v>700</v>
      </c>
      <c r="AI366" s="269"/>
      <c r="AJ366" s="269"/>
      <c r="AK366" s="269"/>
      <c r="AL366" s="241" t="s">
        <v>700</v>
      </c>
      <c r="AM366" s="242"/>
      <c r="AN366" s="242"/>
      <c r="AO366" s="243"/>
      <c r="AP366" s="244" t="s">
        <v>700</v>
      </c>
      <c r="AQ366" s="244"/>
      <c r="AR366" s="244"/>
      <c r="AS366" s="244"/>
      <c r="AT366" s="244"/>
      <c r="AU366" s="244"/>
      <c r="AV366" s="244"/>
      <c r="AW366" s="244"/>
      <c r="AX366" s="244"/>
    </row>
    <row r="367" spans="1:51" ht="30" customHeight="1" x14ac:dyDescent="0.15">
      <c r="A367" s="245">
        <v>2</v>
      </c>
      <c r="B367" s="245">
        <v>1</v>
      </c>
      <c r="C367" s="266" t="s">
        <v>779</v>
      </c>
      <c r="D367" s="265"/>
      <c r="E367" s="265"/>
      <c r="F367" s="265"/>
      <c r="G367" s="265"/>
      <c r="H367" s="265"/>
      <c r="I367" s="265"/>
      <c r="J367" s="248">
        <v>6000012070001</v>
      </c>
      <c r="K367" s="249"/>
      <c r="L367" s="249"/>
      <c r="M367" s="249"/>
      <c r="N367" s="249"/>
      <c r="O367" s="249"/>
      <c r="P367" s="250" t="s">
        <v>735</v>
      </c>
      <c r="Q367" s="250"/>
      <c r="R367" s="250"/>
      <c r="S367" s="250"/>
      <c r="T367" s="250"/>
      <c r="U367" s="250"/>
      <c r="V367" s="250"/>
      <c r="W367" s="250"/>
      <c r="X367" s="250"/>
      <c r="Y367" s="251">
        <v>3804</v>
      </c>
      <c r="Z367" s="252"/>
      <c r="AA367" s="252"/>
      <c r="AB367" s="253"/>
      <c r="AC367" s="237" t="s">
        <v>76</v>
      </c>
      <c r="AD367" s="238"/>
      <c r="AE367" s="238"/>
      <c r="AF367" s="238"/>
      <c r="AG367" s="238"/>
      <c r="AH367" s="268" t="s">
        <v>700</v>
      </c>
      <c r="AI367" s="269"/>
      <c r="AJ367" s="269"/>
      <c r="AK367" s="269"/>
      <c r="AL367" s="241" t="s">
        <v>700</v>
      </c>
      <c r="AM367" s="242"/>
      <c r="AN367" s="242"/>
      <c r="AO367" s="243"/>
      <c r="AP367" s="244" t="s">
        <v>700</v>
      </c>
      <c r="AQ367" s="244"/>
      <c r="AR367" s="244"/>
      <c r="AS367" s="244"/>
      <c r="AT367" s="244"/>
      <c r="AU367" s="244"/>
      <c r="AV367" s="244"/>
      <c r="AW367" s="244"/>
      <c r="AX367" s="244"/>
      <c r="AY367">
        <f>COUNTA($C$367)</f>
        <v>1</v>
      </c>
    </row>
    <row r="368" spans="1:51" ht="30" customHeight="1" x14ac:dyDescent="0.15">
      <c r="A368" s="245">
        <v>3</v>
      </c>
      <c r="B368" s="245">
        <v>1</v>
      </c>
      <c r="C368" s="266" t="s">
        <v>780</v>
      </c>
      <c r="D368" s="265"/>
      <c r="E368" s="265"/>
      <c r="F368" s="265"/>
      <c r="G368" s="265"/>
      <c r="H368" s="265"/>
      <c r="I368" s="265"/>
      <c r="J368" s="248">
        <v>6000012070001</v>
      </c>
      <c r="K368" s="249"/>
      <c r="L368" s="249"/>
      <c r="M368" s="249"/>
      <c r="N368" s="249"/>
      <c r="O368" s="249"/>
      <c r="P368" s="267" t="s">
        <v>735</v>
      </c>
      <c r="Q368" s="250"/>
      <c r="R368" s="250"/>
      <c r="S368" s="250"/>
      <c r="T368" s="250"/>
      <c r="U368" s="250"/>
      <c r="V368" s="250"/>
      <c r="W368" s="250"/>
      <c r="X368" s="250"/>
      <c r="Y368" s="251">
        <v>1530</v>
      </c>
      <c r="Z368" s="252"/>
      <c r="AA368" s="252"/>
      <c r="AB368" s="253"/>
      <c r="AC368" s="237" t="s">
        <v>76</v>
      </c>
      <c r="AD368" s="238"/>
      <c r="AE368" s="238"/>
      <c r="AF368" s="238"/>
      <c r="AG368" s="238"/>
      <c r="AH368" s="239" t="s">
        <v>700</v>
      </c>
      <c r="AI368" s="240"/>
      <c r="AJ368" s="240"/>
      <c r="AK368" s="240"/>
      <c r="AL368" s="241" t="s">
        <v>700</v>
      </c>
      <c r="AM368" s="242"/>
      <c r="AN368" s="242"/>
      <c r="AO368" s="243"/>
      <c r="AP368" s="244" t="s">
        <v>700</v>
      </c>
      <c r="AQ368" s="244"/>
      <c r="AR368" s="244"/>
      <c r="AS368" s="244"/>
      <c r="AT368" s="244"/>
      <c r="AU368" s="244"/>
      <c r="AV368" s="244"/>
      <c r="AW368" s="244"/>
      <c r="AX368" s="244"/>
      <c r="AY368">
        <f>COUNTA($C$368)</f>
        <v>1</v>
      </c>
    </row>
    <row r="369" spans="1:51" ht="30" customHeight="1" x14ac:dyDescent="0.15">
      <c r="A369" s="245">
        <v>4</v>
      </c>
      <c r="B369" s="245">
        <v>1</v>
      </c>
      <c r="C369" s="266" t="s">
        <v>781</v>
      </c>
      <c r="D369" s="265"/>
      <c r="E369" s="265"/>
      <c r="F369" s="265"/>
      <c r="G369" s="265"/>
      <c r="H369" s="265"/>
      <c r="I369" s="265"/>
      <c r="J369" s="248">
        <v>6000012070001</v>
      </c>
      <c r="K369" s="249"/>
      <c r="L369" s="249"/>
      <c r="M369" s="249"/>
      <c r="N369" s="249"/>
      <c r="O369" s="249"/>
      <c r="P369" s="267" t="s">
        <v>735</v>
      </c>
      <c r="Q369" s="250"/>
      <c r="R369" s="250"/>
      <c r="S369" s="250"/>
      <c r="T369" s="250"/>
      <c r="U369" s="250"/>
      <c r="V369" s="250"/>
      <c r="W369" s="250"/>
      <c r="X369" s="250"/>
      <c r="Y369" s="251">
        <v>705</v>
      </c>
      <c r="Z369" s="252"/>
      <c r="AA369" s="252"/>
      <c r="AB369" s="253"/>
      <c r="AC369" s="237" t="s">
        <v>76</v>
      </c>
      <c r="AD369" s="238"/>
      <c r="AE369" s="238"/>
      <c r="AF369" s="238"/>
      <c r="AG369" s="238"/>
      <c r="AH369" s="239" t="s">
        <v>700</v>
      </c>
      <c r="AI369" s="240"/>
      <c r="AJ369" s="240"/>
      <c r="AK369" s="240"/>
      <c r="AL369" s="241" t="s">
        <v>700</v>
      </c>
      <c r="AM369" s="242"/>
      <c r="AN369" s="242"/>
      <c r="AO369" s="243"/>
      <c r="AP369" s="244" t="s">
        <v>700</v>
      </c>
      <c r="AQ369" s="244"/>
      <c r="AR369" s="244"/>
      <c r="AS369" s="244"/>
      <c r="AT369" s="244"/>
      <c r="AU369" s="244"/>
      <c r="AV369" s="244"/>
      <c r="AW369" s="244"/>
      <c r="AX369" s="244"/>
      <c r="AY369">
        <f>COUNTA($C$369)</f>
        <v>1</v>
      </c>
    </row>
    <row r="370" spans="1:51" ht="30" customHeight="1" x14ac:dyDescent="0.15">
      <c r="A370" s="245">
        <v>5</v>
      </c>
      <c r="B370" s="245">
        <v>1</v>
      </c>
      <c r="C370" s="266" t="s">
        <v>782</v>
      </c>
      <c r="D370" s="265"/>
      <c r="E370" s="265"/>
      <c r="F370" s="265"/>
      <c r="G370" s="265"/>
      <c r="H370" s="265"/>
      <c r="I370" s="265"/>
      <c r="J370" s="248">
        <v>6000012070001</v>
      </c>
      <c r="K370" s="249"/>
      <c r="L370" s="249"/>
      <c r="M370" s="249"/>
      <c r="N370" s="249"/>
      <c r="O370" s="249"/>
      <c r="P370" s="250" t="s">
        <v>735</v>
      </c>
      <c r="Q370" s="250"/>
      <c r="R370" s="250"/>
      <c r="S370" s="250"/>
      <c r="T370" s="250"/>
      <c r="U370" s="250"/>
      <c r="V370" s="250"/>
      <c r="W370" s="250"/>
      <c r="X370" s="250"/>
      <c r="Y370" s="251">
        <v>668</v>
      </c>
      <c r="Z370" s="252"/>
      <c r="AA370" s="252"/>
      <c r="AB370" s="253"/>
      <c r="AC370" s="237" t="s">
        <v>76</v>
      </c>
      <c r="AD370" s="238"/>
      <c r="AE370" s="238"/>
      <c r="AF370" s="238"/>
      <c r="AG370" s="238"/>
      <c r="AH370" s="239" t="s">
        <v>700</v>
      </c>
      <c r="AI370" s="240"/>
      <c r="AJ370" s="240"/>
      <c r="AK370" s="240"/>
      <c r="AL370" s="241" t="s">
        <v>700</v>
      </c>
      <c r="AM370" s="242"/>
      <c r="AN370" s="242"/>
      <c r="AO370" s="243"/>
      <c r="AP370" s="244" t="s">
        <v>700</v>
      </c>
      <c r="AQ370" s="244"/>
      <c r="AR370" s="244"/>
      <c r="AS370" s="244"/>
      <c r="AT370" s="244"/>
      <c r="AU370" s="244"/>
      <c r="AV370" s="244"/>
      <c r="AW370" s="244"/>
      <c r="AX370" s="244"/>
      <c r="AY370">
        <f>COUNTA($C$370)</f>
        <v>1</v>
      </c>
    </row>
    <row r="371" spans="1:51" ht="30" customHeight="1" x14ac:dyDescent="0.15">
      <c r="A371" s="245">
        <v>6</v>
      </c>
      <c r="B371" s="245">
        <v>1</v>
      </c>
      <c r="C371" s="266" t="s">
        <v>783</v>
      </c>
      <c r="D371" s="265"/>
      <c r="E371" s="265"/>
      <c r="F371" s="265"/>
      <c r="G371" s="265"/>
      <c r="H371" s="265"/>
      <c r="I371" s="265"/>
      <c r="J371" s="248">
        <v>6000012070001</v>
      </c>
      <c r="K371" s="249"/>
      <c r="L371" s="249"/>
      <c r="M371" s="249"/>
      <c r="N371" s="249"/>
      <c r="O371" s="249"/>
      <c r="P371" s="250" t="s">
        <v>735</v>
      </c>
      <c r="Q371" s="250"/>
      <c r="R371" s="250"/>
      <c r="S371" s="250"/>
      <c r="T371" s="250"/>
      <c r="U371" s="250"/>
      <c r="V371" s="250"/>
      <c r="W371" s="250"/>
      <c r="X371" s="250"/>
      <c r="Y371" s="251">
        <v>631</v>
      </c>
      <c r="Z371" s="252"/>
      <c r="AA371" s="252"/>
      <c r="AB371" s="253"/>
      <c r="AC371" s="237" t="s">
        <v>76</v>
      </c>
      <c r="AD371" s="238"/>
      <c r="AE371" s="238"/>
      <c r="AF371" s="238"/>
      <c r="AG371" s="238"/>
      <c r="AH371" s="239" t="s">
        <v>700</v>
      </c>
      <c r="AI371" s="240"/>
      <c r="AJ371" s="240"/>
      <c r="AK371" s="240"/>
      <c r="AL371" s="241" t="s">
        <v>700</v>
      </c>
      <c r="AM371" s="242"/>
      <c r="AN371" s="242"/>
      <c r="AO371" s="243"/>
      <c r="AP371" s="244" t="s">
        <v>700</v>
      </c>
      <c r="AQ371" s="244"/>
      <c r="AR371" s="244"/>
      <c r="AS371" s="244"/>
      <c r="AT371" s="244"/>
      <c r="AU371" s="244"/>
      <c r="AV371" s="244"/>
      <c r="AW371" s="244"/>
      <c r="AX371" s="244"/>
      <c r="AY371">
        <f>COUNTA($C$371)</f>
        <v>1</v>
      </c>
    </row>
    <row r="372" spans="1:51" ht="30" customHeight="1" x14ac:dyDescent="0.15">
      <c r="A372" s="245">
        <v>7</v>
      </c>
      <c r="B372" s="245">
        <v>1</v>
      </c>
      <c r="C372" s="266" t="s">
        <v>784</v>
      </c>
      <c r="D372" s="265"/>
      <c r="E372" s="265"/>
      <c r="F372" s="265"/>
      <c r="G372" s="265"/>
      <c r="H372" s="265"/>
      <c r="I372" s="265"/>
      <c r="J372" s="248">
        <v>6000012070001</v>
      </c>
      <c r="K372" s="249"/>
      <c r="L372" s="249"/>
      <c r="M372" s="249"/>
      <c r="N372" s="249"/>
      <c r="O372" s="249"/>
      <c r="P372" s="250" t="s">
        <v>735</v>
      </c>
      <c r="Q372" s="250"/>
      <c r="R372" s="250"/>
      <c r="S372" s="250"/>
      <c r="T372" s="250"/>
      <c r="U372" s="250"/>
      <c r="V372" s="250"/>
      <c r="W372" s="250"/>
      <c r="X372" s="250"/>
      <c r="Y372" s="251">
        <v>616</v>
      </c>
      <c r="Z372" s="252"/>
      <c r="AA372" s="252"/>
      <c r="AB372" s="253"/>
      <c r="AC372" s="237" t="s">
        <v>76</v>
      </c>
      <c r="AD372" s="238"/>
      <c r="AE372" s="238"/>
      <c r="AF372" s="238"/>
      <c r="AG372" s="238"/>
      <c r="AH372" s="239" t="s">
        <v>700</v>
      </c>
      <c r="AI372" s="240"/>
      <c r="AJ372" s="240"/>
      <c r="AK372" s="240"/>
      <c r="AL372" s="241" t="s">
        <v>700</v>
      </c>
      <c r="AM372" s="242"/>
      <c r="AN372" s="242"/>
      <c r="AO372" s="243"/>
      <c r="AP372" s="244" t="s">
        <v>700</v>
      </c>
      <c r="AQ372" s="244"/>
      <c r="AR372" s="244"/>
      <c r="AS372" s="244"/>
      <c r="AT372" s="244"/>
      <c r="AU372" s="244"/>
      <c r="AV372" s="244"/>
      <c r="AW372" s="244"/>
      <c r="AX372" s="244"/>
      <c r="AY372">
        <f>COUNTA($C$372)</f>
        <v>1</v>
      </c>
    </row>
    <row r="373" spans="1:51" ht="30" customHeight="1" x14ac:dyDescent="0.15">
      <c r="A373" s="245">
        <v>8</v>
      </c>
      <c r="B373" s="245">
        <v>1</v>
      </c>
      <c r="C373" s="266" t="s">
        <v>785</v>
      </c>
      <c r="D373" s="265"/>
      <c r="E373" s="265"/>
      <c r="F373" s="265"/>
      <c r="G373" s="265"/>
      <c r="H373" s="265"/>
      <c r="I373" s="265"/>
      <c r="J373" s="248">
        <v>6000012070001</v>
      </c>
      <c r="K373" s="249"/>
      <c r="L373" s="249"/>
      <c r="M373" s="249"/>
      <c r="N373" s="249"/>
      <c r="O373" s="249"/>
      <c r="P373" s="250" t="s">
        <v>735</v>
      </c>
      <c r="Q373" s="250"/>
      <c r="R373" s="250"/>
      <c r="S373" s="250"/>
      <c r="T373" s="250"/>
      <c r="U373" s="250"/>
      <c r="V373" s="250"/>
      <c r="W373" s="250"/>
      <c r="X373" s="250"/>
      <c r="Y373" s="251">
        <v>420</v>
      </c>
      <c r="Z373" s="252"/>
      <c r="AA373" s="252"/>
      <c r="AB373" s="253"/>
      <c r="AC373" s="237" t="s">
        <v>76</v>
      </c>
      <c r="AD373" s="238"/>
      <c r="AE373" s="238"/>
      <c r="AF373" s="238"/>
      <c r="AG373" s="238"/>
      <c r="AH373" s="239" t="s">
        <v>700</v>
      </c>
      <c r="AI373" s="240"/>
      <c r="AJ373" s="240"/>
      <c r="AK373" s="240"/>
      <c r="AL373" s="241" t="s">
        <v>700</v>
      </c>
      <c r="AM373" s="242"/>
      <c r="AN373" s="242"/>
      <c r="AO373" s="243"/>
      <c r="AP373" s="244" t="s">
        <v>700</v>
      </c>
      <c r="AQ373" s="244"/>
      <c r="AR373" s="244"/>
      <c r="AS373" s="244"/>
      <c r="AT373" s="244"/>
      <c r="AU373" s="244"/>
      <c r="AV373" s="244"/>
      <c r="AW373" s="244"/>
      <c r="AX373" s="244"/>
      <c r="AY373">
        <f>COUNTA($C$373)</f>
        <v>1</v>
      </c>
    </row>
    <row r="374" spans="1:51" ht="30" customHeight="1" x14ac:dyDescent="0.15">
      <c r="A374" s="245">
        <v>9</v>
      </c>
      <c r="B374" s="245">
        <v>1</v>
      </c>
      <c r="C374" s="266" t="s">
        <v>786</v>
      </c>
      <c r="D374" s="265"/>
      <c r="E374" s="265"/>
      <c r="F374" s="265"/>
      <c r="G374" s="265"/>
      <c r="H374" s="265"/>
      <c r="I374" s="265"/>
      <c r="J374" s="248">
        <v>6000012070001</v>
      </c>
      <c r="K374" s="249"/>
      <c r="L374" s="249"/>
      <c r="M374" s="249"/>
      <c r="N374" s="249"/>
      <c r="O374" s="249"/>
      <c r="P374" s="250" t="s">
        <v>735</v>
      </c>
      <c r="Q374" s="250"/>
      <c r="R374" s="250"/>
      <c r="S374" s="250"/>
      <c r="T374" s="250"/>
      <c r="U374" s="250"/>
      <c r="V374" s="250"/>
      <c r="W374" s="250"/>
      <c r="X374" s="250"/>
      <c r="Y374" s="251">
        <v>349</v>
      </c>
      <c r="Z374" s="252"/>
      <c r="AA374" s="252"/>
      <c r="AB374" s="253"/>
      <c r="AC374" s="237" t="s">
        <v>76</v>
      </c>
      <c r="AD374" s="238"/>
      <c r="AE374" s="238"/>
      <c r="AF374" s="238"/>
      <c r="AG374" s="238"/>
      <c r="AH374" s="239" t="s">
        <v>700</v>
      </c>
      <c r="AI374" s="240"/>
      <c r="AJ374" s="240"/>
      <c r="AK374" s="240"/>
      <c r="AL374" s="241" t="s">
        <v>700</v>
      </c>
      <c r="AM374" s="242"/>
      <c r="AN374" s="242"/>
      <c r="AO374" s="243"/>
      <c r="AP374" s="244" t="s">
        <v>700</v>
      </c>
      <c r="AQ374" s="244"/>
      <c r="AR374" s="244"/>
      <c r="AS374" s="244"/>
      <c r="AT374" s="244"/>
      <c r="AU374" s="244"/>
      <c r="AV374" s="244"/>
      <c r="AW374" s="244"/>
      <c r="AX374" s="244"/>
      <c r="AY374">
        <f>COUNTA($C$374)</f>
        <v>1</v>
      </c>
    </row>
    <row r="375" spans="1:51" ht="30" customHeight="1" x14ac:dyDescent="0.15">
      <c r="A375" s="245">
        <v>10</v>
      </c>
      <c r="B375" s="245">
        <v>1</v>
      </c>
      <c r="C375" s="266" t="s">
        <v>787</v>
      </c>
      <c r="D375" s="265"/>
      <c r="E375" s="265"/>
      <c r="F375" s="265"/>
      <c r="G375" s="265"/>
      <c r="H375" s="265"/>
      <c r="I375" s="265"/>
      <c r="J375" s="248">
        <v>6000012070001</v>
      </c>
      <c r="K375" s="249"/>
      <c r="L375" s="249"/>
      <c r="M375" s="249"/>
      <c r="N375" s="249"/>
      <c r="O375" s="249"/>
      <c r="P375" s="250" t="s">
        <v>735</v>
      </c>
      <c r="Q375" s="250"/>
      <c r="R375" s="250"/>
      <c r="S375" s="250"/>
      <c r="T375" s="250"/>
      <c r="U375" s="250"/>
      <c r="V375" s="250"/>
      <c r="W375" s="250"/>
      <c r="X375" s="250"/>
      <c r="Y375" s="251">
        <v>325</v>
      </c>
      <c r="Z375" s="252"/>
      <c r="AA375" s="252"/>
      <c r="AB375" s="253"/>
      <c r="AC375" s="237" t="s">
        <v>76</v>
      </c>
      <c r="AD375" s="238"/>
      <c r="AE375" s="238"/>
      <c r="AF375" s="238"/>
      <c r="AG375" s="238"/>
      <c r="AH375" s="239" t="s">
        <v>700</v>
      </c>
      <c r="AI375" s="240"/>
      <c r="AJ375" s="240"/>
      <c r="AK375" s="240"/>
      <c r="AL375" s="241" t="s">
        <v>700</v>
      </c>
      <c r="AM375" s="242"/>
      <c r="AN375" s="242"/>
      <c r="AO375" s="243"/>
      <c r="AP375" s="244" t="s">
        <v>700</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5" t="s">
        <v>736</v>
      </c>
      <c r="D399" s="265"/>
      <c r="E399" s="265"/>
      <c r="F399" s="265"/>
      <c r="G399" s="265"/>
      <c r="H399" s="265"/>
      <c r="I399" s="265"/>
      <c r="J399" s="248" t="s">
        <v>700</v>
      </c>
      <c r="K399" s="249"/>
      <c r="L399" s="249"/>
      <c r="M399" s="249"/>
      <c r="N399" s="249"/>
      <c r="O399" s="249"/>
      <c r="P399" s="250" t="s">
        <v>746</v>
      </c>
      <c r="Q399" s="250"/>
      <c r="R399" s="250"/>
      <c r="S399" s="250"/>
      <c r="T399" s="250"/>
      <c r="U399" s="250"/>
      <c r="V399" s="250"/>
      <c r="W399" s="250"/>
      <c r="X399" s="250"/>
      <c r="Y399" s="251">
        <v>10</v>
      </c>
      <c r="Z399" s="252"/>
      <c r="AA399" s="252"/>
      <c r="AB399" s="253"/>
      <c r="AC399" s="237" t="s">
        <v>76</v>
      </c>
      <c r="AD399" s="238"/>
      <c r="AE399" s="238"/>
      <c r="AF399" s="238"/>
      <c r="AG399" s="238"/>
      <c r="AH399" s="268" t="s">
        <v>700</v>
      </c>
      <c r="AI399" s="269"/>
      <c r="AJ399" s="269"/>
      <c r="AK399" s="269"/>
      <c r="AL399" s="241" t="s">
        <v>700</v>
      </c>
      <c r="AM399" s="242"/>
      <c r="AN399" s="242"/>
      <c r="AO399" s="243"/>
      <c r="AP399" s="244" t="s">
        <v>700</v>
      </c>
      <c r="AQ399" s="244"/>
      <c r="AR399" s="244"/>
      <c r="AS399" s="244"/>
      <c r="AT399" s="244"/>
      <c r="AU399" s="244"/>
      <c r="AV399" s="244"/>
      <c r="AW399" s="244"/>
      <c r="AX399" s="244"/>
      <c r="AY399">
        <f>$AY$396</f>
        <v>1</v>
      </c>
    </row>
    <row r="400" spans="1:51" ht="30" customHeight="1" x14ac:dyDescent="0.15">
      <c r="A400" s="245">
        <v>2</v>
      </c>
      <c r="B400" s="245">
        <v>1</v>
      </c>
      <c r="C400" s="266" t="s">
        <v>737</v>
      </c>
      <c r="D400" s="265"/>
      <c r="E400" s="265"/>
      <c r="F400" s="265"/>
      <c r="G400" s="265"/>
      <c r="H400" s="265"/>
      <c r="I400" s="265"/>
      <c r="J400" s="248" t="s">
        <v>700</v>
      </c>
      <c r="K400" s="249"/>
      <c r="L400" s="249"/>
      <c r="M400" s="249"/>
      <c r="N400" s="249"/>
      <c r="O400" s="249"/>
      <c r="P400" s="250" t="s">
        <v>746</v>
      </c>
      <c r="Q400" s="250"/>
      <c r="R400" s="250"/>
      <c r="S400" s="250"/>
      <c r="T400" s="250"/>
      <c r="U400" s="250"/>
      <c r="V400" s="250"/>
      <c r="W400" s="250"/>
      <c r="X400" s="250"/>
      <c r="Y400" s="251">
        <v>10</v>
      </c>
      <c r="Z400" s="252"/>
      <c r="AA400" s="252"/>
      <c r="AB400" s="253"/>
      <c r="AC400" s="237" t="s">
        <v>76</v>
      </c>
      <c r="AD400" s="238"/>
      <c r="AE400" s="238"/>
      <c r="AF400" s="238"/>
      <c r="AG400" s="238"/>
      <c r="AH400" s="268" t="s">
        <v>700</v>
      </c>
      <c r="AI400" s="269"/>
      <c r="AJ400" s="269"/>
      <c r="AK400" s="269"/>
      <c r="AL400" s="241" t="s">
        <v>700</v>
      </c>
      <c r="AM400" s="242"/>
      <c r="AN400" s="242"/>
      <c r="AO400" s="243"/>
      <c r="AP400" s="244" t="s">
        <v>700</v>
      </c>
      <c r="AQ400" s="244"/>
      <c r="AR400" s="244"/>
      <c r="AS400" s="244"/>
      <c r="AT400" s="244"/>
      <c r="AU400" s="244"/>
      <c r="AV400" s="244"/>
      <c r="AW400" s="244"/>
      <c r="AX400" s="244"/>
      <c r="AY400">
        <f>COUNTA($C$400)</f>
        <v>1</v>
      </c>
    </row>
    <row r="401" spans="1:51" ht="30" customHeight="1" x14ac:dyDescent="0.15">
      <c r="A401" s="245">
        <v>3</v>
      </c>
      <c r="B401" s="245">
        <v>1</v>
      </c>
      <c r="C401" s="266" t="s">
        <v>738</v>
      </c>
      <c r="D401" s="265"/>
      <c r="E401" s="265"/>
      <c r="F401" s="265"/>
      <c r="G401" s="265"/>
      <c r="H401" s="265"/>
      <c r="I401" s="265"/>
      <c r="J401" s="248" t="s">
        <v>700</v>
      </c>
      <c r="K401" s="249"/>
      <c r="L401" s="249"/>
      <c r="M401" s="249"/>
      <c r="N401" s="249"/>
      <c r="O401" s="249"/>
      <c r="P401" s="267" t="s">
        <v>746</v>
      </c>
      <c r="Q401" s="250"/>
      <c r="R401" s="250"/>
      <c r="S401" s="250"/>
      <c r="T401" s="250"/>
      <c r="U401" s="250"/>
      <c r="V401" s="250"/>
      <c r="W401" s="250"/>
      <c r="X401" s="250"/>
      <c r="Y401" s="251">
        <v>10</v>
      </c>
      <c r="Z401" s="252"/>
      <c r="AA401" s="252"/>
      <c r="AB401" s="253"/>
      <c r="AC401" s="237" t="s">
        <v>76</v>
      </c>
      <c r="AD401" s="238"/>
      <c r="AE401" s="238"/>
      <c r="AF401" s="238"/>
      <c r="AG401" s="238"/>
      <c r="AH401" s="239" t="s">
        <v>700</v>
      </c>
      <c r="AI401" s="240"/>
      <c r="AJ401" s="240"/>
      <c r="AK401" s="240"/>
      <c r="AL401" s="241" t="s">
        <v>700</v>
      </c>
      <c r="AM401" s="242"/>
      <c r="AN401" s="242"/>
      <c r="AO401" s="243"/>
      <c r="AP401" s="244" t="s">
        <v>700</v>
      </c>
      <c r="AQ401" s="244"/>
      <c r="AR401" s="244"/>
      <c r="AS401" s="244"/>
      <c r="AT401" s="244"/>
      <c r="AU401" s="244"/>
      <c r="AV401" s="244"/>
      <c r="AW401" s="244"/>
      <c r="AX401" s="244"/>
      <c r="AY401">
        <f>COUNTA($C$401)</f>
        <v>1</v>
      </c>
    </row>
    <row r="402" spans="1:51" ht="30" customHeight="1" x14ac:dyDescent="0.15">
      <c r="A402" s="245">
        <v>4</v>
      </c>
      <c r="B402" s="245">
        <v>1</v>
      </c>
      <c r="C402" s="266" t="s">
        <v>739</v>
      </c>
      <c r="D402" s="265"/>
      <c r="E402" s="265"/>
      <c r="F402" s="265"/>
      <c r="G402" s="265"/>
      <c r="H402" s="265"/>
      <c r="I402" s="265"/>
      <c r="J402" s="248" t="s">
        <v>700</v>
      </c>
      <c r="K402" s="249"/>
      <c r="L402" s="249"/>
      <c r="M402" s="249"/>
      <c r="N402" s="249"/>
      <c r="O402" s="249"/>
      <c r="P402" s="267" t="s">
        <v>746</v>
      </c>
      <c r="Q402" s="250"/>
      <c r="R402" s="250"/>
      <c r="S402" s="250"/>
      <c r="T402" s="250"/>
      <c r="U402" s="250"/>
      <c r="V402" s="250"/>
      <c r="W402" s="250"/>
      <c r="X402" s="250"/>
      <c r="Y402" s="251">
        <v>10</v>
      </c>
      <c r="Z402" s="252"/>
      <c r="AA402" s="252"/>
      <c r="AB402" s="253"/>
      <c r="AC402" s="237" t="s">
        <v>76</v>
      </c>
      <c r="AD402" s="238"/>
      <c r="AE402" s="238"/>
      <c r="AF402" s="238"/>
      <c r="AG402" s="238"/>
      <c r="AH402" s="239" t="s">
        <v>700</v>
      </c>
      <c r="AI402" s="240"/>
      <c r="AJ402" s="240"/>
      <c r="AK402" s="240"/>
      <c r="AL402" s="241" t="s">
        <v>700</v>
      </c>
      <c r="AM402" s="242"/>
      <c r="AN402" s="242"/>
      <c r="AO402" s="243"/>
      <c r="AP402" s="244" t="s">
        <v>700</v>
      </c>
      <c r="AQ402" s="244"/>
      <c r="AR402" s="244"/>
      <c r="AS402" s="244"/>
      <c r="AT402" s="244"/>
      <c r="AU402" s="244"/>
      <c r="AV402" s="244"/>
      <c r="AW402" s="244"/>
      <c r="AX402" s="244"/>
      <c r="AY402">
        <f>COUNTA($C$402)</f>
        <v>1</v>
      </c>
    </row>
    <row r="403" spans="1:51" ht="30" customHeight="1" x14ac:dyDescent="0.15">
      <c r="A403" s="245">
        <v>5</v>
      </c>
      <c r="B403" s="245">
        <v>1</v>
      </c>
      <c r="C403" s="265" t="s">
        <v>740</v>
      </c>
      <c r="D403" s="265"/>
      <c r="E403" s="265"/>
      <c r="F403" s="265"/>
      <c r="G403" s="265"/>
      <c r="H403" s="265"/>
      <c r="I403" s="265"/>
      <c r="J403" s="248" t="s">
        <v>700</v>
      </c>
      <c r="K403" s="249"/>
      <c r="L403" s="249"/>
      <c r="M403" s="249"/>
      <c r="N403" s="249"/>
      <c r="O403" s="249"/>
      <c r="P403" s="250" t="s">
        <v>746</v>
      </c>
      <c r="Q403" s="250"/>
      <c r="R403" s="250"/>
      <c r="S403" s="250"/>
      <c r="T403" s="250"/>
      <c r="U403" s="250"/>
      <c r="V403" s="250"/>
      <c r="W403" s="250"/>
      <c r="X403" s="250"/>
      <c r="Y403" s="251">
        <v>10</v>
      </c>
      <c r="Z403" s="252"/>
      <c r="AA403" s="252"/>
      <c r="AB403" s="253"/>
      <c r="AC403" s="237" t="s">
        <v>76</v>
      </c>
      <c r="AD403" s="238"/>
      <c r="AE403" s="238"/>
      <c r="AF403" s="238"/>
      <c r="AG403" s="238"/>
      <c r="AH403" s="239" t="s">
        <v>700</v>
      </c>
      <c r="AI403" s="240"/>
      <c r="AJ403" s="240"/>
      <c r="AK403" s="240"/>
      <c r="AL403" s="241" t="s">
        <v>700</v>
      </c>
      <c r="AM403" s="242"/>
      <c r="AN403" s="242"/>
      <c r="AO403" s="243"/>
      <c r="AP403" s="244" t="s">
        <v>700</v>
      </c>
      <c r="AQ403" s="244"/>
      <c r="AR403" s="244"/>
      <c r="AS403" s="244"/>
      <c r="AT403" s="244"/>
      <c r="AU403" s="244"/>
      <c r="AV403" s="244"/>
      <c r="AW403" s="244"/>
      <c r="AX403" s="244"/>
      <c r="AY403">
        <f>COUNTA($C$403)</f>
        <v>1</v>
      </c>
    </row>
    <row r="404" spans="1:51" ht="30" customHeight="1" x14ac:dyDescent="0.15">
      <c r="A404" s="245">
        <v>6</v>
      </c>
      <c r="B404" s="245">
        <v>1</v>
      </c>
      <c r="C404" s="265" t="s">
        <v>741</v>
      </c>
      <c r="D404" s="265"/>
      <c r="E404" s="265"/>
      <c r="F404" s="265"/>
      <c r="G404" s="265"/>
      <c r="H404" s="265"/>
      <c r="I404" s="265"/>
      <c r="J404" s="248" t="s">
        <v>700</v>
      </c>
      <c r="K404" s="249"/>
      <c r="L404" s="249"/>
      <c r="M404" s="249"/>
      <c r="N404" s="249"/>
      <c r="O404" s="249"/>
      <c r="P404" s="250" t="s">
        <v>746</v>
      </c>
      <c r="Q404" s="250"/>
      <c r="R404" s="250"/>
      <c r="S404" s="250"/>
      <c r="T404" s="250"/>
      <c r="U404" s="250"/>
      <c r="V404" s="250"/>
      <c r="W404" s="250"/>
      <c r="X404" s="250"/>
      <c r="Y404" s="251">
        <v>10</v>
      </c>
      <c r="Z404" s="252"/>
      <c r="AA404" s="252"/>
      <c r="AB404" s="253"/>
      <c r="AC404" s="237" t="s">
        <v>76</v>
      </c>
      <c r="AD404" s="238"/>
      <c r="AE404" s="238"/>
      <c r="AF404" s="238"/>
      <c r="AG404" s="238"/>
      <c r="AH404" s="239" t="s">
        <v>700</v>
      </c>
      <c r="AI404" s="240"/>
      <c r="AJ404" s="240"/>
      <c r="AK404" s="240"/>
      <c r="AL404" s="241" t="s">
        <v>700</v>
      </c>
      <c r="AM404" s="242"/>
      <c r="AN404" s="242"/>
      <c r="AO404" s="243"/>
      <c r="AP404" s="244" t="s">
        <v>700</v>
      </c>
      <c r="AQ404" s="244"/>
      <c r="AR404" s="244"/>
      <c r="AS404" s="244"/>
      <c r="AT404" s="244"/>
      <c r="AU404" s="244"/>
      <c r="AV404" s="244"/>
      <c r="AW404" s="244"/>
      <c r="AX404" s="244"/>
      <c r="AY404">
        <f>COUNTA($C$404)</f>
        <v>1</v>
      </c>
    </row>
    <row r="405" spans="1:51" ht="30" customHeight="1" x14ac:dyDescent="0.15">
      <c r="A405" s="245">
        <v>7</v>
      </c>
      <c r="B405" s="245">
        <v>1</v>
      </c>
      <c r="C405" s="265" t="s">
        <v>742</v>
      </c>
      <c r="D405" s="265"/>
      <c r="E405" s="265"/>
      <c r="F405" s="265"/>
      <c r="G405" s="265"/>
      <c r="H405" s="265"/>
      <c r="I405" s="265"/>
      <c r="J405" s="248" t="s">
        <v>700</v>
      </c>
      <c r="K405" s="249"/>
      <c r="L405" s="249"/>
      <c r="M405" s="249"/>
      <c r="N405" s="249"/>
      <c r="O405" s="249"/>
      <c r="P405" s="250" t="s">
        <v>746</v>
      </c>
      <c r="Q405" s="250"/>
      <c r="R405" s="250"/>
      <c r="S405" s="250"/>
      <c r="T405" s="250"/>
      <c r="U405" s="250"/>
      <c r="V405" s="250"/>
      <c r="W405" s="250"/>
      <c r="X405" s="250"/>
      <c r="Y405" s="251">
        <v>10</v>
      </c>
      <c r="Z405" s="252"/>
      <c r="AA405" s="252"/>
      <c r="AB405" s="253"/>
      <c r="AC405" s="237" t="s">
        <v>76</v>
      </c>
      <c r="AD405" s="238"/>
      <c r="AE405" s="238"/>
      <c r="AF405" s="238"/>
      <c r="AG405" s="238"/>
      <c r="AH405" s="239" t="s">
        <v>700</v>
      </c>
      <c r="AI405" s="240"/>
      <c r="AJ405" s="240"/>
      <c r="AK405" s="240"/>
      <c r="AL405" s="241" t="s">
        <v>700</v>
      </c>
      <c r="AM405" s="242"/>
      <c r="AN405" s="242"/>
      <c r="AO405" s="243"/>
      <c r="AP405" s="244" t="s">
        <v>700</v>
      </c>
      <c r="AQ405" s="244"/>
      <c r="AR405" s="244"/>
      <c r="AS405" s="244"/>
      <c r="AT405" s="244"/>
      <c r="AU405" s="244"/>
      <c r="AV405" s="244"/>
      <c r="AW405" s="244"/>
      <c r="AX405" s="244"/>
      <c r="AY405">
        <f>COUNTA($C$405)</f>
        <v>1</v>
      </c>
    </row>
    <row r="406" spans="1:51" ht="30" customHeight="1" x14ac:dyDescent="0.15">
      <c r="A406" s="245">
        <v>8</v>
      </c>
      <c r="B406" s="245">
        <v>1</v>
      </c>
      <c r="C406" s="265" t="s">
        <v>743</v>
      </c>
      <c r="D406" s="265"/>
      <c r="E406" s="265"/>
      <c r="F406" s="265"/>
      <c r="G406" s="265"/>
      <c r="H406" s="265"/>
      <c r="I406" s="265"/>
      <c r="J406" s="248" t="s">
        <v>700</v>
      </c>
      <c r="K406" s="249"/>
      <c r="L406" s="249"/>
      <c r="M406" s="249"/>
      <c r="N406" s="249"/>
      <c r="O406" s="249"/>
      <c r="P406" s="250" t="s">
        <v>746</v>
      </c>
      <c r="Q406" s="250"/>
      <c r="R406" s="250"/>
      <c r="S406" s="250"/>
      <c r="T406" s="250"/>
      <c r="U406" s="250"/>
      <c r="V406" s="250"/>
      <c r="W406" s="250"/>
      <c r="X406" s="250"/>
      <c r="Y406" s="251">
        <v>10</v>
      </c>
      <c r="Z406" s="252"/>
      <c r="AA406" s="252"/>
      <c r="AB406" s="253"/>
      <c r="AC406" s="237" t="s">
        <v>76</v>
      </c>
      <c r="AD406" s="238"/>
      <c r="AE406" s="238"/>
      <c r="AF406" s="238"/>
      <c r="AG406" s="238"/>
      <c r="AH406" s="239" t="s">
        <v>700</v>
      </c>
      <c r="AI406" s="240"/>
      <c r="AJ406" s="240"/>
      <c r="AK406" s="240"/>
      <c r="AL406" s="241" t="s">
        <v>700</v>
      </c>
      <c r="AM406" s="242"/>
      <c r="AN406" s="242"/>
      <c r="AO406" s="243"/>
      <c r="AP406" s="244" t="s">
        <v>700</v>
      </c>
      <c r="AQ406" s="244"/>
      <c r="AR406" s="244"/>
      <c r="AS406" s="244"/>
      <c r="AT406" s="244"/>
      <c r="AU406" s="244"/>
      <c r="AV406" s="244"/>
      <c r="AW406" s="244"/>
      <c r="AX406" s="244"/>
      <c r="AY406">
        <f>COUNTA($C$406)</f>
        <v>1</v>
      </c>
    </row>
    <row r="407" spans="1:51" ht="30" customHeight="1" x14ac:dyDescent="0.15">
      <c r="A407" s="245">
        <v>9</v>
      </c>
      <c r="B407" s="245">
        <v>1</v>
      </c>
      <c r="C407" s="265" t="s">
        <v>744</v>
      </c>
      <c r="D407" s="265"/>
      <c r="E407" s="265"/>
      <c r="F407" s="265"/>
      <c r="G407" s="265"/>
      <c r="H407" s="265"/>
      <c r="I407" s="265"/>
      <c r="J407" s="248" t="s">
        <v>700</v>
      </c>
      <c r="K407" s="249"/>
      <c r="L407" s="249"/>
      <c r="M407" s="249"/>
      <c r="N407" s="249"/>
      <c r="O407" s="249"/>
      <c r="P407" s="250" t="s">
        <v>746</v>
      </c>
      <c r="Q407" s="250"/>
      <c r="R407" s="250"/>
      <c r="S407" s="250"/>
      <c r="T407" s="250"/>
      <c r="U407" s="250"/>
      <c r="V407" s="250"/>
      <c r="W407" s="250"/>
      <c r="X407" s="250"/>
      <c r="Y407" s="251">
        <v>10</v>
      </c>
      <c r="Z407" s="252"/>
      <c r="AA407" s="252"/>
      <c r="AB407" s="253"/>
      <c r="AC407" s="237" t="s">
        <v>76</v>
      </c>
      <c r="AD407" s="238"/>
      <c r="AE407" s="238"/>
      <c r="AF407" s="238"/>
      <c r="AG407" s="238"/>
      <c r="AH407" s="239" t="s">
        <v>700</v>
      </c>
      <c r="AI407" s="240"/>
      <c r="AJ407" s="240"/>
      <c r="AK407" s="240"/>
      <c r="AL407" s="241" t="s">
        <v>700</v>
      </c>
      <c r="AM407" s="242"/>
      <c r="AN407" s="242"/>
      <c r="AO407" s="243"/>
      <c r="AP407" s="244" t="s">
        <v>700</v>
      </c>
      <c r="AQ407" s="244"/>
      <c r="AR407" s="244"/>
      <c r="AS407" s="244"/>
      <c r="AT407" s="244"/>
      <c r="AU407" s="244"/>
      <c r="AV407" s="244"/>
      <c r="AW407" s="244"/>
      <c r="AX407" s="244"/>
      <c r="AY407">
        <f>COUNTA($C$407)</f>
        <v>1</v>
      </c>
    </row>
    <row r="408" spans="1:51" ht="30" customHeight="1" x14ac:dyDescent="0.15">
      <c r="A408" s="245">
        <v>10</v>
      </c>
      <c r="B408" s="245">
        <v>1</v>
      </c>
      <c r="C408" s="265" t="s">
        <v>745</v>
      </c>
      <c r="D408" s="265"/>
      <c r="E408" s="265"/>
      <c r="F408" s="265"/>
      <c r="G408" s="265"/>
      <c r="H408" s="265"/>
      <c r="I408" s="265"/>
      <c r="J408" s="248" t="s">
        <v>700</v>
      </c>
      <c r="K408" s="249"/>
      <c r="L408" s="249"/>
      <c r="M408" s="249"/>
      <c r="N408" s="249"/>
      <c r="O408" s="249"/>
      <c r="P408" s="250" t="s">
        <v>746</v>
      </c>
      <c r="Q408" s="250"/>
      <c r="R408" s="250"/>
      <c r="S408" s="250"/>
      <c r="T408" s="250"/>
      <c r="U408" s="250"/>
      <c r="V408" s="250"/>
      <c r="W408" s="250"/>
      <c r="X408" s="250"/>
      <c r="Y408" s="251">
        <v>10</v>
      </c>
      <c r="Z408" s="252"/>
      <c r="AA408" s="252"/>
      <c r="AB408" s="253"/>
      <c r="AC408" s="237" t="s">
        <v>76</v>
      </c>
      <c r="AD408" s="238"/>
      <c r="AE408" s="238"/>
      <c r="AF408" s="238"/>
      <c r="AG408" s="238"/>
      <c r="AH408" s="239" t="s">
        <v>700</v>
      </c>
      <c r="AI408" s="240"/>
      <c r="AJ408" s="240"/>
      <c r="AK408" s="240"/>
      <c r="AL408" s="241" t="s">
        <v>700</v>
      </c>
      <c r="AM408" s="242"/>
      <c r="AN408" s="242"/>
      <c r="AO408" s="243"/>
      <c r="AP408" s="244" t="s">
        <v>700</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3">
    <cfRule type="expression" dxfId="1393" priority="815">
      <formula>IF(RIGHT(TEXT(P23,"0.#"),1)=".",FALSE,TRUE)</formula>
    </cfRule>
    <cfRule type="expression" dxfId="1392" priority="816">
      <formula>IF(RIGHT(TEXT(P23,"0.#"),1)=".",TRUE,FALSE)</formula>
    </cfRule>
  </conditionalFormatting>
  <conditionalFormatting sqref="P24:P27">
    <cfRule type="expression" dxfId="1391" priority="813">
      <formula>IF(RIGHT(TEXT(P24,"0.#"),1)=".",FALSE,TRUE)</formula>
    </cfRule>
    <cfRule type="expression" dxfId="1390" priority="814">
      <formula>IF(RIGHT(TEXT(P24,"0.#"),1)=".",TRUE,FALSE)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8">
    <cfRule type="expression" dxfId="701" priority="1">
      <formula>IF(RIGHT(TEXT(P28,"0.#"),1)=".",FALSE,TRUE)</formula>
    </cfRule>
    <cfRule type="expression" dxfId="700" priority="2">
      <formula>IF(RIGHT(TEXT(P28,"0.#"),1)=".",TRUE,FALSE)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16383" man="1"/>
    <brk id="235"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698</v>
      </c>
      <c r="M2" s="13" t="str">
        <f>IF(L2="","",K2)</f>
        <v>社会保障</v>
      </c>
      <c r="N2" s="13" t="str">
        <f>IF(M2="","",IF(N1&lt;&gt;"",CONCATENATE(N1,"、",M2),M2))</f>
        <v>社会保障</v>
      </c>
      <c r="O2" s="13"/>
      <c r="P2" s="12" t="s">
        <v>70</v>
      </c>
      <c r="Q2" s="17" t="s">
        <v>698</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698</v>
      </c>
      <c r="R4" s="13" t="str">
        <f t="shared" si="3"/>
        <v>補助</v>
      </c>
      <c r="S4" s="13" t="str">
        <f t="shared" si="4"/>
        <v>直接実施、補助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698</v>
      </c>
      <c r="C13" s="13" t="str">
        <f t="shared" si="9"/>
        <v>少子化社会対策</v>
      </c>
      <c r="D13" s="13" t="str">
        <f t="shared" si="8"/>
        <v>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少子化社会対策</v>
      </c>
      <c r="F14" s="18" t="s">
        <v>116</v>
      </c>
      <c r="G14" s="17" t="s">
        <v>698</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698</v>
      </c>
      <c r="C15" s="13" t="str">
        <f t="shared" si="9"/>
        <v>男女共同参画</v>
      </c>
      <c r="D15" s="13" t="str">
        <f t="shared" si="8"/>
        <v>少子化社会対策、男女共同参画</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少子化社会対策、男女共同参画</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少子化社会対策、男女共同参画</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少子化社会対策、男女共同参画</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少子化社会対策、男女共同参画</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少子化社会対策、男女共同参画</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少子化社会対策、男女共同参画</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少子化社会対策、男女共同参画</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少子化社会対策、男女共同参画</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少子化社会対策、男女共同参画</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3" t="s">
        <v>316</v>
      </c>
      <c r="B2" s="684"/>
      <c r="C2" s="684"/>
      <c r="D2" s="684"/>
      <c r="E2" s="684"/>
      <c r="F2" s="685"/>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1</v>
      </c>
    </row>
    <row r="3" spans="1:51" ht="18.75" customHeight="1" x14ac:dyDescent="0.15">
      <c r="A3" s="683"/>
      <c r="B3" s="684"/>
      <c r="C3" s="684"/>
      <c r="D3" s="684"/>
      <c r="E3" s="684"/>
      <c r="F3" s="685"/>
      <c r="G3" s="171"/>
      <c r="H3" s="123"/>
      <c r="I3" s="123"/>
      <c r="J3" s="123"/>
      <c r="K3" s="123"/>
      <c r="L3" s="123"/>
      <c r="M3" s="123"/>
      <c r="N3" s="123"/>
      <c r="O3" s="124"/>
      <c r="P3" s="122"/>
      <c r="Q3" s="123"/>
      <c r="R3" s="123"/>
      <c r="S3" s="123"/>
      <c r="T3" s="123"/>
      <c r="U3" s="123"/>
      <c r="V3" s="123"/>
      <c r="W3" s="123"/>
      <c r="X3" s="124"/>
      <c r="Y3" s="931"/>
      <c r="Z3" s="932"/>
      <c r="AA3" s="933"/>
      <c r="AB3" s="937"/>
      <c r="AC3" s="709"/>
      <c r="AD3" s="710"/>
      <c r="AE3" s="691"/>
      <c r="AF3" s="691"/>
      <c r="AG3" s="691"/>
      <c r="AH3" s="131"/>
      <c r="AI3" s="691"/>
      <c r="AJ3" s="691"/>
      <c r="AK3" s="691"/>
      <c r="AL3" s="131"/>
      <c r="AM3" s="691"/>
      <c r="AN3" s="691"/>
      <c r="AO3" s="691"/>
      <c r="AP3" s="131"/>
      <c r="AQ3" s="140" t="s">
        <v>723</v>
      </c>
      <c r="AR3" s="141"/>
      <c r="AS3" s="142" t="s">
        <v>224</v>
      </c>
      <c r="AT3" s="143"/>
      <c r="AU3" s="141">
        <v>4</v>
      </c>
      <c r="AV3" s="141"/>
      <c r="AW3" s="123" t="s">
        <v>170</v>
      </c>
      <c r="AX3" s="144"/>
      <c r="AY3" s="34">
        <f t="shared" ref="AY3:AY8" si="0">$AY$2</f>
        <v>1</v>
      </c>
    </row>
    <row r="4" spans="1:51" ht="35.25" customHeight="1" x14ac:dyDescent="0.15">
      <c r="A4" s="686"/>
      <c r="B4" s="684"/>
      <c r="C4" s="684"/>
      <c r="D4" s="684"/>
      <c r="E4" s="684"/>
      <c r="F4" s="685"/>
      <c r="G4" s="193" t="s">
        <v>764</v>
      </c>
      <c r="H4" s="941"/>
      <c r="I4" s="941"/>
      <c r="J4" s="941"/>
      <c r="K4" s="941"/>
      <c r="L4" s="941"/>
      <c r="M4" s="941"/>
      <c r="N4" s="941"/>
      <c r="O4" s="942"/>
      <c r="P4" s="146" t="s">
        <v>747</v>
      </c>
      <c r="Q4" s="651"/>
      <c r="R4" s="651"/>
      <c r="S4" s="651"/>
      <c r="T4" s="651"/>
      <c r="U4" s="651"/>
      <c r="V4" s="651"/>
      <c r="W4" s="651"/>
      <c r="X4" s="652"/>
      <c r="Y4" s="927" t="s">
        <v>12</v>
      </c>
      <c r="Z4" s="928"/>
      <c r="AA4" s="929"/>
      <c r="AB4" s="163" t="s">
        <v>334</v>
      </c>
      <c r="AC4" s="659"/>
      <c r="AD4" s="659"/>
      <c r="AE4" s="108">
        <v>76.8</v>
      </c>
      <c r="AF4" s="102"/>
      <c r="AG4" s="102"/>
      <c r="AH4" s="102"/>
      <c r="AI4" s="108">
        <v>75.8</v>
      </c>
      <c r="AJ4" s="102"/>
      <c r="AK4" s="102"/>
      <c r="AL4" s="102"/>
      <c r="AM4" s="108">
        <v>75.599999999999994</v>
      </c>
      <c r="AN4" s="102"/>
      <c r="AO4" s="102"/>
      <c r="AP4" s="102"/>
      <c r="AQ4" s="109" t="s">
        <v>723</v>
      </c>
      <c r="AR4" s="110"/>
      <c r="AS4" s="110"/>
      <c r="AT4" s="111"/>
      <c r="AU4" s="102" t="s">
        <v>723</v>
      </c>
      <c r="AV4" s="102"/>
      <c r="AW4" s="102"/>
      <c r="AX4" s="103"/>
      <c r="AY4" s="34">
        <f t="shared" si="0"/>
        <v>1</v>
      </c>
    </row>
    <row r="5" spans="1:51" ht="35.25" customHeight="1" x14ac:dyDescent="0.15">
      <c r="A5" s="687"/>
      <c r="B5" s="688"/>
      <c r="C5" s="688"/>
      <c r="D5" s="688"/>
      <c r="E5" s="688"/>
      <c r="F5" s="689"/>
      <c r="G5" s="943"/>
      <c r="H5" s="944"/>
      <c r="I5" s="944"/>
      <c r="J5" s="944"/>
      <c r="K5" s="944"/>
      <c r="L5" s="944"/>
      <c r="M5" s="944"/>
      <c r="N5" s="944"/>
      <c r="O5" s="945"/>
      <c r="P5" s="949"/>
      <c r="Q5" s="949"/>
      <c r="R5" s="949"/>
      <c r="S5" s="949"/>
      <c r="T5" s="949"/>
      <c r="U5" s="949"/>
      <c r="V5" s="949"/>
      <c r="W5" s="949"/>
      <c r="X5" s="950"/>
      <c r="Y5" s="190" t="s">
        <v>51</v>
      </c>
      <c r="Z5" s="924"/>
      <c r="AA5" s="925"/>
      <c r="AB5" s="107" t="s">
        <v>334</v>
      </c>
      <c r="AC5" s="926"/>
      <c r="AD5" s="926"/>
      <c r="AE5" s="108">
        <v>78</v>
      </c>
      <c r="AF5" s="102"/>
      <c r="AG5" s="102"/>
      <c r="AH5" s="102"/>
      <c r="AI5" s="108">
        <v>77</v>
      </c>
      <c r="AJ5" s="102"/>
      <c r="AK5" s="102"/>
      <c r="AL5" s="102"/>
      <c r="AM5" s="108">
        <v>78</v>
      </c>
      <c r="AN5" s="102"/>
      <c r="AO5" s="102"/>
      <c r="AP5" s="102"/>
      <c r="AQ5" s="109" t="s">
        <v>723</v>
      </c>
      <c r="AR5" s="110"/>
      <c r="AS5" s="110"/>
      <c r="AT5" s="111"/>
      <c r="AU5" s="102">
        <v>78</v>
      </c>
      <c r="AV5" s="102"/>
      <c r="AW5" s="102"/>
      <c r="AX5" s="103"/>
      <c r="AY5" s="34">
        <f t="shared" si="0"/>
        <v>1</v>
      </c>
    </row>
    <row r="6" spans="1:51" ht="35.25" customHeight="1" x14ac:dyDescent="0.15">
      <c r="A6" s="687"/>
      <c r="B6" s="688"/>
      <c r="C6" s="688"/>
      <c r="D6" s="688"/>
      <c r="E6" s="688"/>
      <c r="F6" s="689"/>
      <c r="G6" s="946"/>
      <c r="H6" s="947"/>
      <c r="I6" s="947"/>
      <c r="J6" s="947"/>
      <c r="K6" s="947"/>
      <c r="L6" s="947"/>
      <c r="M6" s="947"/>
      <c r="N6" s="947"/>
      <c r="O6" s="948"/>
      <c r="P6" s="654"/>
      <c r="Q6" s="654"/>
      <c r="R6" s="654"/>
      <c r="S6" s="654"/>
      <c r="T6" s="654"/>
      <c r="U6" s="654"/>
      <c r="V6" s="654"/>
      <c r="W6" s="654"/>
      <c r="X6" s="655"/>
      <c r="Y6" s="951" t="s">
        <v>13</v>
      </c>
      <c r="Z6" s="924"/>
      <c r="AA6" s="925"/>
      <c r="AB6" s="112" t="s">
        <v>171</v>
      </c>
      <c r="AC6" s="952"/>
      <c r="AD6" s="952"/>
      <c r="AE6" s="108">
        <v>98.5</v>
      </c>
      <c r="AF6" s="102"/>
      <c r="AG6" s="102"/>
      <c r="AH6" s="102"/>
      <c r="AI6" s="108">
        <v>98.4</v>
      </c>
      <c r="AJ6" s="102"/>
      <c r="AK6" s="102"/>
      <c r="AL6" s="102"/>
      <c r="AM6" s="108">
        <v>96.9</v>
      </c>
      <c r="AN6" s="102"/>
      <c r="AO6" s="102"/>
      <c r="AP6" s="102"/>
      <c r="AQ6" s="109" t="s">
        <v>723</v>
      </c>
      <c r="AR6" s="110"/>
      <c r="AS6" s="110"/>
      <c r="AT6" s="111"/>
      <c r="AU6" s="102" t="s">
        <v>723</v>
      </c>
      <c r="AV6" s="102"/>
      <c r="AW6" s="102"/>
      <c r="AX6" s="103"/>
      <c r="AY6" s="34">
        <f t="shared" si="0"/>
        <v>1</v>
      </c>
    </row>
    <row r="7" spans="1:51" customFormat="1" ht="23.25" customHeight="1" x14ac:dyDescent="0.15">
      <c r="A7" s="953" t="s">
        <v>343</v>
      </c>
      <c r="B7" s="954"/>
      <c r="C7" s="954"/>
      <c r="D7" s="954"/>
      <c r="E7" s="954"/>
      <c r="F7" s="955"/>
      <c r="G7" s="204" t="s">
        <v>748</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1</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1</v>
      </c>
    </row>
    <row r="9" spans="1:51" ht="18.75" customHeight="1" x14ac:dyDescent="0.15">
      <c r="A9" s="683" t="s">
        <v>316</v>
      </c>
      <c r="B9" s="684"/>
      <c r="C9" s="684"/>
      <c r="D9" s="684"/>
      <c r="E9" s="684"/>
      <c r="F9" s="685"/>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1</v>
      </c>
    </row>
    <row r="10" spans="1:51" ht="18.75" customHeight="1" x14ac:dyDescent="0.15">
      <c r="A10" s="683"/>
      <c r="B10" s="684"/>
      <c r="C10" s="684"/>
      <c r="D10" s="684"/>
      <c r="E10" s="684"/>
      <c r="F10" s="685"/>
      <c r="G10" s="171"/>
      <c r="H10" s="123"/>
      <c r="I10" s="123"/>
      <c r="J10" s="123"/>
      <c r="K10" s="123"/>
      <c r="L10" s="123"/>
      <c r="M10" s="123"/>
      <c r="N10" s="123"/>
      <c r="O10" s="124"/>
      <c r="P10" s="122"/>
      <c r="Q10" s="123"/>
      <c r="R10" s="123"/>
      <c r="S10" s="123"/>
      <c r="T10" s="123"/>
      <c r="U10" s="123"/>
      <c r="V10" s="123"/>
      <c r="W10" s="123"/>
      <c r="X10" s="124"/>
      <c r="Y10" s="931"/>
      <c r="Z10" s="932"/>
      <c r="AA10" s="933"/>
      <c r="AB10" s="937"/>
      <c r="AC10" s="709"/>
      <c r="AD10" s="710"/>
      <c r="AE10" s="691"/>
      <c r="AF10" s="691"/>
      <c r="AG10" s="691"/>
      <c r="AH10" s="131"/>
      <c r="AI10" s="691"/>
      <c r="AJ10" s="691"/>
      <c r="AK10" s="691"/>
      <c r="AL10" s="131"/>
      <c r="AM10" s="691"/>
      <c r="AN10" s="691"/>
      <c r="AO10" s="691"/>
      <c r="AP10" s="131"/>
      <c r="AQ10" s="140" t="s">
        <v>723</v>
      </c>
      <c r="AR10" s="141"/>
      <c r="AS10" s="142" t="s">
        <v>224</v>
      </c>
      <c r="AT10" s="143"/>
      <c r="AU10" s="141">
        <v>4</v>
      </c>
      <c r="AV10" s="141"/>
      <c r="AW10" s="123" t="s">
        <v>170</v>
      </c>
      <c r="AX10" s="144"/>
      <c r="AY10" s="34">
        <f t="shared" ref="AY10:AY15" si="1">$AY$9</f>
        <v>1</v>
      </c>
    </row>
    <row r="11" spans="1:51" ht="60" customHeight="1" x14ac:dyDescent="0.15">
      <c r="A11" s="686"/>
      <c r="B11" s="684"/>
      <c r="C11" s="684"/>
      <c r="D11" s="684"/>
      <c r="E11" s="684"/>
      <c r="F11" s="685"/>
      <c r="G11" s="193" t="s">
        <v>749</v>
      </c>
      <c r="H11" s="941"/>
      <c r="I11" s="941"/>
      <c r="J11" s="941"/>
      <c r="K11" s="941"/>
      <c r="L11" s="941"/>
      <c r="M11" s="941"/>
      <c r="N11" s="941"/>
      <c r="O11" s="942"/>
      <c r="P11" s="146" t="s">
        <v>750</v>
      </c>
      <c r="Q11" s="651"/>
      <c r="R11" s="651"/>
      <c r="S11" s="651"/>
      <c r="T11" s="651"/>
      <c r="U11" s="651"/>
      <c r="V11" s="651"/>
      <c r="W11" s="651"/>
      <c r="X11" s="652"/>
      <c r="Y11" s="927" t="s">
        <v>12</v>
      </c>
      <c r="Z11" s="928"/>
      <c r="AA11" s="929"/>
      <c r="AB11" s="163" t="s">
        <v>334</v>
      </c>
      <c r="AC11" s="659"/>
      <c r="AD11" s="659"/>
      <c r="AE11" s="108">
        <v>97</v>
      </c>
      <c r="AF11" s="102"/>
      <c r="AG11" s="102"/>
      <c r="AH11" s="102"/>
      <c r="AI11" s="108">
        <v>97</v>
      </c>
      <c r="AJ11" s="102"/>
      <c r="AK11" s="102"/>
      <c r="AL11" s="102"/>
      <c r="AM11" s="108">
        <v>91</v>
      </c>
      <c r="AN11" s="102"/>
      <c r="AO11" s="102"/>
      <c r="AP11" s="102"/>
      <c r="AQ11" s="109" t="s">
        <v>723</v>
      </c>
      <c r="AR11" s="110"/>
      <c r="AS11" s="110"/>
      <c r="AT11" s="111"/>
      <c r="AU11" s="102" t="s">
        <v>723</v>
      </c>
      <c r="AV11" s="102"/>
      <c r="AW11" s="102"/>
      <c r="AX11" s="103"/>
      <c r="AY11" s="34">
        <f t="shared" si="1"/>
        <v>1</v>
      </c>
    </row>
    <row r="12" spans="1:51" ht="60" customHeight="1" x14ac:dyDescent="0.15">
      <c r="A12" s="687"/>
      <c r="B12" s="688"/>
      <c r="C12" s="688"/>
      <c r="D12" s="688"/>
      <c r="E12" s="688"/>
      <c r="F12" s="689"/>
      <c r="G12" s="943"/>
      <c r="H12" s="944"/>
      <c r="I12" s="944"/>
      <c r="J12" s="944"/>
      <c r="K12" s="944"/>
      <c r="L12" s="944"/>
      <c r="M12" s="944"/>
      <c r="N12" s="944"/>
      <c r="O12" s="945"/>
      <c r="P12" s="949"/>
      <c r="Q12" s="949"/>
      <c r="R12" s="949"/>
      <c r="S12" s="949"/>
      <c r="T12" s="949"/>
      <c r="U12" s="949"/>
      <c r="V12" s="949"/>
      <c r="W12" s="949"/>
      <c r="X12" s="950"/>
      <c r="Y12" s="190" t="s">
        <v>51</v>
      </c>
      <c r="Z12" s="924"/>
      <c r="AA12" s="925"/>
      <c r="AB12" s="107" t="s">
        <v>334</v>
      </c>
      <c r="AC12" s="926"/>
      <c r="AD12" s="926"/>
      <c r="AE12" s="108">
        <v>90</v>
      </c>
      <c r="AF12" s="102"/>
      <c r="AG12" s="102"/>
      <c r="AH12" s="102"/>
      <c r="AI12" s="108">
        <v>90</v>
      </c>
      <c r="AJ12" s="102"/>
      <c r="AK12" s="102"/>
      <c r="AL12" s="102"/>
      <c r="AM12" s="108">
        <v>90</v>
      </c>
      <c r="AN12" s="102"/>
      <c r="AO12" s="102"/>
      <c r="AP12" s="102"/>
      <c r="AQ12" s="109" t="s">
        <v>723</v>
      </c>
      <c r="AR12" s="110"/>
      <c r="AS12" s="110"/>
      <c r="AT12" s="111"/>
      <c r="AU12" s="102">
        <v>90</v>
      </c>
      <c r="AV12" s="102"/>
      <c r="AW12" s="102"/>
      <c r="AX12" s="103"/>
      <c r="AY12" s="34">
        <f t="shared" si="1"/>
        <v>1</v>
      </c>
    </row>
    <row r="13" spans="1:51" ht="60" customHeight="1" x14ac:dyDescent="0.15">
      <c r="A13" s="938"/>
      <c r="B13" s="939"/>
      <c r="C13" s="939"/>
      <c r="D13" s="939"/>
      <c r="E13" s="939"/>
      <c r="F13" s="940"/>
      <c r="G13" s="946"/>
      <c r="H13" s="947"/>
      <c r="I13" s="947"/>
      <c r="J13" s="947"/>
      <c r="K13" s="947"/>
      <c r="L13" s="947"/>
      <c r="M13" s="947"/>
      <c r="N13" s="947"/>
      <c r="O13" s="948"/>
      <c r="P13" s="654"/>
      <c r="Q13" s="654"/>
      <c r="R13" s="654"/>
      <c r="S13" s="654"/>
      <c r="T13" s="654"/>
      <c r="U13" s="654"/>
      <c r="V13" s="654"/>
      <c r="W13" s="654"/>
      <c r="X13" s="655"/>
      <c r="Y13" s="951" t="s">
        <v>13</v>
      </c>
      <c r="Z13" s="924"/>
      <c r="AA13" s="925"/>
      <c r="AB13" s="112" t="s">
        <v>171</v>
      </c>
      <c r="AC13" s="952"/>
      <c r="AD13" s="952"/>
      <c r="AE13" s="108">
        <v>107.8</v>
      </c>
      <c r="AF13" s="102"/>
      <c r="AG13" s="102"/>
      <c r="AH13" s="102"/>
      <c r="AI13" s="108">
        <v>107.8</v>
      </c>
      <c r="AJ13" s="102"/>
      <c r="AK13" s="102"/>
      <c r="AL13" s="102"/>
      <c r="AM13" s="108">
        <v>101.1</v>
      </c>
      <c r="AN13" s="102"/>
      <c r="AO13" s="102"/>
      <c r="AP13" s="102"/>
      <c r="AQ13" s="109" t="s">
        <v>723</v>
      </c>
      <c r="AR13" s="110"/>
      <c r="AS13" s="110"/>
      <c r="AT13" s="111"/>
      <c r="AU13" s="102" t="s">
        <v>723</v>
      </c>
      <c r="AV13" s="102"/>
      <c r="AW13" s="102"/>
      <c r="AX13" s="103"/>
      <c r="AY13" s="34">
        <f t="shared" si="1"/>
        <v>1</v>
      </c>
    </row>
    <row r="14" spans="1:51" customFormat="1" ht="23.25" customHeight="1" x14ac:dyDescent="0.15">
      <c r="A14" s="953" t="s">
        <v>343</v>
      </c>
      <c r="B14" s="954"/>
      <c r="C14" s="954"/>
      <c r="D14" s="954"/>
      <c r="E14" s="954"/>
      <c r="F14" s="955"/>
      <c r="G14" s="204" t="s">
        <v>748</v>
      </c>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1</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1</v>
      </c>
    </row>
    <row r="16" spans="1:51" ht="18.75" hidden="1" customHeight="1" x14ac:dyDescent="0.15">
      <c r="A16" s="683" t="s">
        <v>316</v>
      </c>
      <c r="B16" s="684"/>
      <c r="C16" s="684"/>
      <c r="D16" s="684"/>
      <c r="E16" s="684"/>
      <c r="F16" s="685"/>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hidden="1" customHeight="1" x14ac:dyDescent="0.15">
      <c r="A17" s="683"/>
      <c r="B17" s="684"/>
      <c r="C17" s="684"/>
      <c r="D17" s="684"/>
      <c r="E17" s="684"/>
      <c r="F17" s="685"/>
      <c r="G17" s="171"/>
      <c r="H17" s="123"/>
      <c r="I17" s="123"/>
      <c r="J17" s="123"/>
      <c r="K17" s="123"/>
      <c r="L17" s="123"/>
      <c r="M17" s="123"/>
      <c r="N17" s="123"/>
      <c r="O17" s="124"/>
      <c r="P17" s="122"/>
      <c r="Q17" s="123"/>
      <c r="R17" s="123"/>
      <c r="S17" s="123"/>
      <c r="T17" s="123"/>
      <c r="U17" s="123"/>
      <c r="V17" s="123"/>
      <c r="W17" s="123"/>
      <c r="X17" s="124"/>
      <c r="Y17" s="931"/>
      <c r="Z17" s="932"/>
      <c r="AA17" s="933"/>
      <c r="AB17" s="937"/>
      <c r="AC17" s="709"/>
      <c r="AD17" s="710"/>
      <c r="AE17" s="691"/>
      <c r="AF17" s="691"/>
      <c r="AG17" s="691"/>
      <c r="AH17" s="131"/>
      <c r="AI17" s="691"/>
      <c r="AJ17" s="691"/>
      <c r="AK17" s="691"/>
      <c r="AL17" s="131"/>
      <c r="AM17" s="691"/>
      <c r="AN17" s="691"/>
      <c r="AO17" s="691"/>
      <c r="AP17" s="131"/>
      <c r="AQ17" s="140"/>
      <c r="AR17" s="141"/>
      <c r="AS17" s="142" t="s">
        <v>224</v>
      </c>
      <c r="AT17" s="143"/>
      <c r="AU17" s="141"/>
      <c r="AV17" s="141"/>
      <c r="AW17" s="123" t="s">
        <v>170</v>
      </c>
      <c r="AX17" s="144"/>
      <c r="AY17" s="34">
        <f t="shared" ref="AY17:AY22" si="2">$AY$16</f>
        <v>0</v>
      </c>
    </row>
    <row r="18" spans="1:51" ht="22.5" hidden="1" customHeight="1" x14ac:dyDescent="0.15">
      <c r="A18" s="686"/>
      <c r="B18" s="684"/>
      <c r="C18" s="684"/>
      <c r="D18" s="684"/>
      <c r="E18" s="684"/>
      <c r="F18" s="685"/>
      <c r="G18" s="193"/>
      <c r="H18" s="941"/>
      <c r="I18" s="941"/>
      <c r="J18" s="941"/>
      <c r="K18" s="941"/>
      <c r="L18" s="941"/>
      <c r="M18" s="941"/>
      <c r="N18" s="941"/>
      <c r="O18" s="942"/>
      <c r="P18" s="146"/>
      <c r="Q18" s="651"/>
      <c r="R18" s="651"/>
      <c r="S18" s="651"/>
      <c r="T18" s="651"/>
      <c r="U18" s="651"/>
      <c r="V18" s="651"/>
      <c r="W18" s="651"/>
      <c r="X18" s="652"/>
      <c r="Y18" s="927" t="s">
        <v>12</v>
      </c>
      <c r="Z18" s="928"/>
      <c r="AA18" s="929"/>
      <c r="AB18" s="163"/>
      <c r="AC18" s="659"/>
      <c r="AD18" s="65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hidden="1" customHeight="1" x14ac:dyDescent="0.15">
      <c r="A19" s="687"/>
      <c r="B19" s="688"/>
      <c r="C19" s="688"/>
      <c r="D19" s="688"/>
      <c r="E19" s="688"/>
      <c r="F19" s="689"/>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hidden="1" customHeight="1" x14ac:dyDescent="0.15">
      <c r="A20" s="938"/>
      <c r="B20" s="939"/>
      <c r="C20" s="939"/>
      <c r="D20" s="939"/>
      <c r="E20" s="939"/>
      <c r="F20" s="940"/>
      <c r="G20" s="946"/>
      <c r="H20" s="947"/>
      <c r="I20" s="947"/>
      <c r="J20" s="947"/>
      <c r="K20" s="947"/>
      <c r="L20" s="947"/>
      <c r="M20" s="947"/>
      <c r="N20" s="947"/>
      <c r="O20" s="948"/>
      <c r="P20" s="654"/>
      <c r="Q20" s="654"/>
      <c r="R20" s="654"/>
      <c r="S20" s="654"/>
      <c r="T20" s="654"/>
      <c r="U20" s="654"/>
      <c r="V20" s="654"/>
      <c r="W20" s="654"/>
      <c r="X20" s="655"/>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hidden="1" customHeight="1" x14ac:dyDescent="0.15">
      <c r="A21" s="953" t="s">
        <v>343</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hidden="1"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hidden="1" customHeight="1" x14ac:dyDescent="0.15">
      <c r="A23" s="683" t="s">
        <v>316</v>
      </c>
      <c r="B23" s="684"/>
      <c r="C23" s="684"/>
      <c r="D23" s="684"/>
      <c r="E23" s="684"/>
      <c r="F23" s="685"/>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hidden="1" customHeight="1" x14ac:dyDescent="0.15">
      <c r="A24" s="683"/>
      <c r="B24" s="684"/>
      <c r="C24" s="684"/>
      <c r="D24" s="684"/>
      <c r="E24" s="684"/>
      <c r="F24" s="685"/>
      <c r="G24" s="171"/>
      <c r="H24" s="123"/>
      <c r="I24" s="123"/>
      <c r="J24" s="123"/>
      <c r="K24" s="123"/>
      <c r="L24" s="123"/>
      <c r="M24" s="123"/>
      <c r="N24" s="123"/>
      <c r="O24" s="124"/>
      <c r="P24" s="122"/>
      <c r="Q24" s="123"/>
      <c r="R24" s="123"/>
      <c r="S24" s="123"/>
      <c r="T24" s="123"/>
      <c r="U24" s="123"/>
      <c r="V24" s="123"/>
      <c r="W24" s="123"/>
      <c r="X24" s="124"/>
      <c r="Y24" s="931"/>
      <c r="Z24" s="932"/>
      <c r="AA24" s="933"/>
      <c r="AB24" s="937"/>
      <c r="AC24" s="709"/>
      <c r="AD24" s="710"/>
      <c r="AE24" s="691"/>
      <c r="AF24" s="691"/>
      <c r="AG24" s="691"/>
      <c r="AH24" s="131"/>
      <c r="AI24" s="691"/>
      <c r="AJ24" s="691"/>
      <c r="AK24" s="691"/>
      <c r="AL24" s="131"/>
      <c r="AM24" s="691"/>
      <c r="AN24" s="691"/>
      <c r="AO24" s="691"/>
      <c r="AP24" s="131"/>
      <c r="AQ24" s="140"/>
      <c r="AR24" s="141"/>
      <c r="AS24" s="142" t="s">
        <v>224</v>
      </c>
      <c r="AT24" s="143"/>
      <c r="AU24" s="141"/>
      <c r="AV24" s="141"/>
      <c r="AW24" s="123" t="s">
        <v>170</v>
      </c>
      <c r="AX24" s="144"/>
      <c r="AY24" s="34">
        <f t="shared" ref="AY24:AY29" si="3">$AY$23</f>
        <v>0</v>
      </c>
    </row>
    <row r="25" spans="1:51" ht="22.5" hidden="1" customHeight="1" x14ac:dyDescent="0.15">
      <c r="A25" s="686"/>
      <c r="B25" s="684"/>
      <c r="C25" s="684"/>
      <c r="D25" s="684"/>
      <c r="E25" s="684"/>
      <c r="F25" s="685"/>
      <c r="G25" s="193"/>
      <c r="H25" s="941"/>
      <c r="I25" s="941"/>
      <c r="J25" s="941"/>
      <c r="K25" s="941"/>
      <c r="L25" s="941"/>
      <c r="M25" s="941"/>
      <c r="N25" s="941"/>
      <c r="O25" s="942"/>
      <c r="P25" s="146"/>
      <c r="Q25" s="651"/>
      <c r="R25" s="651"/>
      <c r="S25" s="651"/>
      <c r="T25" s="651"/>
      <c r="U25" s="651"/>
      <c r="V25" s="651"/>
      <c r="W25" s="651"/>
      <c r="X25" s="652"/>
      <c r="Y25" s="927" t="s">
        <v>12</v>
      </c>
      <c r="Z25" s="928"/>
      <c r="AA25" s="929"/>
      <c r="AB25" s="163"/>
      <c r="AC25" s="659"/>
      <c r="AD25" s="65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hidden="1" customHeight="1" x14ac:dyDescent="0.15">
      <c r="A26" s="687"/>
      <c r="B26" s="688"/>
      <c r="C26" s="688"/>
      <c r="D26" s="688"/>
      <c r="E26" s="688"/>
      <c r="F26" s="689"/>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hidden="1" customHeight="1" x14ac:dyDescent="0.15">
      <c r="A27" s="938"/>
      <c r="B27" s="939"/>
      <c r="C27" s="939"/>
      <c r="D27" s="939"/>
      <c r="E27" s="939"/>
      <c r="F27" s="940"/>
      <c r="G27" s="946"/>
      <c r="H27" s="947"/>
      <c r="I27" s="947"/>
      <c r="J27" s="947"/>
      <c r="K27" s="947"/>
      <c r="L27" s="947"/>
      <c r="M27" s="947"/>
      <c r="N27" s="947"/>
      <c r="O27" s="948"/>
      <c r="P27" s="654"/>
      <c r="Q27" s="654"/>
      <c r="R27" s="654"/>
      <c r="S27" s="654"/>
      <c r="T27" s="654"/>
      <c r="U27" s="654"/>
      <c r="V27" s="654"/>
      <c r="W27" s="654"/>
      <c r="X27" s="655"/>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hidden="1" customHeight="1" x14ac:dyDescent="0.15">
      <c r="A28" s="953" t="s">
        <v>343</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hidden="1"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hidden="1" customHeight="1" x14ac:dyDescent="0.15">
      <c r="A30" s="683" t="s">
        <v>316</v>
      </c>
      <c r="B30" s="684"/>
      <c r="C30" s="684"/>
      <c r="D30" s="684"/>
      <c r="E30" s="684"/>
      <c r="F30" s="685"/>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hidden="1" customHeight="1" x14ac:dyDescent="0.15">
      <c r="A31" s="683"/>
      <c r="B31" s="684"/>
      <c r="C31" s="684"/>
      <c r="D31" s="684"/>
      <c r="E31" s="684"/>
      <c r="F31" s="685"/>
      <c r="G31" s="171"/>
      <c r="H31" s="123"/>
      <c r="I31" s="123"/>
      <c r="J31" s="123"/>
      <c r="K31" s="123"/>
      <c r="L31" s="123"/>
      <c r="M31" s="123"/>
      <c r="N31" s="123"/>
      <c r="O31" s="124"/>
      <c r="P31" s="122"/>
      <c r="Q31" s="123"/>
      <c r="R31" s="123"/>
      <c r="S31" s="123"/>
      <c r="T31" s="123"/>
      <c r="U31" s="123"/>
      <c r="V31" s="123"/>
      <c r="W31" s="123"/>
      <c r="X31" s="124"/>
      <c r="Y31" s="931"/>
      <c r="Z31" s="932"/>
      <c r="AA31" s="933"/>
      <c r="AB31" s="937"/>
      <c r="AC31" s="709"/>
      <c r="AD31" s="710"/>
      <c r="AE31" s="691"/>
      <c r="AF31" s="691"/>
      <c r="AG31" s="691"/>
      <c r="AH31" s="131"/>
      <c r="AI31" s="691"/>
      <c r="AJ31" s="691"/>
      <c r="AK31" s="691"/>
      <c r="AL31" s="131"/>
      <c r="AM31" s="691"/>
      <c r="AN31" s="691"/>
      <c r="AO31" s="691"/>
      <c r="AP31" s="131"/>
      <c r="AQ31" s="140"/>
      <c r="AR31" s="141"/>
      <c r="AS31" s="142" t="s">
        <v>224</v>
      </c>
      <c r="AT31" s="143"/>
      <c r="AU31" s="141"/>
      <c r="AV31" s="141"/>
      <c r="AW31" s="123" t="s">
        <v>170</v>
      </c>
      <c r="AX31" s="144"/>
      <c r="AY31" s="34">
        <f t="shared" ref="AY31:AY36" si="4">$AY$30</f>
        <v>0</v>
      </c>
    </row>
    <row r="32" spans="1:51" ht="22.5" hidden="1" customHeight="1" x14ac:dyDescent="0.15">
      <c r="A32" s="686"/>
      <c r="B32" s="684"/>
      <c r="C32" s="684"/>
      <c r="D32" s="684"/>
      <c r="E32" s="684"/>
      <c r="F32" s="685"/>
      <c r="G32" s="193"/>
      <c r="H32" s="941"/>
      <c r="I32" s="941"/>
      <c r="J32" s="941"/>
      <c r="K32" s="941"/>
      <c r="L32" s="941"/>
      <c r="M32" s="941"/>
      <c r="N32" s="941"/>
      <c r="O32" s="942"/>
      <c r="P32" s="146"/>
      <c r="Q32" s="651"/>
      <c r="R32" s="651"/>
      <c r="S32" s="651"/>
      <c r="T32" s="651"/>
      <c r="U32" s="651"/>
      <c r="V32" s="651"/>
      <c r="W32" s="651"/>
      <c r="X32" s="652"/>
      <c r="Y32" s="927" t="s">
        <v>12</v>
      </c>
      <c r="Z32" s="928"/>
      <c r="AA32" s="929"/>
      <c r="AB32" s="163"/>
      <c r="AC32" s="659"/>
      <c r="AD32" s="65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hidden="1" customHeight="1" x14ac:dyDescent="0.15">
      <c r="A33" s="687"/>
      <c r="B33" s="688"/>
      <c r="C33" s="688"/>
      <c r="D33" s="688"/>
      <c r="E33" s="688"/>
      <c r="F33" s="689"/>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hidden="1" customHeight="1" x14ac:dyDescent="0.15">
      <c r="A34" s="938"/>
      <c r="B34" s="939"/>
      <c r="C34" s="939"/>
      <c r="D34" s="939"/>
      <c r="E34" s="939"/>
      <c r="F34" s="940"/>
      <c r="G34" s="946"/>
      <c r="H34" s="947"/>
      <c r="I34" s="947"/>
      <c r="J34" s="947"/>
      <c r="K34" s="947"/>
      <c r="L34" s="947"/>
      <c r="M34" s="947"/>
      <c r="N34" s="947"/>
      <c r="O34" s="948"/>
      <c r="P34" s="654"/>
      <c r="Q34" s="654"/>
      <c r="R34" s="654"/>
      <c r="S34" s="654"/>
      <c r="T34" s="654"/>
      <c r="U34" s="654"/>
      <c r="V34" s="654"/>
      <c r="W34" s="654"/>
      <c r="X34" s="655"/>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hidden="1" customHeight="1" x14ac:dyDescent="0.15">
      <c r="A35" s="953" t="s">
        <v>343</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hidden="1"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hidden="1" customHeight="1" x14ac:dyDescent="0.15">
      <c r="A37" s="683" t="s">
        <v>316</v>
      </c>
      <c r="B37" s="684"/>
      <c r="C37" s="684"/>
      <c r="D37" s="684"/>
      <c r="E37" s="684"/>
      <c r="F37" s="685"/>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hidden="1" customHeight="1" x14ac:dyDescent="0.15">
      <c r="A38" s="683"/>
      <c r="B38" s="684"/>
      <c r="C38" s="684"/>
      <c r="D38" s="684"/>
      <c r="E38" s="684"/>
      <c r="F38" s="685"/>
      <c r="G38" s="171"/>
      <c r="H38" s="123"/>
      <c r="I38" s="123"/>
      <c r="J38" s="123"/>
      <c r="K38" s="123"/>
      <c r="L38" s="123"/>
      <c r="M38" s="123"/>
      <c r="N38" s="123"/>
      <c r="O38" s="124"/>
      <c r="P38" s="122"/>
      <c r="Q38" s="123"/>
      <c r="R38" s="123"/>
      <c r="S38" s="123"/>
      <c r="T38" s="123"/>
      <c r="U38" s="123"/>
      <c r="V38" s="123"/>
      <c r="W38" s="123"/>
      <c r="X38" s="124"/>
      <c r="Y38" s="931"/>
      <c r="Z38" s="932"/>
      <c r="AA38" s="933"/>
      <c r="AB38" s="937"/>
      <c r="AC38" s="709"/>
      <c r="AD38" s="710"/>
      <c r="AE38" s="691"/>
      <c r="AF38" s="691"/>
      <c r="AG38" s="691"/>
      <c r="AH38" s="131"/>
      <c r="AI38" s="691"/>
      <c r="AJ38" s="691"/>
      <c r="AK38" s="691"/>
      <c r="AL38" s="131"/>
      <c r="AM38" s="691"/>
      <c r="AN38" s="691"/>
      <c r="AO38" s="691"/>
      <c r="AP38" s="131"/>
      <c r="AQ38" s="140"/>
      <c r="AR38" s="141"/>
      <c r="AS38" s="142" t="s">
        <v>224</v>
      </c>
      <c r="AT38" s="143"/>
      <c r="AU38" s="141"/>
      <c r="AV38" s="141"/>
      <c r="AW38" s="123" t="s">
        <v>170</v>
      </c>
      <c r="AX38" s="144"/>
      <c r="AY38" s="34">
        <f t="shared" ref="AY38:AY43" si="5">$AY$37</f>
        <v>0</v>
      </c>
    </row>
    <row r="39" spans="1:51" ht="22.5" hidden="1" customHeight="1" x14ac:dyDescent="0.15">
      <c r="A39" s="686"/>
      <c r="B39" s="684"/>
      <c r="C39" s="684"/>
      <c r="D39" s="684"/>
      <c r="E39" s="684"/>
      <c r="F39" s="685"/>
      <c r="G39" s="193"/>
      <c r="H39" s="941"/>
      <c r="I39" s="941"/>
      <c r="J39" s="941"/>
      <c r="K39" s="941"/>
      <c r="L39" s="941"/>
      <c r="M39" s="941"/>
      <c r="N39" s="941"/>
      <c r="O39" s="942"/>
      <c r="P39" s="146"/>
      <c r="Q39" s="651"/>
      <c r="R39" s="651"/>
      <c r="S39" s="651"/>
      <c r="T39" s="651"/>
      <c r="U39" s="651"/>
      <c r="V39" s="651"/>
      <c r="W39" s="651"/>
      <c r="X39" s="652"/>
      <c r="Y39" s="927" t="s">
        <v>12</v>
      </c>
      <c r="Z39" s="928"/>
      <c r="AA39" s="929"/>
      <c r="AB39" s="163"/>
      <c r="AC39" s="659"/>
      <c r="AD39" s="65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hidden="1" customHeight="1" x14ac:dyDescent="0.15">
      <c r="A40" s="687"/>
      <c r="B40" s="688"/>
      <c r="C40" s="688"/>
      <c r="D40" s="688"/>
      <c r="E40" s="688"/>
      <c r="F40" s="689"/>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hidden="1" customHeight="1" x14ac:dyDescent="0.15">
      <c r="A41" s="938"/>
      <c r="B41" s="939"/>
      <c r="C41" s="939"/>
      <c r="D41" s="939"/>
      <c r="E41" s="939"/>
      <c r="F41" s="940"/>
      <c r="G41" s="946"/>
      <c r="H41" s="947"/>
      <c r="I41" s="947"/>
      <c r="J41" s="947"/>
      <c r="K41" s="947"/>
      <c r="L41" s="947"/>
      <c r="M41" s="947"/>
      <c r="N41" s="947"/>
      <c r="O41" s="948"/>
      <c r="P41" s="654"/>
      <c r="Q41" s="654"/>
      <c r="R41" s="654"/>
      <c r="S41" s="654"/>
      <c r="T41" s="654"/>
      <c r="U41" s="654"/>
      <c r="V41" s="654"/>
      <c r="W41" s="654"/>
      <c r="X41" s="655"/>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hidden="1" customHeight="1" x14ac:dyDescent="0.15">
      <c r="A42" s="953" t="s">
        <v>343</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hidden="1"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hidden="1" customHeight="1" x14ac:dyDescent="0.15">
      <c r="A44" s="683" t="s">
        <v>316</v>
      </c>
      <c r="B44" s="684"/>
      <c r="C44" s="684"/>
      <c r="D44" s="684"/>
      <c r="E44" s="684"/>
      <c r="F44" s="685"/>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hidden="1" customHeight="1" x14ac:dyDescent="0.15">
      <c r="A45" s="683"/>
      <c r="B45" s="684"/>
      <c r="C45" s="684"/>
      <c r="D45" s="684"/>
      <c r="E45" s="684"/>
      <c r="F45" s="685"/>
      <c r="G45" s="171"/>
      <c r="H45" s="123"/>
      <c r="I45" s="123"/>
      <c r="J45" s="123"/>
      <c r="K45" s="123"/>
      <c r="L45" s="123"/>
      <c r="M45" s="123"/>
      <c r="N45" s="123"/>
      <c r="O45" s="124"/>
      <c r="P45" s="122"/>
      <c r="Q45" s="123"/>
      <c r="R45" s="123"/>
      <c r="S45" s="123"/>
      <c r="T45" s="123"/>
      <c r="U45" s="123"/>
      <c r="V45" s="123"/>
      <c r="W45" s="123"/>
      <c r="X45" s="124"/>
      <c r="Y45" s="931"/>
      <c r="Z45" s="932"/>
      <c r="AA45" s="933"/>
      <c r="AB45" s="937"/>
      <c r="AC45" s="709"/>
      <c r="AD45" s="710"/>
      <c r="AE45" s="691"/>
      <c r="AF45" s="691"/>
      <c r="AG45" s="691"/>
      <c r="AH45" s="131"/>
      <c r="AI45" s="691"/>
      <c r="AJ45" s="691"/>
      <c r="AK45" s="691"/>
      <c r="AL45" s="131"/>
      <c r="AM45" s="691"/>
      <c r="AN45" s="691"/>
      <c r="AO45" s="691"/>
      <c r="AP45" s="131"/>
      <c r="AQ45" s="140"/>
      <c r="AR45" s="141"/>
      <c r="AS45" s="142" t="s">
        <v>224</v>
      </c>
      <c r="AT45" s="143"/>
      <c r="AU45" s="141"/>
      <c r="AV45" s="141"/>
      <c r="AW45" s="123" t="s">
        <v>170</v>
      </c>
      <c r="AX45" s="144"/>
      <c r="AY45" s="34">
        <f t="shared" ref="AY45:AY50" si="6">$AY$44</f>
        <v>0</v>
      </c>
    </row>
    <row r="46" spans="1:51" ht="22.5" hidden="1" customHeight="1" x14ac:dyDescent="0.15">
      <c r="A46" s="686"/>
      <c r="B46" s="684"/>
      <c r="C46" s="684"/>
      <c r="D46" s="684"/>
      <c r="E46" s="684"/>
      <c r="F46" s="685"/>
      <c r="G46" s="193"/>
      <c r="H46" s="941"/>
      <c r="I46" s="941"/>
      <c r="J46" s="941"/>
      <c r="K46" s="941"/>
      <c r="L46" s="941"/>
      <c r="M46" s="941"/>
      <c r="N46" s="941"/>
      <c r="O46" s="942"/>
      <c r="P46" s="146"/>
      <c r="Q46" s="651"/>
      <c r="R46" s="651"/>
      <c r="S46" s="651"/>
      <c r="T46" s="651"/>
      <c r="U46" s="651"/>
      <c r="V46" s="651"/>
      <c r="W46" s="651"/>
      <c r="X46" s="652"/>
      <c r="Y46" s="927" t="s">
        <v>12</v>
      </c>
      <c r="Z46" s="928"/>
      <c r="AA46" s="929"/>
      <c r="AB46" s="163"/>
      <c r="AC46" s="659"/>
      <c r="AD46" s="65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hidden="1" customHeight="1" x14ac:dyDescent="0.15">
      <c r="A47" s="687"/>
      <c r="B47" s="688"/>
      <c r="C47" s="688"/>
      <c r="D47" s="688"/>
      <c r="E47" s="688"/>
      <c r="F47" s="689"/>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hidden="1" customHeight="1" x14ac:dyDescent="0.15">
      <c r="A48" s="938"/>
      <c r="B48" s="939"/>
      <c r="C48" s="939"/>
      <c r="D48" s="939"/>
      <c r="E48" s="939"/>
      <c r="F48" s="940"/>
      <c r="G48" s="946"/>
      <c r="H48" s="947"/>
      <c r="I48" s="947"/>
      <c r="J48" s="947"/>
      <c r="K48" s="947"/>
      <c r="L48" s="947"/>
      <c r="M48" s="947"/>
      <c r="N48" s="947"/>
      <c r="O48" s="948"/>
      <c r="P48" s="654"/>
      <c r="Q48" s="654"/>
      <c r="R48" s="654"/>
      <c r="S48" s="654"/>
      <c r="T48" s="654"/>
      <c r="U48" s="654"/>
      <c r="V48" s="654"/>
      <c r="W48" s="654"/>
      <c r="X48" s="655"/>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hidden="1" customHeight="1" x14ac:dyDescent="0.15">
      <c r="A49" s="953" t="s">
        <v>343</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hidden="1"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hidden="1" customHeight="1" x14ac:dyDescent="0.15">
      <c r="A51" s="683" t="s">
        <v>316</v>
      </c>
      <c r="B51" s="684"/>
      <c r="C51" s="684"/>
      <c r="D51" s="684"/>
      <c r="E51" s="684"/>
      <c r="F51" s="685"/>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hidden="1" customHeight="1" x14ac:dyDescent="0.15">
      <c r="A52" s="683"/>
      <c r="B52" s="684"/>
      <c r="C52" s="684"/>
      <c r="D52" s="684"/>
      <c r="E52" s="684"/>
      <c r="F52" s="685"/>
      <c r="G52" s="171"/>
      <c r="H52" s="123"/>
      <c r="I52" s="123"/>
      <c r="J52" s="123"/>
      <c r="K52" s="123"/>
      <c r="L52" s="123"/>
      <c r="M52" s="123"/>
      <c r="N52" s="123"/>
      <c r="O52" s="124"/>
      <c r="P52" s="122"/>
      <c r="Q52" s="123"/>
      <c r="R52" s="123"/>
      <c r="S52" s="123"/>
      <c r="T52" s="123"/>
      <c r="U52" s="123"/>
      <c r="V52" s="123"/>
      <c r="W52" s="123"/>
      <c r="X52" s="124"/>
      <c r="Y52" s="931"/>
      <c r="Z52" s="932"/>
      <c r="AA52" s="933"/>
      <c r="AB52" s="937"/>
      <c r="AC52" s="709"/>
      <c r="AD52" s="710"/>
      <c r="AE52" s="691"/>
      <c r="AF52" s="691"/>
      <c r="AG52" s="691"/>
      <c r="AH52" s="131"/>
      <c r="AI52" s="691"/>
      <c r="AJ52" s="691"/>
      <c r="AK52" s="691"/>
      <c r="AL52" s="131"/>
      <c r="AM52" s="691"/>
      <c r="AN52" s="691"/>
      <c r="AO52" s="691"/>
      <c r="AP52" s="131"/>
      <c r="AQ52" s="140"/>
      <c r="AR52" s="141"/>
      <c r="AS52" s="142" t="s">
        <v>224</v>
      </c>
      <c r="AT52" s="143"/>
      <c r="AU52" s="141"/>
      <c r="AV52" s="141"/>
      <c r="AW52" s="123" t="s">
        <v>170</v>
      </c>
      <c r="AX52" s="144"/>
      <c r="AY52" s="34">
        <f t="shared" ref="AY52:AY57" si="7">$AY$51</f>
        <v>0</v>
      </c>
    </row>
    <row r="53" spans="1:51" ht="22.5" hidden="1" customHeight="1" x14ac:dyDescent="0.15">
      <c r="A53" s="686"/>
      <c r="B53" s="684"/>
      <c r="C53" s="684"/>
      <c r="D53" s="684"/>
      <c r="E53" s="684"/>
      <c r="F53" s="685"/>
      <c r="G53" s="193"/>
      <c r="H53" s="941"/>
      <c r="I53" s="941"/>
      <c r="J53" s="941"/>
      <c r="K53" s="941"/>
      <c r="L53" s="941"/>
      <c r="M53" s="941"/>
      <c r="N53" s="941"/>
      <c r="O53" s="942"/>
      <c r="P53" s="146"/>
      <c r="Q53" s="651"/>
      <c r="R53" s="651"/>
      <c r="S53" s="651"/>
      <c r="T53" s="651"/>
      <c r="U53" s="651"/>
      <c r="V53" s="651"/>
      <c r="W53" s="651"/>
      <c r="X53" s="652"/>
      <c r="Y53" s="927" t="s">
        <v>12</v>
      </c>
      <c r="Z53" s="928"/>
      <c r="AA53" s="929"/>
      <c r="AB53" s="163"/>
      <c r="AC53" s="659"/>
      <c r="AD53" s="65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hidden="1" customHeight="1" x14ac:dyDescent="0.15">
      <c r="A54" s="687"/>
      <c r="B54" s="688"/>
      <c r="C54" s="688"/>
      <c r="D54" s="688"/>
      <c r="E54" s="688"/>
      <c r="F54" s="689"/>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hidden="1" customHeight="1" x14ac:dyDescent="0.15">
      <c r="A55" s="938"/>
      <c r="B55" s="939"/>
      <c r="C55" s="939"/>
      <c r="D55" s="939"/>
      <c r="E55" s="939"/>
      <c r="F55" s="940"/>
      <c r="G55" s="946"/>
      <c r="H55" s="947"/>
      <c r="I55" s="947"/>
      <c r="J55" s="947"/>
      <c r="K55" s="947"/>
      <c r="L55" s="947"/>
      <c r="M55" s="947"/>
      <c r="N55" s="947"/>
      <c r="O55" s="948"/>
      <c r="P55" s="654"/>
      <c r="Q55" s="654"/>
      <c r="R55" s="654"/>
      <c r="S55" s="654"/>
      <c r="T55" s="654"/>
      <c r="U55" s="654"/>
      <c r="V55" s="654"/>
      <c r="W55" s="654"/>
      <c r="X55" s="655"/>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hidden="1" customHeight="1" x14ac:dyDescent="0.15">
      <c r="A56" s="953" t="s">
        <v>343</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hidden="1"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hidden="1" customHeight="1" x14ac:dyDescent="0.15">
      <c r="A58" s="683" t="s">
        <v>316</v>
      </c>
      <c r="B58" s="684"/>
      <c r="C58" s="684"/>
      <c r="D58" s="684"/>
      <c r="E58" s="684"/>
      <c r="F58" s="685"/>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hidden="1" customHeight="1" x14ac:dyDescent="0.15">
      <c r="A59" s="683"/>
      <c r="B59" s="684"/>
      <c r="C59" s="684"/>
      <c r="D59" s="684"/>
      <c r="E59" s="684"/>
      <c r="F59" s="685"/>
      <c r="G59" s="171"/>
      <c r="H59" s="123"/>
      <c r="I59" s="123"/>
      <c r="J59" s="123"/>
      <c r="K59" s="123"/>
      <c r="L59" s="123"/>
      <c r="M59" s="123"/>
      <c r="N59" s="123"/>
      <c r="O59" s="124"/>
      <c r="P59" s="122"/>
      <c r="Q59" s="123"/>
      <c r="R59" s="123"/>
      <c r="S59" s="123"/>
      <c r="T59" s="123"/>
      <c r="U59" s="123"/>
      <c r="V59" s="123"/>
      <c r="W59" s="123"/>
      <c r="X59" s="124"/>
      <c r="Y59" s="931"/>
      <c r="Z59" s="932"/>
      <c r="AA59" s="933"/>
      <c r="AB59" s="937"/>
      <c r="AC59" s="709"/>
      <c r="AD59" s="710"/>
      <c r="AE59" s="691"/>
      <c r="AF59" s="691"/>
      <c r="AG59" s="691"/>
      <c r="AH59" s="131"/>
      <c r="AI59" s="691"/>
      <c r="AJ59" s="691"/>
      <c r="AK59" s="691"/>
      <c r="AL59" s="131"/>
      <c r="AM59" s="691"/>
      <c r="AN59" s="691"/>
      <c r="AO59" s="691"/>
      <c r="AP59" s="131"/>
      <c r="AQ59" s="140"/>
      <c r="AR59" s="141"/>
      <c r="AS59" s="142" t="s">
        <v>224</v>
      </c>
      <c r="AT59" s="143"/>
      <c r="AU59" s="141"/>
      <c r="AV59" s="141"/>
      <c r="AW59" s="123" t="s">
        <v>170</v>
      </c>
      <c r="AX59" s="144"/>
      <c r="AY59" s="34">
        <f t="shared" ref="AY59:AY64" si="8">$AY$58</f>
        <v>0</v>
      </c>
    </row>
    <row r="60" spans="1:51" ht="22.5" hidden="1" customHeight="1" x14ac:dyDescent="0.15">
      <c r="A60" s="686"/>
      <c r="B60" s="684"/>
      <c r="C60" s="684"/>
      <c r="D60" s="684"/>
      <c r="E60" s="684"/>
      <c r="F60" s="685"/>
      <c r="G60" s="193"/>
      <c r="H60" s="941"/>
      <c r="I60" s="941"/>
      <c r="J60" s="941"/>
      <c r="K60" s="941"/>
      <c r="L60" s="941"/>
      <c r="M60" s="941"/>
      <c r="N60" s="941"/>
      <c r="O60" s="942"/>
      <c r="P60" s="146"/>
      <c r="Q60" s="651"/>
      <c r="R60" s="651"/>
      <c r="S60" s="651"/>
      <c r="T60" s="651"/>
      <c r="U60" s="651"/>
      <c r="V60" s="651"/>
      <c r="W60" s="651"/>
      <c r="X60" s="652"/>
      <c r="Y60" s="927" t="s">
        <v>12</v>
      </c>
      <c r="Z60" s="928"/>
      <c r="AA60" s="929"/>
      <c r="AB60" s="163"/>
      <c r="AC60" s="659"/>
      <c r="AD60" s="65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hidden="1" customHeight="1" x14ac:dyDescent="0.15">
      <c r="A61" s="687"/>
      <c r="B61" s="688"/>
      <c r="C61" s="688"/>
      <c r="D61" s="688"/>
      <c r="E61" s="688"/>
      <c r="F61" s="689"/>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hidden="1" customHeight="1" x14ac:dyDescent="0.15">
      <c r="A62" s="938"/>
      <c r="B62" s="939"/>
      <c r="C62" s="939"/>
      <c r="D62" s="939"/>
      <c r="E62" s="939"/>
      <c r="F62" s="940"/>
      <c r="G62" s="946"/>
      <c r="H62" s="947"/>
      <c r="I62" s="947"/>
      <c r="J62" s="947"/>
      <c r="K62" s="947"/>
      <c r="L62" s="947"/>
      <c r="M62" s="947"/>
      <c r="N62" s="947"/>
      <c r="O62" s="948"/>
      <c r="P62" s="654"/>
      <c r="Q62" s="654"/>
      <c r="R62" s="654"/>
      <c r="S62" s="654"/>
      <c r="T62" s="654"/>
      <c r="U62" s="654"/>
      <c r="V62" s="654"/>
      <c r="W62" s="654"/>
      <c r="X62" s="655"/>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hidden="1" customHeight="1" x14ac:dyDescent="0.15">
      <c r="A63" s="953" t="s">
        <v>343</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hidden="1"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hidden="1" customHeight="1" x14ac:dyDescent="0.15">
      <c r="A65" s="683" t="s">
        <v>316</v>
      </c>
      <c r="B65" s="684"/>
      <c r="C65" s="684"/>
      <c r="D65" s="684"/>
      <c r="E65" s="684"/>
      <c r="F65" s="685"/>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hidden="1" customHeight="1" x14ac:dyDescent="0.15">
      <c r="A66" s="683"/>
      <c r="B66" s="684"/>
      <c r="C66" s="684"/>
      <c r="D66" s="684"/>
      <c r="E66" s="684"/>
      <c r="F66" s="685"/>
      <c r="G66" s="171"/>
      <c r="H66" s="123"/>
      <c r="I66" s="123"/>
      <c r="J66" s="123"/>
      <c r="K66" s="123"/>
      <c r="L66" s="123"/>
      <c r="M66" s="123"/>
      <c r="N66" s="123"/>
      <c r="O66" s="124"/>
      <c r="P66" s="122"/>
      <c r="Q66" s="123"/>
      <c r="R66" s="123"/>
      <c r="S66" s="123"/>
      <c r="T66" s="123"/>
      <c r="U66" s="123"/>
      <c r="V66" s="123"/>
      <c r="W66" s="123"/>
      <c r="X66" s="124"/>
      <c r="Y66" s="931"/>
      <c r="Z66" s="932"/>
      <c r="AA66" s="933"/>
      <c r="AB66" s="937"/>
      <c r="AC66" s="709"/>
      <c r="AD66" s="710"/>
      <c r="AE66" s="691"/>
      <c r="AF66" s="691"/>
      <c r="AG66" s="691"/>
      <c r="AH66" s="131"/>
      <c r="AI66" s="691"/>
      <c r="AJ66" s="691"/>
      <c r="AK66" s="691"/>
      <c r="AL66" s="131"/>
      <c r="AM66" s="691"/>
      <c r="AN66" s="691"/>
      <c r="AO66" s="691"/>
      <c r="AP66" s="131"/>
      <c r="AQ66" s="140"/>
      <c r="AR66" s="141"/>
      <c r="AS66" s="142" t="s">
        <v>224</v>
      </c>
      <c r="AT66" s="143"/>
      <c r="AU66" s="141"/>
      <c r="AV66" s="141"/>
      <c r="AW66" s="123" t="s">
        <v>170</v>
      </c>
      <c r="AX66" s="144"/>
      <c r="AY66" s="34">
        <f t="shared" ref="AY66:AY71" si="9">$AY$65</f>
        <v>0</v>
      </c>
    </row>
    <row r="67" spans="1:51" ht="22.5" hidden="1" customHeight="1" x14ac:dyDescent="0.15">
      <c r="A67" s="686"/>
      <c r="B67" s="684"/>
      <c r="C67" s="684"/>
      <c r="D67" s="684"/>
      <c r="E67" s="684"/>
      <c r="F67" s="685"/>
      <c r="G67" s="193"/>
      <c r="H67" s="941"/>
      <c r="I67" s="941"/>
      <c r="J67" s="941"/>
      <c r="K67" s="941"/>
      <c r="L67" s="941"/>
      <c r="M67" s="941"/>
      <c r="N67" s="941"/>
      <c r="O67" s="942"/>
      <c r="P67" s="146"/>
      <c r="Q67" s="651"/>
      <c r="R67" s="651"/>
      <c r="S67" s="651"/>
      <c r="T67" s="651"/>
      <c r="U67" s="651"/>
      <c r="V67" s="651"/>
      <c r="W67" s="651"/>
      <c r="X67" s="652"/>
      <c r="Y67" s="927" t="s">
        <v>12</v>
      </c>
      <c r="Z67" s="928"/>
      <c r="AA67" s="929"/>
      <c r="AB67" s="163"/>
      <c r="AC67" s="659"/>
      <c r="AD67" s="65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hidden="1" customHeight="1" x14ac:dyDescent="0.15">
      <c r="A68" s="687"/>
      <c r="B68" s="688"/>
      <c r="C68" s="688"/>
      <c r="D68" s="688"/>
      <c r="E68" s="688"/>
      <c r="F68" s="689"/>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hidden="1" customHeight="1" x14ac:dyDescent="0.15">
      <c r="A69" s="938"/>
      <c r="B69" s="939"/>
      <c r="C69" s="939"/>
      <c r="D69" s="939"/>
      <c r="E69" s="939"/>
      <c r="F69" s="940"/>
      <c r="G69" s="946"/>
      <c r="H69" s="947"/>
      <c r="I69" s="947"/>
      <c r="J69" s="947"/>
      <c r="K69" s="947"/>
      <c r="L69" s="947"/>
      <c r="M69" s="947"/>
      <c r="N69" s="947"/>
      <c r="O69" s="948"/>
      <c r="P69" s="654"/>
      <c r="Q69" s="654"/>
      <c r="R69" s="654"/>
      <c r="S69" s="654"/>
      <c r="T69" s="654"/>
      <c r="U69" s="654"/>
      <c r="V69" s="654"/>
      <c r="W69" s="654"/>
      <c r="X69" s="655"/>
      <c r="Y69" s="190" t="s">
        <v>13</v>
      </c>
      <c r="Z69" s="924"/>
      <c r="AA69" s="925"/>
      <c r="AB69" s="60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hidden="1" customHeight="1" x14ac:dyDescent="0.15">
      <c r="A70" s="953" t="s">
        <v>343</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hidden="1"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2022-08-18T09:31:32Z</cp:lastPrinted>
  <dcterms:created xsi:type="dcterms:W3CDTF">2012-03-13T00:50:25Z</dcterms:created>
  <dcterms:modified xsi:type="dcterms:W3CDTF">2022-08-25T11:58:24Z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