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6" i="11"/>
  <c r="AY331" i="11"/>
  <c r="AY330" i="11"/>
  <c r="AY327" i="11"/>
  <c r="AY326" i="11"/>
  <c r="AY323" i="11"/>
  <c r="AY322" i="11"/>
  <c r="AY321" i="11"/>
  <c r="AY333" i="11" s="1"/>
  <c r="AY341" i="11" l="1"/>
  <c r="AY337" i="11"/>
  <c r="AY397" i="11"/>
  <c r="AY324" i="11"/>
  <c r="AY328" i="11"/>
  <c r="AY332" i="11"/>
  <c r="AY338" i="11"/>
  <c r="AY398" i="11"/>
  <c r="AY325" i="11"/>
  <c r="AY329" i="11"/>
  <c r="AY340" i="11"/>
  <c r="AY69" i="11"/>
  <c r="AY66" i="11"/>
  <c r="AY75" i="11"/>
  <c r="AY73" i="11"/>
  <c r="AY77" i="11"/>
  <c r="AY74" i="11"/>
  <c r="AY72" i="11"/>
  <c r="AY335" i="11"/>
  <c r="AY214" i="11"/>
  <c r="AY211" i="11"/>
  <c r="AY210" i="11"/>
  <c r="AY208" i="11"/>
  <c r="AY213" i="11" s="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1" i="11" s="1"/>
  <c r="AY98" i="11"/>
  <c r="AY102" i="11"/>
  <c r="AY104" i="11" s="1"/>
  <c r="AY198" i="11" l="1"/>
  <c r="AY207" i="11"/>
  <c r="AY126" i="11"/>
  <c r="AY123" i="11"/>
  <c r="AY131" i="11"/>
  <c r="AY143" i="11"/>
  <c r="AY116" i="11"/>
  <c r="AY120" i="11"/>
  <c r="AY124" i="11"/>
  <c r="AY128" i="11"/>
  <c r="AY154" i="11"/>
  <c r="AY163" i="11"/>
  <c r="AY140" i="11"/>
  <c r="AY144" i="11"/>
  <c r="AY134" i="11"/>
  <c r="AY113" i="11"/>
  <c r="AY117" i="11"/>
  <c r="AY151" i="11"/>
  <c r="AY155" i="11"/>
  <c r="AY164" i="11"/>
  <c r="AY141" i="11"/>
  <c r="AY177" i="11"/>
  <c r="AY204" i="11"/>
  <c r="AY212" i="11"/>
  <c r="AY174" i="11"/>
  <c r="AY193" i="11"/>
  <c r="AY201" i="11"/>
  <c r="AY209"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4" i="11"/>
  <c r="AY81" i="11"/>
  <c r="AY80" i="11"/>
  <c r="AY78" i="11"/>
  <c r="AY87" i="11" s="1"/>
  <c r="AY44" i="11"/>
  <c r="AY52" i="11" s="1"/>
  <c r="AY92" i="11" l="1"/>
  <c r="AY96" i="11"/>
  <c r="AY55"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<sst xmlns="http://schemas.openxmlformats.org/spreadsheetml/2006/main" count="1382" uniqueCount="705">
  <si>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</si>
  <si>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</si>
  <si>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</si>
  <si>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</si>
  <si>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</si>
  <si>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</si>
  <si>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</si>
  <si>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</si>
  <si>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</si>
  <si>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</si>
  <si>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</si>
  <si>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</si>
  <si>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</si>
  <si>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</si>
  <si>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</si>
  <si>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</si>
  <si>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</si>
  <si>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</si>
  <si>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</si>
  <si>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</si>
  <si>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</si>
  <si>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</si>
  <si>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</si>
  <si>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</si>
  <si>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</si>
  <si>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</si>
  <si>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</si>
  <si>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</si>
  <si>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</si>
  <si>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</si>
  <si>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</si>
  <si>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</si>
  <si>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</si>
  <si>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</si>
  <si>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</si>
  <si>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</si>
  <si>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</si>
  <si>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</si>
  <si>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</si>
  <si>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</si>
  <si>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</si>
  <si>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</si>
  <si>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</si>
  <si>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</si>
  <si>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</si>
  <si>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</si>
  <si>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</si>
  <si>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</si>
  <si>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</si>
  <si>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</si>
  <si>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</si>
  <si>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</si>
  <si>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</si>
  <si>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</si>
  <si>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</si>
  <si>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</si>
  <si>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</si>
  <si>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</si>
  <si>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</si>
  <si>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</si>
  <si>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</si>
  <si>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</si>
  <si>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</si>
  <si>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</si>
  <si>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</si>
  <si>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</si>
  <si>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</si>
  <si>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</si>
  <si>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</si>
  <si>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</si>
  <si>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</si>
  <si>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</si>
  <si>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</si>
  <si>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</si>
  <si>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</si>
  <si>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</si>
  <si>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</si>
  <si>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</si>
  <si>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</si>
  <si>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</si>
  <si>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</si>
  <si>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</si>
  <si>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</si>
  <si>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</si>
  <si>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</si>
  <si>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</si>
  <si>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</si>
  <si>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</si>
  <si>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</si>
  <si>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</si>
  <si>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</si>
  <si>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</si>
  <si>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</si>
  <si>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</si>
  <si>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</si>
  <si>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</si>
  <si>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</si>
  <si>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</si>
  <si>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</si>
  <si>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</si>
  <si>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</si>
  <si>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</si>
  <si>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</si>
  <si>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</si>
  <si>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</si>
  <si>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</si>
  <si>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</si>
  <si>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</si>
  <si>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</si>
  <si>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</si>
  <si>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</si>
  <si>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</si>
  <si>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</si>
  <si>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</si>
  <si>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</si>
  <si>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</si>
  <si>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</si>
  <si>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</si>
  <si>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</si>
  <si>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</si>
  <si>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</si>
  <si>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</si>
  <si>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</si>
  <si>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</si>
  <si>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</si>
  <si>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</si>
  <si>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</si>
  <si>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</si>
  <si>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</si>
  <si>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</si>
  <si>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</si>
  <si>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</si>
  <si>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</si>
  <si>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</si>
  <si>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</si>
  <si>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</si>
  <si>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</si>
  <si>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</si>
  <si>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</si>
  <si>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</si>
  <si>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</si>
  <si>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</si>
  <si>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</si>
  <si>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</si>
  <si>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</si>
  <si>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</si>
  <si>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</si>
  <si>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</si>
  <si>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</si>
  <si>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</si>
  <si>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</si>
  <si>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</si>
  <si>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</si>
  <si>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</si>
  <si>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</si>
  <si>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</si>
  <si>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</si>
  <si>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</si>
  <si>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</si>
  <si>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</si>
  <si>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</si>
  <si>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</si>
  <si>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</si>
  <si>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</si>
  <si>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</si>
  <si>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</si>
  <si>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</si>
  <si>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</si>
  <si>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</si>
  <si>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</si>
  <si>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</si>
  <si>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</si>
  <si>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</si>
  <si>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</si>
  <si>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</si>
  <si>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</si>
  <si>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</si>
  <si>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</si>
  <si>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</si>
  <si>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</si>
  <si>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</si>
  <si>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</si>
  <si>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</si>
  <si>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</si>
  <si>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</si>
  <si>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</si>
  <si>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</si>
  <si>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</si>
  <si>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</si>
  <si>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</si>
  <si>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</si>
  <si>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</si>
  <si>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</si>
  <si>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</si>
  <si>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</si>
  <si>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</si>
  <si>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</si>
  <si>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</si>
  <si>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</si>
  <si>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</si>
  <si>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</si>
  <si>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</si>
  <si>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</si>
  <si>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</si>
  <si>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</si>
  <si>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</si>
  <si>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</si>
  <si>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</si>
  <si>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</si>
  <si>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</si>
  <si>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</si>
  <si>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</si>
  <si>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</si>
  <si>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</si>
  <si>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</si>
  <si>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</si>
  <si>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</si>
  <si>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</si>
  <si>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</si>
  <si>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</si>
  <si>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</si>
  <si>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</si>
  <si>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</si>
  <si>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</si>
  <si>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</si>
  <si>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</si>
  <si>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</si>
  <si>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</si>
  <si>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</si>
  <si>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</si>
  <si>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</si>
  <si>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</si>
  <si>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</si>
  <si>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</si>
  <si>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</si>
  <si>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</si>
  <si>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</si>
  <si>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</si>
  <si>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</si>
  <si>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</si>
  <si>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</si>
  <si>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</si>
  <si>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</si>
  <si>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</si>
  <si>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</si>
  <si>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</si>
  <si>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</si>
  <si>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</si>
  <si>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</si>
  <si>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</si>
  <si>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</si>
  <si>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</si>
  <si>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</si>
  <si>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</si>
  <si>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</si>
  <si>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</si>
  <si>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</si>
  <si>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</si>
  <si>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</si>
  <si>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</si>
  <si>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</si>
  <si>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</si>
  <si>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</si>
  <si>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</si>
  <si>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</si>
  <si>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</si>
  <si>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</si>
  <si>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</si>
  <si>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</si>
  <si>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</si>
  <si>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</si>
  <si>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</si>
  <si>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</si>
  <si>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</si>
  <si>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</si>
  <si>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</si>
  <si>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</si>
  <si>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</si>
  <si>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</si>
  <si>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</si>
  <si>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</si>
  <si>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</si>
  <si>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</si>
  <si>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</si>
  <si>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</si>
  <si>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</si>
  <si>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</si>
  <si>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</si>
  <si>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</si>
  <si>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</si>
  <si>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</si>
  <si>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</si>
  <si>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</si>
  <si>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</si>
  <si>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</si>
  <si>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</si>
  <si>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</si>
  <si>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</si>
  <si>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</si>
  <si>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</si>
  <si>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</si>
  <si>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</si>
  <si>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</si>
  <si>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</si>
  <si>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</si>
  <si>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</si>
  <si>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</si>
  <si>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</si>
  <si>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</si>
  <si>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</si>
  <si>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</si>
  <si>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</si>
  <si>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</si>
  <si>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</si>
  <si>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</si>
  <si>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</si>
  <si>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</si>
  <si>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</si>
  <si>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</si>
  <si>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</si>
  <si>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</si>
  <si>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</si>
  <si>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</si>
  <si>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</si>
  <si>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</si>
  <si>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</si>
  <si>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</si>
  <si>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</si>
  <si>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</si>
  <si>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</si>
  <si>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</si>
  <si>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</si>
  <si>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</si>
  <si>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</si>
  <si>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</si>
  <si>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</si>
  <si>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</si>
  <si>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</si>
  <si>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</si>
  <si>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</si>
  <si>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</si>
  <si>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</si>
  <si>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</si>
  <si>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</si>
  <si>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</si>
  <si>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</si>
  <si>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</si>
  <si>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</si>
  <si>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</si>
  <si>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</si>
  <si>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</si>
  <si>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</si>
  <si>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</si>
  <si>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</si>
  <si>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</si>
  <si>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</si>
  <si>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</si>
  <si>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</si>
  <si>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</si>
  <si>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</si>
  <si>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</si>
  <si>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</si>
  <si>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</si>
  <si>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</si>
  <si>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</si>
  <si>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</si>
  <si>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</si>
  <si>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</si>
  <si>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</si>
  <si>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</si>
  <si>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</si>
  <si>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</si>
  <si>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</si>
  <si>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</si>
  <si>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</si>
  <si>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</si>
  <si>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</si>
  <si>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</si>
  <si>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</si>
  <si>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</si>
  <si>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</si>
  <si>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</si>
  <si>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</si>
  <si>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</si>
  <si>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</si>
  <si>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</si>
  <si>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</si>
  <si>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</si>
  <si>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</si>
  <si>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</si>
  <si>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</si>
  <si>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</si>
  <si>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</si>
  <si>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</si>
  <si>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</si>
  <si>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</si>
  <si>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</si>
  <si>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</si>
  <si>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</si>
  <si>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</si>
  <si>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</si>
  <si>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</si>
  <si>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</si>
  <si>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</si>
  <si>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</si>
  <si>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</si>
  <si>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</si>
  <si>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</si>
  <si>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</si>
  <si>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</si>
  <si>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</si>
  <si>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</si>
  <si>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</si>
  <si>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</si>
  <si>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</si>
  <si>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</si>
  <si>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</si>
  <si>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</si>
  <si>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</si>
  <si>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</si>
  <si>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</si>
  <si>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</si>
  <si>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</si>
  <si>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</si>
  <si>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</si>
  <si>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</si>
  <si>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</si>
  <si>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</si>
  <si>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</si>
  <si>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</si>
  <si>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</si>
  <si>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</si>
  <si>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</si>
  <si>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</si>
  <si>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</si>
  <si>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</si>
  <si>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</si>
  <si>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</si>
  <si>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</si>
  <si>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</si>
  <si>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</si>
  <si>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</si>
  <si>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</si>
  <si>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</si>
  <si>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</si>
  <si>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</si>
  <si>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</si>
  <si>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</si>
  <si>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</si>
  <si>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</si>
  <si>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</si>
  <si>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</si>
  <si>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</si>
  <si>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</si>
  <si>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</si>
  <si>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</si>
  <si>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</si>
  <si>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</si>
  <si>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</si>
  <si>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</si>
  <si>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</si>
  <si>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</si>
  <si>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</si>
  <si>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</si>
  <si>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</si>
  <si>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</si>
  <si>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</si>
  <si>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</si>
  <si>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</si>
  <si>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</si>
  <si>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</si>
  <si>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</si>
  <si>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</si>
  <si>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</si>
  <si>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</si>
  <si>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</si>
  <si>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</si>
  <si>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</si>
  <si>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</si>
  <si>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</si>
  <si>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</si>
  <si>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</si>
  <si>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</si>
  <si>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</si>
  <si>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</si>
  <si>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</si>
  <si>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</si>
  <si>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</si>
  <si>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</si>
  <si>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</si>
  <si>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</si>
  <si>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</si>
  <si>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</si>
  <si>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</si>
  <si>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</si>
  <si>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</si>
  <si>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</si>
  <si>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</si>
  <si>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</si>
  <si>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</si>
  <si>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</si>
  <si>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</si>
  <si>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</si>
  <si>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</si>
  <si>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</si>
  <si>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</si>
  <si>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</si>
  <si>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</si>
  <si>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</si>
  <si>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</si>
  <si>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</si>
  <si>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</si>
  <si>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</si>
  <si>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</si>
  <si>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</si>
  <si>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</si>
  <si>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</si>
  <si>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</si>
  <si>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</si>
  <si>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</si>
  <si>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</si>
  <si>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</si>
  <si>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</si>
  <si>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</si>
  <si>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</si>
  <si>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</si>
  <si>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</si>
  <si>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</si>
  <si>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</si>
  <si>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</si>
  <si>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</si>
  <si>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</si>
  <si>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</si>
  <si>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</si>
  <si>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</si>
  <si>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</si>
  <si>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</si>
  <si>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</si>
  <si>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</si>
  <si>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</si>
  <si>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</si>
  <si>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</si>
  <si>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</si>
  <si>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</si>
  <si>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</si>
  <si>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</si>
  <si>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</si>
  <si>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</si>
  <si>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</si>
  <si>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</si>
  <si>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</si>
  <si>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</si>
  <si>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</si>
  <si>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</si>
  <si>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</si>
  <si>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</si>
  <si>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</si>
  <si>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</si>
  <si>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</si>
  <si>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</si>
  <si>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</si>
  <si>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</si>
  <si>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</si>
  <si>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</si>
  <si>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</si>
  <si>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</si>
  <si>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</si>
  <si>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</si>
  <si>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</si>
  <si>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</si>
  <si>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</si>
  <si>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</si>
  <si>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</si>
  <si>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</si>
  <si>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</si>
  <si>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</si>
  <si>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</si>
  <si>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</si>
  <si>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</si>
  <si>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</si>
  <si>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</si>
  <si>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</si>
  <si>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</si>
  <si>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</si>
  <si>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</si>
  <si>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</si>
  <si>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</si>
  <si>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</si>
  <si>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</si>
  <si>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</si>
  <si>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</si>
  <si>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</si>
  <si>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</si>
  <si>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</si>
  <si>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</si>
  <si>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</si>
  <si>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</si>
  <si>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</si>
  <si>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</si>
  <si>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</si>
  <si>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</si>
  <si>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</si>
  <si>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</si>
  <si>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</si>
  <si>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</si>
  <si>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</si>
  <si>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</si>
  <si>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</si>
  <si>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</si>
  <si>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職業能力開発校施設整備費等補助金</t>
  </si>
  <si>
    <t>人材開発統括官</t>
  </si>
  <si>
    <t>平成5年度</t>
  </si>
  <si>
    <t>終了予定なし</t>
  </si>
  <si>
    <t>人材開発政策担当参事官室</t>
  </si>
  <si>
    <t>職業能力開発促進法第15条の6第1項
雇用保険法第63条第1項第2号及び第8号
雇用保険法施行規則第126条</t>
  </si>
  <si>
    <t>-</t>
  </si>
  <si>
    <t>都道府県立職業能力開発施設の建物・機械の整備等を実施し、公共職業訓練による労働者の職業能力の開発及び向上を促進させる。</t>
  </si>
  <si>
    <t>職業能力開発校の設備整備（建物の整備（建替、改修、修繕等）、機械器具の整備）に係る経費、職業訓練指導員の研修の実施に係る経費について補助を行う。
（補助率　１／２（職業訓練指導員研修の補助率３／４））</t>
  </si>
  <si>
    <t>職業能力開発校施設整備費補助金</t>
  </si>
  <si>
    <t>職員旅費</t>
  </si>
  <si>
    <t>離職者訓練（施設内訓練）修了者の訓練終了後3ヶ月時点の就職率80％以上</t>
  </si>
  <si>
    <t>定例業務統計報告（厚生労働省調べ）</t>
  </si>
  <si>
    <t>県</t>
  </si>
  <si>
    <t>円</t>
  </si>
  <si>
    <t>円／県</t>
  </si>
  <si>
    <t>単位当たりコスト ＝ 
（Ｘ）建物整備の執行額／　（Ｙ）建物整備を実施した県　　　　　　　　　　　　　</t>
    <phoneticPr fontId="6"/>
  </si>
  <si>
    <t>　　円／県</t>
    <phoneticPr fontId="6"/>
  </si>
  <si>
    <t>1,023,091,338/29</t>
  </si>
  <si>
    <t>1,120,931,490/27</t>
  </si>
  <si>
    <t>単位当たりコスト ＝ 
（Ｘ）機器整備の執行額／　（Ｙ）機器整備を実施した県　　　　　　　　　　　　　</t>
    <phoneticPr fontId="6"/>
  </si>
  <si>
    <t>　　円/県</t>
    <phoneticPr fontId="6"/>
  </si>
  <si>
    <t>1,084,470,055/47</t>
  </si>
  <si>
    <t>1,854,877,750/47</t>
  </si>
  <si>
    <t>単位当たりコスト ＝ 
（Ｘ）指導員研修の執行額／　（Ｙ）指導員研修を実施した県　　　　　　　　　　　　　　</t>
    <phoneticPr fontId="6"/>
  </si>
  <si>
    <t>　   円/県</t>
    <phoneticPr fontId="6"/>
  </si>
  <si>
    <t>31,313,965/45</t>
  </si>
  <si>
    <t>6,846,430/33</t>
  </si>
  <si>
    <t>689</t>
  </si>
  <si>
    <t>616</t>
  </si>
  <si>
    <t>583</t>
  </si>
  <si>
    <t>589</t>
  </si>
  <si>
    <t>594</t>
  </si>
  <si>
    <t>581</t>
  </si>
  <si>
    <t>602</t>
  </si>
  <si>
    <t>○</t>
  </si>
  <si>
    <t>-</t>
    <phoneticPr fontId="6"/>
  </si>
  <si>
    <t>1,283,283,331/30</t>
    <phoneticPr fontId="6"/>
  </si>
  <si>
    <t>1,001,254,500/47</t>
    <phoneticPr fontId="6"/>
  </si>
  <si>
    <t>8,391,037/38</t>
    <phoneticPr fontId="6"/>
  </si>
  <si>
    <t>‐</t>
  </si>
  <si>
    <t>無</t>
  </si>
  <si>
    <t>点検対象外</t>
    <rPh sb="0" eb="2">
      <t>テンケン</t>
    </rPh>
    <rPh sb="2" eb="5">
      <t>タイショウガイ</t>
    </rPh>
    <phoneticPr fontId="6"/>
  </si>
  <si>
    <t>引き続き効果的・効率的な事業運営がなされるよう努める。</t>
    <phoneticPr fontId="6"/>
  </si>
  <si>
    <t>都道府県との連絡を密にし、適切な事業運営が図られるように努める。</t>
    <phoneticPr fontId="6"/>
  </si>
  <si>
    <t>厚労</t>
  </si>
  <si>
    <t>A.愛知県</t>
    <rPh sb="2" eb="5">
      <t>アイチケン</t>
    </rPh>
    <phoneticPr fontId="6"/>
  </si>
  <si>
    <t>職業能力開発校施設設備費</t>
    <rPh sb="0" eb="2">
      <t>ショクギョウ</t>
    </rPh>
    <rPh sb="2" eb="4">
      <t>ノウリョク</t>
    </rPh>
    <rPh sb="4" eb="6">
      <t>カイハツ</t>
    </rPh>
    <rPh sb="6" eb="7">
      <t>コウ</t>
    </rPh>
    <rPh sb="7" eb="9">
      <t>シセツ</t>
    </rPh>
    <rPh sb="9" eb="12">
      <t>セツビヒ</t>
    </rPh>
    <phoneticPr fontId="6"/>
  </si>
  <si>
    <t>施設設備費</t>
    <rPh sb="0" eb="2">
      <t>シセツ</t>
    </rPh>
    <rPh sb="2" eb="5">
      <t>セツビヒ</t>
    </rPh>
    <phoneticPr fontId="6"/>
  </si>
  <si>
    <t>機器整備費</t>
    <rPh sb="0" eb="2">
      <t>キキ</t>
    </rPh>
    <rPh sb="2" eb="5">
      <t>セイビヒ</t>
    </rPh>
    <phoneticPr fontId="6"/>
  </si>
  <si>
    <t>都道府県立職業能力開発施設における建物・機器等の整備等</t>
    <phoneticPr fontId="6"/>
  </si>
  <si>
    <t>補助金等交付</t>
  </si>
  <si>
    <t>愛知県</t>
    <rPh sb="0" eb="3">
      <t>アイチケン</t>
    </rPh>
    <phoneticPr fontId="6"/>
  </si>
  <si>
    <t>東京都</t>
    <rPh sb="0" eb="3">
      <t>トウキョウト</t>
    </rPh>
    <phoneticPr fontId="6"/>
  </si>
  <si>
    <t>北海道</t>
    <rPh sb="0" eb="3">
      <t>ホッカイドウ</t>
    </rPh>
    <phoneticPr fontId="6"/>
  </si>
  <si>
    <t>千葉県</t>
    <rPh sb="0" eb="3">
      <t>チバケン</t>
    </rPh>
    <phoneticPr fontId="6"/>
  </si>
  <si>
    <t>熊本県</t>
    <rPh sb="0" eb="3">
      <t>クマモトケン</t>
    </rPh>
    <phoneticPr fontId="6"/>
  </si>
  <si>
    <t>静岡県</t>
    <rPh sb="0" eb="3">
      <t>シズオカケン</t>
    </rPh>
    <phoneticPr fontId="6"/>
  </si>
  <si>
    <t>福岡県</t>
    <rPh sb="0" eb="3">
      <t>フクオカケン</t>
    </rPh>
    <phoneticPr fontId="6"/>
  </si>
  <si>
    <t>茨城県</t>
    <rPh sb="0" eb="3">
      <t>イバラキケン</t>
    </rPh>
    <phoneticPr fontId="6"/>
  </si>
  <si>
    <t>愛媛県</t>
    <rPh sb="0" eb="3">
      <t>エヒメケン</t>
    </rPh>
    <phoneticPr fontId="6"/>
  </si>
  <si>
    <t>長崎県</t>
    <rPh sb="0" eb="3">
      <t>ナガサキケン</t>
    </rPh>
    <phoneticPr fontId="6"/>
  </si>
  <si>
    <t>人材開発政策担当参事官　宇野　祥晃</t>
    <rPh sb="12" eb="14">
      <t>ウノ</t>
    </rPh>
    <rPh sb="15" eb="17">
      <t>ヨシテル</t>
    </rPh>
    <phoneticPr fontId="6"/>
  </si>
  <si>
    <t>職業能力開発校設備整備等補助金は、都道府県の能力開発施設の建物整備・機器整備等に係る経費への補助であるが、都道府県立職業能力開発施設の運営費交付金（所管：人材開発統括官）は、都道府県の能力開発施設の運営に係る経費への支援であり、補助の対象が異なる。</t>
    <phoneticPr fontId="6"/>
  </si>
  <si>
    <t>国の雇用のセーフティネットとして職業訓練は国の責務として実施すべき事業である（労働施策の総合的な推進並びに労働者の雇用の安定及び職業生活の充実等に関する法律第4条第1項第3号）</t>
    <phoneticPr fontId="6"/>
  </si>
  <si>
    <t>本事業は地域の実情に応じた多様な訓練機会を確保するため、国が都道府県の職業能力開発校の設備整備に係る経費等について補助を行うものである。</t>
    <phoneticPr fontId="6"/>
  </si>
  <si>
    <t>雇用失業情勢は依然として厳しく、求職者の就職を実現するためには訓練機会の確保が重要であることから、本事業は優先度が高い事業と言える。</t>
    <phoneticPr fontId="6"/>
  </si>
  <si>
    <t>本事業は都道府県の職業能力開発校の設備整備に係る経費等が大部分を占めており、必要経費に限定されている。</t>
    <phoneticPr fontId="6"/>
  </si>
  <si>
    <t>施設整備等については、都道府県による競争入札により業者を選定しており、入札差金により発生した不用であるため、妥当。</t>
    <phoneticPr fontId="6"/>
  </si>
  <si>
    <t>本事業により、都道府県立職業能力開発施設の建物・機械の整備等を実施し、公共職業訓練による労働者の職業能力の開発及び向上を促進している。</t>
    <phoneticPr fontId="6"/>
  </si>
  <si>
    <t>多様な職業能力開発の機会を確保すること（Ⅵ-1）</t>
    <phoneticPr fontId="6"/>
  </si>
  <si>
    <t>多様な職業能力開発の機会を確保し、生産性の向上に向けた人材育成を強化すること（Ⅵ-1-1）</t>
    <phoneticPr fontId="6"/>
  </si>
  <si>
    <t>都道府県立職業能力開発校の建物整備</t>
    <rPh sb="0" eb="4">
      <t>トドウフケン</t>
    </rPh>
    <rPh sb="4" eb="5">
      <t>リツ</t>
    </rPh>
    <rPh sb="13" eb="15">
      <t>タテモノ</t>
    </rPh>
    <rPh sb="15" eb="17">
      <t>セイビ</t>
    </rPh>
    <phoneticPr fontId="6"/>
  </si>
  <si>
    <t>都道府県立職業能力開発校の建物の整備（建替、改修、修繕等）、機械器具の整備、職業訓練指導員の研修を実施する。</t>
    <rPh sb="0" eb="4">
      <t>トドウフケン</t>
    </rPh>
    <rPh sb="4" eb="5">
      <t>リツ</t>
    </rPh>
    <rPh sb="13" eb="15">
      <t>タテモノ</t>
    </rPh>
    <rPh sb="16" eb="18">
      <t>セイビ</t>
    </rPh>
    <rPh sb="19" eb="21">
      <t>タテカエ</t>
    </rPh>
    <rPh sb="22" eb="24">
      <t>カイシュウ</t>
    </rPh>
    <rPh sb="25" eb="27">
      <t>シュウゼン</t>
    </rPh>
    <rPh sb="27" eb="28">
      <t>トウ</t>
    </rPh>
    <rPh sb="30" eb="32">
      <t>キカイ</t>
    </rPh>
    <rPh sb="32" eb="34">
      <t>キグ</t>
    </rPh>
    <rPh sb="38" eb="40">
      <t>ショクギョウ</t>
    </rPh>
    <rPh sb="40" eb="42">
      <t>クンレン</t>
    </rPh>
    <rPh sb="42" eb="45">
      <t>シドウイン</t>
    </rPh>
    <rPh sb="46" eb="48">
      <t>ケンシュウ</t>
    </rPh>
    <rPh sb="49" eb="51">
      <t>ジッシ</t>
    </rPh>
    <phoneticPr fontId="6"/>
  </si>
  <si>
    <t>建物整備を実施した県数</t>
    <rPh sb="5" eb="7">
      <t>ジッシ</t>
    </rPh>
    <rPh sb="9" eb="10">
      <t>ケン</t>
    </rPh>
    <rPh sb="10" eb="11">
      <t>カズ</t>
    </rPh>
    <phoneticPr fontId="6"/>
  </si>
  <si>
    <t>都道府県立職業能力開発校の機械器具整備</t>
    <rPh sb="0" eb="4">
      <t>トドウフケン</t>
    </rPh>
    <rPh sb="4" eb="5">
      <t>リツ</t>
    </rPh>
    <rPh sb="5" eb="7">
      <t>ショクギョウ</t>
    </rPh>
    <rPh sb="7" eb="9">
      <t>ノウリョク</t>
    </rPh>
    <rPh sb="9" eb="11">
      <t>カイハツ</t>
    </rPh>
    <rPh sb="11" eb="12">
      <t>コウ</t>
    </rPh>
    <rPh sb="13" eb="15">
      <t>キカイ</t>
    </rPh>
    <rPh sb="15" eb="17">
      <t>キグ</t>
    </rPh>
    <rPh sb="17" eb="19">
      <t>セイビ</t>
    </rPh>
    <phoneticPr fontId="6"/>
  </si>
  <si>
    <t>機械器具整備を実施した県数</t>
    <rPh sb="7" eb="9">
      <t>ジッシ</t>
    </rPh>
    <rPh sb="11" eb="12">
      <t>ケン</t>
    </rPh>
    <rPh sb="12" eb="13">
      <t>スウ</t>
    </rPh>
    <phoneticPr fontId="6"/>
  </si>
  <si>
    <t>都道府県立職業能力開発校の職業訓練指導員研修</t>
    <rPh sb="0" eb="4">
      <t>トドウフケン</t>
    </rPh>
    <rPh sb="4" eb="5">
      <t>リツ</t>
    </rPh>
    <rPh sb="5" eb="7">
      <t>ショクギョウ</t>
    </rPh>
    <rPh sb="7" eb="9">
      <t>ノウリョク</t>
    </rPh>
    <rPh sb="9" eb="11">
      <t>カイハツ</t>
    </rPh>
    <rPh sb="11" eb="12">
      <t>コウ</t>
    </rPh>
    <rPh sb="13" eb="15">
      <t>ショクギョウ</t>
    </rPh>
    <rPh sb="15" eb="17">
      <t>クンレン</t>
    </rPh>
    <rPh sb="17" eb="20">
      <t>シドウイン</t>
    </rPh>
    <rPh sb="20" eb="22">
      <t>ケンシュウ</t>
    </rPh>
    <phoneticPr fontId="6"/>
  </si>
  <si>
    <t>職業訓練指導員研修を実施した県数</t>
    <rPh sb="10" eb="12">
      <t>ジッシ</t>
    </rPh>
    <rPh sb="14" eb="15">
      <t>ケン</t>
    </rPh>
    <rPh sb="15" eb="16">
      <t>スウ</t>
    </rPh>
    <phoneticPr fontId="6"/>
  </si>
  <si>
    <t>https://www.mhlw.go.jp/wp/seisaku/hyouka/dl/r03_jizenbunseki/VI-1-1.pdf</t>
    <phoneticPr fontId="6"/>
  </si>
  <si>
    <t>２頁</t>
    <rPh sb="1" eb="2">
      <t>ページ</t>
    </rPh>
    <phoneticPr fontId="6"/>
  </si>
  <si>
    <t>離職者訓練（施設内訓練）修了者の訓練終了後3ヶ月時点の就職率（間接的指標）　
離職者訓練終了後３ヶ月時点の就職者数／離職者訓練修了者数</t>
    <phoneticPr fontId="6"/>
  </si>
  <si>
    <t>-</t>
    <phoneticPr fontId="6"/>
  </si>
  <si>
    <t>施設整備等については、都道府県による競争入札により業者を選定し、施設整備や機器の購入等が行われているため妥当である。</t>
    <rPh sb="52" eb="54">
      <t>ダトウ</t>
    </rPh>
    <phoneticPr fontId="6"/>
  </si>
  <si>
    <t>△</t>
  </si>
  <si>
    <t>事前に把握した施設整備の要望に応じた補助に努めているところであるが、世界的な半導体不足等の事情により次年度へ繰り越したものや、新型コロナウイルス感染症の影響により職業訓練指導員研修の受講が困難になったことによるもの。</t>
    <rPh sb="34" eb="37">
      <t>セカイテキ</t>
    </rPh>
    <rPh sb="38" eb="41">
      <t>ハンドウタイ</t>
    </rPh>
    <rPh sb="41" eb="43">
      <t>ブソク</t>
    </rPh>
    <rPh sb="43" eb="44">
      <t>トウ</t>
    </rPh>
    <rPh sb="45" eb="47">
      <t>ジジョウ</t>
    </rPh>
    <rPh sb="50" eb="53">
      <t>ジネンド</t>
    </rPh>
    <rPh sb="54" eb="55">
      <t>ク</t>
    </rPh>
    <rPh sb="56" eb="57">
      <t>コ</t>
    </rPh>
    <rPh sb="63" eb="65">
      <t>シンガタ</t>
    </rPh>
    <rPh sb="72" eb="75">
      <t>カンセンショウ</t>
    </rPh>
    <rPh sb="76" eb="78">
      <t>エイキョウ</t>
    </rPh>
    <rPh sb="81" eb="83">
      <t>ショクギョウ</t>
    </rPh>
    <rPh sb="83" eb="85">
      <t>クンレン</t>
    </rPh>
    <rPh sb="85" eb="88">
      <t>シドウイン</t>
    </rPh>
    <rPh sb="88" eb="90">
      <t>ケンシュウ</t>
    </rPh>
    <rPh sb="91" eb="93">
      <t>ジュコウ</t>
    </rPh>
    <rPh sb="94" eb="96">
      <t>コンナン</t>
    </rPh>
    <phoneticPr fontId="6"/>
  </si>
  <si>
    <t>活動実績が低調である要因を分析し、事業の適正な執行を図ること。</t>
    <rPh sb="0" eb="2">
      <t>カツドウ</t>
    </rPh>
    <phoneticPr fontId="6"/>
  </si>
  <si>
    <t>機械器具整備の増　541百万円</t>
    <rPh sb="7" eb="8">
      <t>ゾウ</t>
    </rPh>
    <phoneticPr fontId="6"/>
  </si>
  <si>
    <t>執行等改善</t>
  </si>
  <si>
    <t>1,642,071,500/33</t>
    <phoneticPr fontId="6"/>
  </si>
  <si>
    <t>1,028,582,500/47</t>
    <phoneticPr fontId="6"/>
  </si>
  <si>
    <t>41,996,000/45</t>
    <phoneticPr fontId="6"/>
  </si>
  <si>
    <t>-</t>
    <phoneticPr fontId="6"/>
  </si>
  <si>
    <t>成果実績は、速報値では目標をわずかに下回っている。</t>
    <phoneticPr fontId="6"/>
  </si>
  <si>
    <t>都道府県立職業能力開発施設の運営費交付金(職業転換訓練費
交付金・離職者等職業訓練費交付金）</t>
    <phoneticPr fontId="6"/>
  </si>
  <si>
    <t>活動実績が低調であったことについては、、世界的な半導体不足や新型コロナウイルス感染症に伴う影響による工期の遅れ等が要因として考えられるところ、それらの要因を踏まえ、事業の適正な執行に努めてまいりた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</si>
</sst>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9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2"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76760</xdr:colOff>
      <xdr:row>38</xdr:row>
      <xdr:rowOff>143435</xdr:rowOff>
    </xdr:from>
    <xdr:to>
      <xdr:col>44</xdr:col>
      <xdr:colOff>167091</xdr:colOff>
      <xdr:row>38</xdr:row>
      <xdr:rowOff>360101</xdr:rowOff>
    </xdr:to>
    <xdr:sp macro="" textlink="">
      <xdr:nvSpPr>
        <xdr:cNvPr id="11" name="正方形/長方形 10"/>
        <xdr:cNvSpPr/>
      </xdr:nvSpPr>
      <xdr:spPr>
        <a:xfrm>
          <a:off x="8277785" y="12154460"/>
          <a:ext cx="690406" cy="21666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41</xdr:col>
      <xdr:colOff>76760</xdr:colOff>
      <xdr:row>40</xdr:row>
      <xdr:rowOff>71717</xdr:rowOff>
    </xdr:from>
    <xdr:to>
      <xdr:col>44</xdr:col>
      <xdr:colOff>167091</xdr:colOff>
      <xdr:row>40</xdr:row>
      <xdr:rowOff>288383</xdr:rowOff>
    </xdr:to>
    <xdr:sp macro="" textlink="">
      <xdr:nvSpPr>
        <xdr:cNvPr id="14" name="正方形/長方形 13"/>
        <xdr:cNvSpPr/>
      </xdr:nvSpPr>
      <xdr:spPr>
        <a:xfrm>
          <a:off x="8277785" y="12959042"/>
          <a:ext cx="690406" cy="21666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12</xdr:col>
      <xdr:colOff>128717</xdr:colOff>
      <xdr:row>269</xdr:row>
      <xdr:rowOff>82176</xdr:rowOff>
    </xdr:from>
    <xdr:to>
      <xdr:col>40</xdr:col>
      <xdr:colOff>58890</xdr:colOff>
      <xdr:row>271</xdr:row>
      <xdr:rowOff>166225</xdr:rowOff>
    </xdr:to>
    <xdr:sp macro="" textlink="">
      <xdr:nvSpPr>
        <xdr:cNvPr id="35" name="フローチャート: 処理 34"/>
        <xdr:cNvSpPr/>
      </xdr:nvSpPr>
      <xdr:spPr bwMode="auto">
        <a:xfrm>
          <a:off x="2369893" y="37367882"/>
          <a:ext cx="5159585" cy="614461"/>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２９３百万円</a:t>
          </a:r>
        </a:p>
      </xdr:txBody>
    </xdr:sp>
    <xdr:clientData/>
  </xdr:twoCellAnchor>
  <xdr:twoCellAnchor>
    <xdr:from>
      <xdr:col>12</xdr:col>
      <xdr:colOff>124174</xdr:colOff>
      <xdr:row>271</xdr:row>
      <xdr:rowOff>320124</xdr:rowOff>
    </xdr:from>
    <xdr:to>
      <xdr:col>40</xdr:col>
      <xdr:colOff>81675</xdr:colOff>
      <xdr:row>306</xdr:row>
      <xdr:rowOff>246531</xdr:rowOff>
    </xdr:to>
    <xdr:grpSp>
      <xdr:nvGrpSpPr>
        <xdr:cNvPr id="36" name="グループ化 27"/>
        <xdr:cNvGrpSpPr>
          <a:grpSpLocks/>
        </xdr:cNvGrpSpPr>
      </xdr:nvGrpSpPr>
      <xdr:grpSpPr bwMode="auto">
        <a:xfrm>
          <a:off x="2553049" y="39384530"/>
          <a:ext cx="5624876" cy="2450532"/>
          <a:chOff x="2276475" y="1520264"/>
          <a:chExt cx="3172455" cy="3815224"/>
        </a:xfrm>
      </xdr:grpSpPr>
      <xdr:cxnSp macro="">
        <xdr:nvCxnSpPr>
          <xdr:cNvPr id="37" name="直線矢印コネクタ 36"/>
          <xdr:cNvCxnSpPr/>
        </xdr:nvCxnSpPr>
        <xdr:spPr bwMode="auto">
          <a:xfrm>
            <a:off x="3853077" y="2067586"/>
            <a:ext cx="2111" cy="11071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bwMode="auto">
          <a:xfrm>
            <a:off x="2318456" y="1520264"/>
            <a:ext cx="3130474" cy="594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39" name="フローチャート: 処理 38"/>
          <xdr:cNvSpPr/>
        </xdr:nvSpPr>
        <xdr:spPr bwMode="auto">
          <a:xfrm>
            <a:off x="2276475" y="3359615"/>
            <a:ext cx="3149409" cy="1016651"/>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都道府県（４７）</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２９３百万円</a:t>
            </a:r>
          </a:p>
        </xdr:txBody>
      </xdr:sp>
      <xdr:sp macro="" textlink="">
        <xdr:nvSpPr>
          <xdr:cNvPr id="40" name="大かっこ 39"/>
          <xdr:cNvSpPr/>
        </xdr:nvSpPr>
        <xdr:spPr>
          <a:xfrm>
            <a:off x="2301721" y="4570199"/>
            <a:ext cx="3086294" cy="765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都道府県立職業能力開発施設における建物・機器等の整備等の実施</a:t>
            </a:r>
            <a:endParaRPr kumimoji="1" lang="ja-JP" altLang="en-US" sz="1100"/>
          </a:p>
        </xdr:txBody>
      </xdr:sp>
    </xdr:grpSp>
    <xdr:clientData/>
  </xdr:twoCellAnchor>
  <xdr:twoCellAnchor>
    <xdr:from>
      <xdr:col>9</xdr:col>
      <xdr:colOff>77228</xdr:colOff>
      <xdr:row>274</xdr:row>
      <xdr:rowOff>25743</xdr:rowOff>
    </xdr:from>
    <xdr:to>
      <xdr:col>17</xdr:col>
      <xdr:colOff>136960</xdr:colOff>
      <xdr:row>275</xdr:row>
      <xdr:rowOff>246528</xdr:rowOff>
    </xdr:to>
    <xdr:sp macro="" textlink="">
      <xdr:nvSpPr>
        <xdr:cNvPr id="41" name="大かっこ 40"/>
        <xdr:cNvSpPr/>
      </xdr:nvSpPr>
      <xdr:spPr>
        <a:xfrm>
          <a:off x="1758110" y="38648684"/>
          <a:ext cx="1553850" cy="370197"/>
        </a:xfrm>
        <a:prstGeom prst="bracketPair">
          <a:avLst>
            <a:gd name="adj" fmla="val 37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25744</xdr:colOff>
      <xdr:row>274</xdr:row>
      <xdr:rowOff>90101</xdr:rowOff>
    </xdr:from>
    <xdr:to>
      <xdr:col>16</xdr:col>
      <xdr:colOff>169450</xdr:colOff>
      <xdr:row>276</xdr:row>
      <xdr:rowOff>22411</xdr:rowOff>
    </xdr:to>
    <xdr:sp macro="" textlink="">
      <xdr:nvSpPr>
        <xdr:cNvPr id="42" name="テキスト ボックス 41"/>
        <xdr:cNvSpPr txBox="1"/>
      </xdr:nvSpPr>
      <xdr:spPr>
        <a:xfrm>
          <a:off x="1893391" y="38713042"/>
          <a:ext cx="1264294" cy="432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285</v>
      </c>
      <c r="AJ2" s="840" t="s">
        <v>654</v>
      </c>
      <c r="AK2" s="840"/>
      <c r="AL2" s="840"/>
      <c r="AM2" s="840"/>
      <c r="AN2" s="75" t="s">
        <v>285</v>
      </c>
      <c r="AO2" s="840">
        <v>21</v>
      </c>
      <c r="AP2" s="840"/>
      <c r="AQ2" s="840"/>
      <c r="AR2" s="76" t="s">
        <v>285</v>
      </c>
      <c r="AS2" s="841">
        <v>676</v>
      </c>
      <c r="AT2" s="841"/>
      <c r="AU2" s="841"/>
      <c r="AV2" s="75" t="str">
        <f>IF(AW2="","","-")</f>
        <v/>
      </c>
      <c r="AW2" s="842"/>
      <c r="AX2" s="842"/>
    </row>
    <row r="3" spans="1:50" ht="21" customHeight="1" thickBot="1" x14ac:dyDescent="0.2">
      <c r="A3" s="843" t="s">
        <v>598</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608</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609</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610</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611</v>
      </c>
      <c r="H5" s="831"/>
      <c r="I5" s="831"/>
      <c r="J5" s="831"/>
      <c r="K5" s="831"/>
      <c r="L5" s="831"/>
      <c r="M5" s="832" t="s">
        <v>61</v>
      </c>
      <c r="N5" s="833"/>
      <c r="O5" s="833"/>
      <c r="P5" s="833"/>
      <c r="Q5" s="833"/>
      <c r="R5" s="834"/>
      <c r="S5" s="835" t="s">
        <v>612</v>
      </c>
      <c r="T5" s="831"/>
      <c r="U5" s="831"/>
      <c r="V5" s="831"/>
      <c r="W5" s="831"/>
      <c r="X5" s="836"/>
      <c r="Y5" s="837" t="s">
        <v>3</v>
      </c>
      <c r="Z5" s="838"/>
      <c r="AA5" s="838"/>
      <c r="AB5" s="838"/>
      <c r="AC5" s="838"/>
      <c r="AD5" s="839"/>
      <c r="AE5" s="860" t="s">
        <v>613</v>
      </c>
      <c r="AF5" s="860"/>
      <c r="AG5" s="860"/>
      <c r="AH5" s="860"/>
      <c r="AI5" s="860"/>
      <c r="AJ5" s="860"/>
      <c r="AK5" s="860"/>
      <c r="AL5" s="860"/>
      <c r="AM5" s="860"/>
      <c r="AN5" s="860"/>
      <c r="AO5" s="860"/>
      <c r="AP5" s="861"/>
      <c r="AQ5" s="862" t="s">
        <v>671</v>
      </c>
      <c r="AR5" s="863"/>
      <c r="AS5" s="863"/>
      <c r="AT5" s="863"/>
      <c r="AU5" s="863"/>
      <c r="AV5" s="863"/>
      <c r="AW5" s="863"/>
      <c r="AX5" s="864"/>
    </row>
    <row r="6" spans="1:50" ht="26.1" customHeight="1" x14ac:dyDescent="0.15">
      <c r="A6" s="865" t="s">
        <v>4</v>
      </c>
      <c r="B6" s="866"/>
      <c r="C6" s="866"/>
      <c r="D6" s="866"/>
      <c r="E6" s="866"/>
      <c r="F6" s="866"/>
      <c r="G6" s="867" t="str">
        <f>入力規則等!F39</f>
        <v>労働保険特別会計雇用勘定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614</v>
      </c>
      <c r="H7" s="871"/>
      <c r="I7" s="871"/>
      <c r="J7" s="871"/>
      <c r="K7" s="871"/>
      <c r="L7" s="871"/>
      <c r="M7" s="871"/>
      <c r="N7" s="871"/>
      <c r="O7" s="871"/>
      <c r="P7" s="871"/>
      <c r="Q7" s="871"/>
      <c r="R7" s="871"/>
      <c r="S7" s="871"/>
      <c r="T7" s="871"/>
      <c r="U7" s="871"/>
      <c r="V7" s="871"/>
      <c r="W7" s="871"/>
      <c r="X7" s="872"/>
      <c r="Y7" s="873" t="s">
        <v>270</v>
      </c>
      <c r="Z7" s="691"/>
      <c r="AA7" s="691"/>
      <c r="AB7" s="691"/>
      <c r="AC7" s="691"/>
      <c r="AD7" s="874"/>
      <c r="AE7" s="802" t="s">
        <v>615</v>
      </c>
      <c r="AF7" s="803"/>
      <c r="AG7" s="803"/>
      <c r="AH7" s="803"/>
      <c r="AI7" s="803"/>
      <c r="AJ7" s="803"/>
      <c r="AK7" s="803"/>
      <c r="AL7" s="803"/>
      <c r="AM7" s="803"/>
      <c r="AN7" s="803"/>
      <c r="AO7" s="803"/>
      <c r="AP7" s="803"/>
      <c r="AQ7" s="803"/>
      <c r="AR7" s="803"/>
      <c r="AS7" s="803"/>
      <c r="AT7" s="803"/>
      <c r="AU7" s="803"/>
      <c r="AV7" s="803"/>
      <c r="AW7" s="803"/>
      <c r="AX7" s="804"/>
    </row>
    <row r="8" spans="1:50" ht="29.1"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616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4" customHeight="1" x14ac:dyDescent="0.15">
      <c r="A10" s="763" t="s">
        <v>27</v>
      </c>
      <c r="B10" s="764"/>
      <c r="C10" s="764"/>
      <c r="D10" s="764"/>
      <c r="E10" s="764"/>
      <c r="F10" s="764"/>
      <c r="G10" s="765" t="s">
        <v>617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24.6" customHeight="1" x14ac:dyDescent="0.15">
      <c r="A11" s="763" t="s">
        <v>5</v>
      </c>
      <c r="B11" s="764"/>
      <c r="C11" s="764"/>
      <c r="D11" s="764"/>
      <c r="E11" s="764"/>
      <c r="F11" s="768"/>
      <c r="G11" s="769" t="str">
        <f>入力規則等!P10</f>
        <v>補助</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4">
        <v>2913</v>
      </c>
      <c r="Q13" s="705"/>
      <c r="R13" s="705"/>
      <c r="S13" s="705"/>
      <c r="T13" s="705"/>
      <c r="U13" s="705"/>
      <c r="V13" s="706"/>
      <c r="W13" s="704">
        <v>3213</v>
      </c>
      <c r="X13" s="705"/>
      <c r="Y13" s="705"/>
      <c r="Z13" s="705"/>
      <c r="AA13" s="705"/>
      <c r="AB13" s="705"/>
      <c r="AC13" s="706"/>
      <c r="AD13" s="704">
        <v>2867</v>
      </c>
      <c r="AE13" s="705"/>
      <c r="AF13" s="705"/>
      <c r="AG13" s="705"/>
      <c r="AH13" s="705"/>
      <c r="AI13" s="705"/>
      <c r="AJ13" s="706"/>
      <c r="AK13" s="704">
        <v>2642</v>
      </c>
      <c r="AL13" s="705"/>
      <c r="AM13" s="705"/>
      <c r="AN13" s="705"/>
      <c r="AO13" s="705"/>
      <c r="AP13" s="705"/>
      <c r="AQ13" s="706"/>
      <c r="AR13" s="740">
        <v>3056</v>
      </c>
      <c r="AS13" s="741"/>
      <c r="AT13" s="741"/>
      <c r="AU13" s="741"/>
      <c r="AV13" s="741"/>
      <c r="AW13" s="741"/>
      <c r="AX13" s="812"/>
    </row>
    <row r="14" spans="1:50" ht="21" customHeight="1" x14ac:dyDescent="0.15">
      <c r="A14" s="312"/>
      <c r="B14" s="313"/>
      <c r="C14" s="313"/>
      <c r="D14" s="313"/>
      <c r="E14" s="313"/>
      <c r="F14" s="314"/>
      <c r="G14" s="794"/>
      <c r="H14" s="795"/>
      <c r="I14" s="787" t="s">
        <v>8</v>
      </c>
      <c r="J14" s="788"/>
      <c r="K14" s="788"/>
      <c r="L14" s="788"/>
      <c r="M14" s="788"/>
      <c r="N14" s="788"/>
      <c r="O14" s="789"/>
      <c r="P14" s="704" t="s">
        <v>615</v>
      </c>
      <c r="Q14" s="705"/>
      <c r="R14" s="705"/>
      <c r="S14" s="705"/>
      <c r="T14" s="705"/>
      <c r="U14" s="705"/>
      <c r="V14" s="706"/>
      <c r="W14" s="704">
        <v>659</v>
      </c>
      <c r="X14" s="705"/>
      <c r="Y14" s="705"/>
      <c r="Z14" s="705"/>
      <c r="AA14" s="705"/>
      <c r="AB14" s="705"/>
      <c r="AC14" s="706"/>
      <c r="AD14" s="704" t="s">
        <v>615</v>
      </c>
      <c r="AE14" s="705"/>
      <c r="AF14" s="705"/>
      <c r="AG14" s="705"/>
      <c r="AH14" s="705"/>
      <c r="AI14" s="705"/>
      <c r="AJ14" s="706"/>
      <c r="AK14" s="704" t="s">
        <v>645</v>
      </c>
      <c r="AL14" s="705"/>
      <c r="AM14" s="705"/>
      <c r="AN14" s="705"/>
      <c r="AO14" s="705"/>
      <c r="AP14" s="705"/>
      <c r="AQ14" s="706"/>
      <c r="AR14" s="798"/>
      <c r="AS14" s="798"/>
      <c r="AT14" s="798"/>
      <c r="AU14" s="798"/>
      <c r="AV14" s="798"/>
      <c r="AW14" s="798"/>
      <c r="AX14" s="799"/>
    </row>
    <row r="15" spans="1:50" ht="21" customHeight="1" x14ac:dyDescent="0.15">
      <c r="A15" s="312"/>
      <c r="B15" s="313"/>
      <c r="C15" s="313"/>
      <c r="D15" s="313"/>
      <c r="E15" s="313"/>
      <c r="F15" s="314"/>
      <c r="G15" s="794"/>
      <c r="H15" s="795"/>
      <c r="I15" s="787" t="s">
        <v>47</v>
      </c>
      <c r="J15" s="800"/>
      <c r="K15" s="800"/>
      <c r="L15" s="800"/>
      <c r="M15" s="800"/>
      <c r="N15" s="800"/>
      <c r="O15" s="801"/>
      <c r="P15" s="704">
        <v>54</v>
      </c>
      <c r="Q15" s="705"/>
      <c r="R15" s="705"/>
      <c r="S15" s="705"/>
      <c r="T15" s="705"/>
      <c r="U15" s="705"/>
      <c r="V15" s="706"/>
      <c r="W15" s="704">
        <v>34</v>
      </c>
      <c r="X15" s="705"/>
      <c r="Y15" s="705"/>
      <c r="Z15" s="705"/>
      <c r="AA15" s="705"/>
      <c r="AB15" s="705"/>
      <c r="AC15" s="706"/>
      <c r="AD15" s="704">
        <v>116</v>
      </c>
      <c r="AE15" s="705"/>
      <c r="AF15" s="705"/>
      <c r="AG15" s="705"/>
      <c r="AH15" s="705"/>
      <c r="AI15" s="705"/>
      <c r="AJ15" s="706"/>
      <c r="AK15" s="704">
        <v>124</v>
      </c>
      <c r="AL15" s="705"/>
      <c r="AM15" s="705"/>
      <c r="AN15" s="705"/>
      <c r="AO15" s="705"/>
      <c r="AP15" s="705"/>
      <c r="AQ15" s="706"/>
      <c r="AR15" s="704"/>
      <c r="AS15" s="705"/>
      <c r="AT15" s="705"/>
      <c r="AU15" s="705"/>
      <c r="AV15" s="705"/>
      <c r="AW15" s="705"/>
      <c r="AX15" s="813"/>
    </row>
    <row r="16" spans="1:50" ht="21" customHeight="1" x14ac:dyDescent="0.15">
      <c r="A16" s="312"/>
      <c r="B16" s="313"/>
      <c r="C16" s="313"/>
      <c r="D16" s="313"/>
      <c r="E16" s="313"/>
      <c r="F16" s="314"/>
      <c r="G16" s="794"/>
      <c r="H16" s="795"/>
      <c r="I16" s="787" t="s">
        <v>48</v>
      </c>
      <c r="J16" s="800"/>
      <c r="K16" s="800"/>
      <c r="L16" s="800"/>
      <c r="M16" s="800"/>
      <c r="N16" s="800"/>
      <c r="O16" s="801"/>
      <c r="P16" s="704">
        <v>-34</v>
      </c>
      <c r="Q16" s="705"/>
      <c r="R16" s="705"/>
      <c r="S16" s="705"/>
      <c r="T16" s="705"/>
      <c r="U16" s="705"/>
      <c r="V16" s="706"/>
      <c r="W16" s="704">
        <v>-116</v>
      </c>
      <c r="X16" s="705"/>
      <c r="Y16" s="705"/>
      <c r="Z16" s="705"/>
      <c r="AA16" s="705"/>
      <c r="AB16" s="705"/>
      <c r="AC16" s="706"/>
      <c r="AD16" s="704">
        <v>-124</v>
      </c>
      <c r="AE16" s="705"/>
      <c r="AF16" s="705"/>
      <c r="AG16" s="705"/>
      <c r="AH16" s="705"/>
      <c r="AI16" s="705"/>
      <c r="AJ16" s="706"/>
      <c r="AK16" s="704" t="s">
        <v>645</v>
      </c>
      <c r="AL16" s="705"/>
      <c r="AM16" s="705"/>
      <c r="AN16" s="705"/>
      <c r="AO16" s="705"/>
      <c r="AP16" s="705"/>
      <c r="AQ16" s="706"/>
      <c r="AR16" s="805"/>
      <c r="AS16" s="806"/>
      <c r="AT16" s="806"/>
      <c r="AU16" s="806"/>
      <c r="AV16" s="806"/>
      <c r="AW16" s="806"/>
      <c r="AX16" s="807"/>
    </row>
    <row r="17" spans="1:50" ht="24.75" customHeight="1" x14ac:dyDescent="0.15">
      <c r="A17" s="312"/>
      <c r="B17" s="313"/>
      <c r="C17" s="313"/>
      <c r="D17" s="313"/>
      <c r="E17" s="313"/>
      <c r="F17" s="314"/>
      <c r="G17" s="794"/>
      <c r="H17" s="795"/>
      <c r="I17" s="787" t="s">
        <v>46</v>
      </c>
      <c r="J17" s="788"/>
      <c r="K17" s="788"/>
      <c r="L17" s="788"/>
      <c r="M17" s="788"/>
      <c r="N17" s="788"/>
      <c r="O17" s="789"/>
      <c r="P17" s="704" t="s">
        <v>615</v>
      </c>
      <c r="Q17" s="705"/>
      <c r="R17" s="705"/>
      <c r="S17" s="705"/>
      <c r="T17" s="705"/>
      <c r="U17" s="705"/>
      <c r="V17" s="706"/>
      <c r="W17" s="704" t="s">
        <v>615</v>
      </c>
      <c r="X17" s="705"/>
      <c r="Y17" s="705"/>
      <c r="Z17" s="705"/>
      <c r="AA17" s="705"/>
      <c r="AB17" s="705"/>
      <c r="AC17" s="706"/>
      <c r="AD17" s="704" t="s">
        <v>615</v>
      </c>
      <c r="AE17" s="705"/>
      <c r="AF17" s="705"/>
      <c r="AG17" s="705"/>
      <c r="AH17" s="705"/>
      <c r="AI17" s="705"/>
      <c r="AJ17" s="706"/>
      <c r="AK17" s="704" t="s">
        <v>645</v>
      </c>
      <c r="AL17" s="705"/>
      <c r="AM17" s="705"/>
      <c r="AN17" s="705"/>
      <c r="AO17" s="705"/>
      <c r="AP17" s="705"/>
      <c r="AQ17" s="706"/>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2933</v>
      </c>
      <c r="Q18" s="784"/>
      <c r="R18" s="784"/>
      <c r="S18" s="784"/>
      <c r="T18" s="784"/>
      <c r="U18" s="784"/>
      <c r="V18" s="785"/>
      <c r="W18" s="783">
        <f>SUM(W13:AC17)</f>
        <v>3790</v>
      </c>
      <c r="X18" s="784"/>
      <c r="Y18" s="784"/>
      <c r="Z18" s="784"/>
      <c r="AA18" s="784"/>
      <c r="AB18" s="784"/>
      <c r="AC18" s="785"/>
      <c r="AD18" s="783">
        <f>SUM(AD13:AJ17)</f>
        <v>2859</v>
      </c>
      <c r="AE18" s="784"/>
      <c r="AF18" s="784"/>
      <c r="AG18" s="784"/>
      <c r="AH18" s="784"/>
      <c r="AI18" s="784"/>
      <c r="AJ18" s="785"/>
      <c r="AK18" s="783">
        <f>SUM(AK13:AQ17)</f>
        <v>2766</v>
      </c>
      <c r="AL18" s="784"/>
      <c r="AM18" s="784"/>
      <c r="AN18" s="784"/>
      <c r="AO18" s="784"/>
      <c r="AP18" s="784"/>
      <c r="AQ18" s="785"/>
      <c r="AR18" s="783">
        <f>SUM(AR13:AX17)</f>
        <v>3056</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4">
        <v>2139</v>
      </c>
      <c r="Q19" s="705"/>
      <c r="R19" s="705"/>
      <c r="S19" s="705"/>
      <c r="T19" s="705"/>
      <c r="U19" s="705"/>
      <c r="V19" s="706"/>
      <c r="W19" s="704">
        <v>2983</v>
      </c>
      <c r="X19" s="705"/>
      <c r="Y19" s="705"/>
      <c r="Z19" s="705"/>
      <c r="AA19" s="705"/>
      <c r="AB19" s="705"/>
      <c r="AC19" s="706"/>
      <c r="AD19" s="704">
        <v>2293</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4.75" customHeight="1" x14ac:dyDescent="0.15">
      <c r="A20" s="312"/>
      <c r="B20" s="313"/>
      <c r="C20" s="313"/>
      <c r="D20" s="313"/>
      <c r="E20" s="313"/>
      <c r="F20" s="314"/>
      <c r="G20" s="755" t="s">
        <v>10</v>
      </c>
      <c r="H20" s="756"/>
      <c r="I20" s="756"/>
      <c r="J20" s="756"/>
      <c r="K20" s="756"/>
      <c r="L20" s="756"/>
      <c r="M20" s="756"/>
      <c r="N20" s="756"/>
      <c r="O20" s="756"/>
      <c r="P20" s="751">
        <f>IF(P18=0, "-", SUM(P19)/P18)</f>
        <v>0.72928741902488914</v>
      </c>
      <c r="Q20" s="751"/>
      <c r="R20" s="751"/>
      <c r="S20" s="751"/>
      <c r="T20" s="751"/>
      <c r="U20" s="751"/>
      <c r="V20" s="751"/>
      <c r="W20" s="751">
        <f>IF(W18=0, "-", SUM(W19)/W18)</f>
        <v>0.78707124010554086</v>
      </c>
      <c r="X20" s="751"/>
      <c r="Y20" s="751"/>
      <c r="Z20" s="751"/>
      <c r="AA20" s="751"/>
      <c r="AB20" s="751"/>
      <c r="AC20" s="751"/>
      <c r="AD20" s="751">
        <f>IF(AD18=0, "-", SUM(AD19)/AD18)</f>
        <v>0.80202868135711791</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f>IF(P19=0, "-", SUM(P19)/SUM(P13,P14))</f>
        <v>0.73429454170957775</v>
      </c>
      <c r="Q21" s="751"/>
      <c r="R21" s="751"/>
      <c r="S21" s="751"/>
      <c r="T21" s="751"/>
      <c r="U21" s="751"/>
      <c r="V21" s="751"/>
      <c r="W21" s="751">
        <f>IF(W19=0, "-", SUM(W19)/SUM(W13,W14))</f>
        <v>0.77040289256198347</v>
      </c>
      <c r="X21" s="751"/>
      <c r="Y21" s="751"/>
      <c r="Z21" s="751"/>
      <c r="AA21" s="751"/>
      <c r="AB21" s="751"/>
      <c r="AC21" s="751"/>
      <c r="AD21" s="751">
        <f>IF(AD19=0, "-", SUM(AD19)/SUM(AD13,AD14))</f>
        <v>0.79979072200906876</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593</v>
      </c>
      <c r="B22" s="711"/>
      <c r="C22" s="711"/>
      <c r="D22" s="711"/>
      <c r="E22" s="711"/>
      <c r="F22" s="712"/>
      <c r="G22" s="716" t="s">
        <v>229</v>
      </c>
      <c r="H22" s="555"/>
      <c r="I22" s="555"/>
      <c r="J22" s="555"/>
      <c r="K22" s="555"/>
      <c r="L22" s="555"/>
      <c r="M22" s="555"/>
      <c r="N22" s="555"/>
      <c r="O22" s="556"/>
      <c r="P22" s="717" t="s">
        <v>591</v>
      </c>
      <c r="Q22" s="555"/>
      <c r="R22" s="555"/>
      <c r="S22" s="555"/>
      <c r="T22" s="555"/>
      <c r="U22" s="555"/>
      <c r="V22" s="556"/>
      <c r="W22" s="717" t="s">
        <v>592</v>
      </c>
      <c r="X22" s="555"/>
      <c r="Y22" s="555"/>
      <c r="Z22" s="555"/>
      <c r="AA22" s="555"/>
      <c r="AB22" s="555"/>
      <c r="AC22" s="556"/>
      <c r="AD22" s="717" t="s">
        <v>228</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30" customHeight="1" x14ac:dyDescent="0.15">
      <c r="A23" s="713"/>
      <c r="B23" s="714"/>
      <c r="C23" s="714"/>
      <c r="D23" s="714"/>
      <c r="E23" s="714"/>
      <c r="F23" s="715"/>
      <c r="G23" s="737" t="s">
        <v>618</v>
      </c>
      <c r="H23" s="738"/>
      <c r="I23" s="738"/>
      <c r="J23" s="738"/>
      <c r="K23" s="738"/>
      <c r="L23" s="738"/>
      <c r="M23" s="738"/>
      <c r="N23" s="738"/>
      <c r="O23" s="739"/>
      <c r="P23" s="740">
        <v>2642</v>
      </c>
      <c r="Q23" s="741"/>
      <c r="R23" s="741"/>
      <c r="S23" s="741"/>
      <c r="T23" s="741"/>
      <c r="U23" s="741"/>
      <c r="V23" s="742"/>
      <c r="W23" s="740">
        <v>3056</v>
      </c>
      <c r="X23" s="741"/>
      <c r="Y23" s="741"/>
      <c r="Z23" s="741"/>
      <c r="AA23" s="741"/>
      <c r="AB23" s="741"/>
      <c r="AC23" s="742"/>
      <c r="AD23" s="743" t="s">
        <v>696</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3"/>
      <c r="B24" s="714"/>
      <c r="C24" s="714"/>
      <c r="D24" s="714"/>
      <c r="E24" s="714"/>
      <c r="F24" s="715"/>
      <c r="G24" s="707" t="s">
        <v>619</v>
      </c>
      <c r="H24" s="708"/>
      <c r="I24" s="708"/>
      <c r="J24" s="708"/>
      <c r="K24" s="708"/>
      <c r="L24" s="708"/>
      <c r="M24" s="708"/>
      <c r="N24" s="708"/>
      <c r="O24" s="709"/>
      <c r="P24" s="704">
        <v>0.4</v>
      </c>
      <c r="Q24" s="705"/>
      <c r="R24" s="705"/>
      <c r="S24" s="705"/>
      <c r="T24" s="705"/>
      <c r="U24" s="705"/>
      <c r="V24" s="706"/>
      <c r="W24" s="704">
        <v>0.4</v>
      </c>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15"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3"/>
      <c r="B28" s="714"/>
      <c r="C28" s="714"/>
      <c r="D28" s="714"/>
      <c r="E28" s="714"/>
      <c r="F28" s="715"/>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3"/>
      <c r="B29" s="714"/>
      <c r="C29" s="714"/>
      <c r="D29" s="714"/>
      <c r="E29" s="714"/>
      <c r="F29" s="715"/>
      <c r="G29" s="303" t="s">
        <v>18</v>
      </c>
      <c r="H29" s="724"/>
      <c r="I29" s="724"/>
      <c r="J29" s="724"/>
      <c r="K29" s="724"/>
      <c r="L29" s="724"/>
      <c r="M29" s="724"/>
      <c r="N29" s="724"/>
      <c r="O29" s="725"/>
      <c r="P29" s="726">
        <f>AK13</f>
        <v>2642</v>
      </c>
      <c r="Q29" s="727"/>
      <c r="R29" s="727"/>
      <c r="S29" s="727"/>
      <c r="T29" s="727"/>
      <c r="U29" s="727"/>
      <c r="V29" s="728"/>
      <c r="W29" s="729">
        <f>AR13</f>
        <v>3056</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2" t="s">
        <v>580</v>
      </c>
      <c r="B30" s="733"/>
      <c r="C30" s="733"/>
      <c r="D30" s="733"/>
      <c r="E30" s="733"/>
      <c r="F30" s="734"/>
      <c r="G30" s="735" t="s">
        <v>682</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3" t="s">
        <v>581</v>
      </c>
      <c r="B31" s="153"/>
      <c r="C31" s="153"/>
      <c r="D31" s="153"/>
      <c r="E31" s="153"/>
      <c r="F31" s="154"/>
      <c r="G31" s="695" t="s">
        <v>573</v>
      </c>
      <c r="H31" s="696"/>
      <c r="I31" s="696"/>
      <c r="J31" s="696"/>
      <c r="K31" s="696"/>
      <c r="L31" s="696"/>
      <c r="M31" s="696"/>
      <c r="N31" s="696"/>
      <c r="O31" s="696"/>
      <c r="P31" s="697" t="s">
        <v>572</v>
      </c>
      <c r="Q31" s="696"/>
      <c r="R31" s="696"/>
      <c r="S31" s="696"/>
      <c r="T31" s="696"/>
      <c r="U31" s="696"/>
      <c r="V31" s="696"/>
      <c r="W31" s="696"/>
      <c r="X31" s="698"/>
      <c r="Y31" s="699"/>
      <c r="Z31" s="700"/>
      <c r="AA31" s="701"/>
      <c r="AB31" s="631" t="s">
        <v>11</v>
      </c>
      <c r="AC31" s="631"/>
      <c r="AD31" s="631"/>
      <c r="AE31" s="116" t="s">
        <v>417</v>
      </c>
      <c r="AF31" s="702"/>
      <c r="AG31" s="702"/>
      <c r="AH31" s="703"/>
      <c r="AI31" s="116" t="s">
        <v>569</v>
      </c>
      <c r="AJ31" s="702"/>
      <c r="AK31" s="702"/>
      <c r="AL31" s="703"/>
      <c r="AM31" s="116" t="s">
        <v>385</v>
      </c>
      <c r="AN31" s="702"/>
      <c r="AO31" s="702"/>
      <c r="AP31" s="703"/>
      <c r="AQ31" s="628" t="s">
        <v>416</v>
      </c>
      <c r="AR31" s="629"/>
      <c r="AS31" s="629"/>
      <c r="AT31" s="630"/>
      <c r="AU31" s="628" t="s">
        <v>594</v>
      </c>
      <c r="AV31" s="629"/>
      <c r="AW31" s="629"/>
      <c r="AX31" s="639"/>
    </row>
    <row r="32" spans="1:50" ht="23.25" customHeight="1" x14ac:dyDescent="0.15">
      <c r="A32" s="653"/>
      <c r="B32" s="153"/>
      <c r="C32" s="153"/>
      <c r="D32" s="153"/>
      <c r="E32" s="153"/>
      <c r="F32" s="154"/>
      <c r="G32" s="640" t="s">
        <v>681</v>
      </c>
      <c r="H32" s="641"/>
      <c r="I32" s="641"/>
      <c r="J32" s="641"/>
      <c r="K32" s="641"/>
      <c r="L32" s="641"/>
      <c r="M32" s="641"/>
      <c r="N32" s="641"/>
      <c r="O32" s="641"/>
      <c r="P32" s="390" t="s">
        <v>683</v>
      </c>
      <c r="Q32" s="644"/>
      <c r="R32" s="644"/>
      <c r="S32" s="644"/>
      <c r="T32" s="644"/>
      <c r="U32" s="644"/>
      <c r="V32" s="644"/>
      <c r="W32" s="644"/>
      <c r="X32" s="645"/>
      <c r="Y32" s="649" t="s">
        <v>51</v>
      </c>
      <c r="Z32" s="650"/>
      <c r="AA32" s="651"/>
      <c r="AB32" s="652" t="s">
        <v>622</v>
      </c>
      <c r="AC32" s="652"/>
      <c r="AD32" s="652"/>
      <c r="AE32" s="621">
        <v>29</v>
      </c>
      <c r="AF32" s="621"/>
      <c r="AG32" s="621"/>
      <c r="AH32" s="621"/>
      <c r="AI32" s="621">
        <v>27</v>
      </c>
      <c r="AJ32" s="621"/>
      <c r="AK32" s="621"/>
      <c r="AL32" s="621"/>
      <c r="AM32" s="621">
        <v>30</v>
      </c>
      <c r="AN32" s="621"/>
      <c r="AO32" s="621"/>
      <c r="AP32" s="621"/>
      <c r="AQ32" s="638" t="s">
        <v>645</v>
      </c>
      <c r="AR32" s="621"/>
      <c r="AS32" s="621"/>
      <c r="AT32" s="621"/>
      <c r="AU32" s="93" t="s">
        <v>691</v>
      </c>
      <c r="AV32" s="623"/>
      <c r="AW32" s="623"/>
      <c r="AX32" s="624"/>
    </row>
    <row r="33" spans="1:51" ht="23.25" customHeight="1" x14ac:dyDescent="0.15">
      <c r="A33" s="188"/>
      <c r="B33" s="158"/>
      <c r="C33" s="158"/>
      <c r="D33" s="158"/>
      <c r="E33" s="158"/>
      <c r="F33" s="159"/>
      <c r="G33" s="642"/>
      <c r="H33" s="643"/>
      <c r="I33" s="643"/>
      <c r="J33" s="643"/>
      <c r="K33" s="643"/>
      <c r="L33" s="643"/>
      <c r="M33" s="643"/>
      <c r="N33" s="643"/>
      <c r="O33" s="643"/>
      <c r="P33" s="646"/>
      <c r="Q33" s="647"/>
      <c r="R33" s="647"/>
      <c r="S33" s="647"/>
      <c r="T33" s="647"/>
      <c r="U33" s="647"/>
      <c r="V33" s="647"/>
      <c r="W33" s="647"/>
      <c r="X33" s="648"/>
      <c r="Y33" s="625" t="s">
        <v>52</v>
      </c>
      <c r="Z33" s="626"/>
      <c r="AA33" s="627"/>
      <c r="AB33" s="652" t="s">
        <v>622</v>
      </c>
      <c r="AC33" s="652"/>
      <c r="AD33" s="652"/>
      <c r="AE33" s="621">
        <v>30</v>
      </c>
      <c r="AF33" s="621"/>
      <c r="AG33" s="621"/>
      <c r="AH33" s="621"/>
      <c r="AI33" s="621">
        <v>30</v>
      </c>
      <c r="AJ33" s="621"/>
      <c r="AK33" s="621"/>
      <c r="AL33" s="621"/>
      <c r="AM33" s="621">
        <v>31</v>
      </c>
      <c r="AN33" s="621"/>
      <c r="AO33" s="621"/>
      <c r="AP33" s="621"/>
      <c r="AQ33" s="621">
        <v>33</v>
      </c>
      <c r="AR33" s="621"/>
      <c r="AS33" s="621"/>
      <c r="AT33" s="621"/>
      <c r="AU33" s="93">
        <v>32</v>
      </c>
      <c r="AV33" s="623"/>
      <c r="AW33" s="623"/>
      <c r="AX33" s="624"/>
    </row>
    <row r="34" spans="1:51" ht="23.25" customHeight="1" x14ac:dyDescent="0.15">
      <c r="A34" s="684" t="s">
        <v>582</v>
      </c>
      <c r="B34" s="685"/>
      <c r="C34" s="685"/>
      <c r="D34" s="685"/>
      <c r="E34" s="685"/>
      <c r="F34" s="686"/>
      <c r="G34" s="176" t="s">
        <v>583</v>
      </c>
      <c r="H34" s="176"/>
      <c r="I34" s="176"/>
      <c r="J34" s="176"/>
      <c r="K34" s="176"/>
      <c r="L34" s="176"/>
      <c r="M34" s="176"/>
      <c r="N34" s="176"/>
      <c r="O34" s="176"/>
      <c r="P34" s="176"/>
      <c r="Q34" s="176"/>
      <c r="R34" s="176"/>
      <c r="S34" s="176"/>
      <c r="T34" s="176"/>
      <c r="U34" s="176"/>
      <c r="V34" s="176"/>
      <c r="W34" s="176"/>
      <c r="X34" s="177"/>
      <c r="Y34" s="635"/>
      <c r="Z34" s="636"/>
      <c r="AA34" s="637"/>
      <c r="AB34" s="175" t="s">
        <v>11</v>
      </c>
      <c r="AC34" s="176"/>
      <c r="AD34" s="177"/>
      <c r="AE34" s="175" t="s">
        <v>417</v>
      </c>
      <c r="AF34" s="176"/>
      <c r="AG34" s="176"/>
      <c r="AH34" s="177"/>
      <c r="AI34" s="175" t="s">
        <v>569</v>
      </c>
      <c r="AJ34" s="176"/>
      <c r="AK34" s="176"/>
      <c r="AL34" s="177"/>
      <c r="AM34" s="175" t="s">
        <v>385</v>
      </c>
      <c r="AN34" s="176"/>
      <c r="AO34" s="176"/>
      <c r="AP34" s="177"/>
      <c r="AQ34" s="632" t="s">
        <v>595</v>
      </c>
      <c r="AR34" s="633"/>
      <c r="AS34" s="633"/>
      <c r="AT34" s="633"/>
      <c r="AU34" s="633"/>
      <c r="AV34" s="633"/>
      <c r="AW34" s="633"/>
      <c r="AX34" s="634"/>
    </row>
    <row r="35" spans="1:51" ht="23.25" customHeight="1" x14ac:dyDescent="0.15">
      <c r="A35" s="687"/>
      <c r="B35" s="688"/>
      <c r="C35" s="688"/>
      <c r="D35" s="688"/>
      <c r="E35" s="688"/>
      <c r="F35" s="689"/>
      <c r="G35" s="657" t="s">
        <v>625</v>
      </c>
      <c r="H35" s="658"/>
      <c r="I35" s="658"/>
      <c r="J35" s="658"/>
      <c r="K35" s="658"/>
      <c r="L35" s="658"/>
      <c r="M35" s="658"/>
      <c r="N35" s="658"/>
      <c r="O35" s="658"/>
      <c r="P35" s="658"/>
      <c r="Q35" s="658"/>
      <c r="R35" s="658"/>
      <c r="S35" s="658"/>
      <c r="T35" s="658"/>
      <c r="U35" s="658"/>
      <c r="V35" s="658"/>
      <c r="W35" s="658"/>
      <c r="X35" s="658"/>
      <c r="Y35" s="661" t="s">
        <v>582</v>
      </c>
      <c r="Z35" s="662"/>
      <c r="AA35" s="663"/>
      <c r="AB35" s="664" t="s">
        <v>623</v>
      </c>
      <c r="AC35" s="665"/>
      <c r="AD35" s="666"/>
      <c r="AE35" s="638">
        <v>35279012</v>
      </c>
      <c r="AF35" s="638"/>
      <c r="AG35" s="638"/>
      <c r="AH35" s="638"/>
      <c r="AI35" s="638">
        <v>41515981</v>
      </c>
      <c r="AJ35" s="638"/>
      <c r="AK35" s="638"/>
      <c r="AL35" s="638"/>
      <c r="AM35" s="638">
        <v>42776111</v>
      </c>
      <c r="AN35" s="638"/>
      <c r="AO35" s="638"/>
      <c r="AP35" s="638"/>
      <c r="AQ35" s="93">
        <v>49759742</v>
      </c>
      <c r="AR35" s="87"/>
      <c r="AS35" s="87"/>
      <c r="AT35" s="87"/>
      <c r="AU35" s="87"/>
      <c r="AV35" s="87"/>
      <c r="AW35" s="87"/>
      <c r="AX35" s="88"/>
    </row>
    <row r="36" spans="1:51" ht="32.1" customHeight="1" x14ac:dyDescent="0.15">
      <c r="A36" s="690"/>
      <c r="B36" s="691"/>
      <c r="C36" s="691"/>
      <c r="D36" s="691"/>
      <c r="E36" s="691"/>
      <c r="F36" s="692"/>
      <c r="G36" s="659"/>
      <c r="H36" s="660"/>
      <c r="I36" s="660"/>
      <c r="J36" s="660"/>
      <c r="K36" s="660"/>
      <c r="L36" s="660"/>
      <c r="M36" s="660"/>
      <c r="N36" s="660"/>
      <c r="O36" s="660"/>
      <c r="P36" s="660"/>
      <c r="Q36" s="660"/>
      <c r="R36" s="660"/>
      <c r="S36" s="660"/>
      <c r="T36" s="660"/>
      <c r="U36" s="660"/>
      <c r="V36" s="660"/>
      <c r="W36" s="660"/>
      <c r="X36" s="660"/>
      <c r="Y36" s="219" t="s">
        <v>585</v>
      </c>
      <c r="Z36" s="654"/>
      <c r="AA36" s="655"/>
      <c r="AB36" s="617" t="s">
        <v>626</v>
      </c>
      <c r="AC36" s="618"/>
      <c r="AD36" s="619"/>
      <c r="AE36" s="620" t="s">
        <v>627</v>
      </c>
      <c r="AF36" s="620"/>
      <c r="AG36" s="620"/>
      <c r="AH36" s="620"/>
      <c r="AI36" s="620" t="s">
        <v>628</v>
      </c>
      <c r="AJ36" s="620"/>
      <c r="AK36" s="620"/>
      <c r="AL36" s="620"/>
      <c r="AM36" s="620" t="s">
        <v>646</v>
      </c>
      <c r="AN36" s="620"/>
      <c r="AO36" s="620"/>
      <c r="AP36" s="620"/>
      <c r="AQ36" s="620" t="s">
        <v>698</v>
      </c>
      <c r="AR36" s="620"/>
      <c r="AS36" s="620"/>
      <c r="AT36" s="620"/>
      <c r="AU36" s="620"/>
      <c r="AV36" s="620"/>
      <c r="AW36" s="620"/>
      <c r="AX36" s="656"/>
    </row>
    <row r="37" spans="1:51" ht="18.75" customHeight="1" x14ac:dyDescent="0.15">
      <c r="A37" s="672" t="s">
        <v>236</v>
      </c>
      <c r="B37" s="673"/>
      <c r="C37" s="673"/>
      <c r="D37" s="673"/>
      <c r="E37" s="673"/>
      <c r="F37" s="674"/>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417</v>
      </c>
      <c r="AF37" s="615"/>
      <c r="AG37" s="615"/>
      <c r="AH37" s="616"/>
      <c r="AI37" s="682" t="s">
        <v>569</v>
      </c>
      <c r="AJ37" s="682"/>
      <c r="AK37" s="682"/>
      <c r="AL37" s="614"/>
      <c r="AM37" s="682" t="s">
        <v>385</v>
      </c>
      <c r="AN37" s="682"/>
      <c r="AO37" s="682"/>
      <c r="AP37" s="614"/>
      <c r="AQ37" s="216" t="s">
        <v>174</v>
      </c>
      <c r="AR37" s="217"/>
      <c r="AS37" s="217"/>
      <c r="AT37" s="218"/>
      <c r="AU37" s="197" t="s">
        <v>128</v>
      </c>
      <c r="AV37" s="197"/>
      <c r="AW37" s="197"/>
      <c r="AX37" s="200"/>
    </row>
    <row r="38" spans="1:51" ht="18.75" customHeight="1" x14ac:dyDescent="0.15">
      <c r="A38" s="675"/>
      <c r="B38" s="676"/>
      <c r="C38" s="676"/>
      <c r="D38" s="676"/>
      <c r="E38" s="676"/>
      <c r="F38" s="677"/>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3"/>
      <c r="AJ38" s="683"/>
      <c r="AK38" s="683"/>
      <c r="AL38" s="116"/>
      <c r="AM38" s="683"/>
      <c r="AN38" s="683"/>
      <c r="AO38" s="683"/>
      <c r="AP38" s="116"/>
      <c r="AQ38" s="512" t="s">
        <v>615</v>
      </c>
      <c r="AR38" s="513"/>
      <c r="AS38" s="127" t="s">
        <v>175</v>
      </c>
      <c r="AT38" s="128"/>
      <c r="AU38" s="126">
        <v>4</v>
      </c>
      <c r="AV38" s="126"/>
      <c r="AW38" s="108" t="s">
        <v>166</v>
      </c>
      <c r="AX38" s="129"/>
    </row>
    <row r="39" spans="1:51" ht="35.1" customHeight="1" x14ac:dyDescent="0.15">
      <c r="A39" s="678"/>
      <c r="B39" s="676"/>
      <c r="C39" s="676"/>
      <c r="D39" s="676"/>
      <c r="E39" s="676"/>
      <c r="F39" s="677"/>
      <c r="G39" s="178" t="s">
        <v>620</v>
      </c>
      <c r="H39" s="179"/>
      <c r="I39" s="179"/>
      <c r="J39" s="179"/>
      <c r="K39" s="179"/>
      <c r="L39" s="179"/>
      <c r="M39" s="179"/>
      <c r="N39" s="179"/>
      <c r="O39" s="180"/>
      <c r="P39" s="131" t="s">
        <v>690</v>
      </c>
      <c r="Q39" s="131"/>
      <c r="R39" s="131"/>
      <c r="S39" s="131"/>
      <c r="T39" s="131"/>
      <c r="U39" s="131"/>
      <c r="V39" s="131"/>
      <c r="W39" s="131"/>
      <c r="X39" s="132"/>
      <c r="Y39" s="219" t="s">
        <v>12</v>
      </c>
      <c r="Z39" s="220"/>
      <c r="AA39" s="221"/>
      <c r="AB39" s="148" t="s">
        <v>252</v>
      </c>
      <c r="AC39" s="148"/>
      <c r="AD39" s="148"/>
      <c r="AE39" s="93">
        <v>84.2</v>
      </c>
      <c r="AF39" s="87"/>
      <c r="AG39" s="87"/>
      <c r="AH39" s="87"/>
      <c r="AI39" s="93">
        <v>80.3</v>
      </c>
      <c r="AJ39" s="87"/>
      <c r="AK39" s="87"/>
      <c r="AL39" s="87"/>
      <c r="AM39" s="93">
        <v>77.2</v>
      </c>
      <c r="AN39" s="87"/>
      <c r="AO39" s="87"/>
      <c r="AP39" s="87"/>
      <c r="AQ39" s="94" t="s">
        <v>615</v>
      </c>
      <c r="AR39" s="95"/>
      <c r="AS39" s="95"/>
      <c r="AT39" s="96"/>
      <c r="AU39" s="87" t="s">
        <v>615</v>
      </c>
      <c r="AV39" s="87"/>
      <c r="AW39" s="87"/>
      <c r="AX39" s="88"/>
    </row>
    <row r="40" spans="1:51" ht="35.1" customHeight="1" x14ac:dyDescent="0.15">
      <c r="A40" s="679"/>
      <c r="B40" s="680"/>
      <c r="C40" s="680"/>
      <c r="D40" s="680"/>
      <c r="E40" s="680"/>
      <c r="F40" s="68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252</v>
      </c>
      <c r="AC40" s="92"/>
      <c r="AD40" s="92"/>
      <c r="AE40" s="93">
        <v>80</v>
      </c>
      <c r="AF40" s="87"/>
      <c r="AG40" s="87"/>
      <c r="AH40" s="87"/>
      <c r="AI40" s="93">
        <v>80</v>
      </c>
      <c r="AJ40" s="87"/>
      <c r="AK40" s="87"/>
      <c r="AL40" s="87"/>
      <c r="AM40" s="93">
        <v>80</v>
      </c>
      <c r="AN40" s="87"/>
      <c r="AO40" s="87"/>
      <c r="AP40" s="87"/>
      <c r="AQ40" s="94" t="s">
        <v>615</v>
      </c>
      <c r="AR40" s="95"/>
      <c r="AS40" s="95"/>
      <c r="AT40" s="96"/>
      <c r="AU40" s="87">
        <v>80</v>
      </c>
      <c r="AV40" s="87"/>
      <c r="AW40" s="87"/>
      <c r="AX40" s="88"/>
    </row>
    <row r="41" spans="1:51" ht="35.1" customHeight="1" x14ac:dyDescent="0.15">
      <c r="A41" s="678"/>
      <c r="B41" s="676"/>
      <c r="C41" s="676"/>
      <c r="D41" s="676"/>
      <c r="E41" s="676"/>
      <c r="F41" s="677"/>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105.25</v>
      </c>
      <c r="AF41" s="87"/>
      <c r="AG41" s="87"/>
      <c r="AH41" s="87"/>
      <c r="AI41" s="93">
        <v>100.4</v>
      </c>
      <c r="AJ41" s="87"/>
      <c r="AK41" s="87"/>
      <c r="AL41" s="87"/>
      <c r="AM41" s="93">
        <v>96.5</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580</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customHeight="1" x14ac:dyDescent="0.15">
      <c r="A65" s="653" t="s">
        <v>581</v>
      </c>
      <c r="B65" s="153"/>
      <c r="C65" s="153"/>
      <c r="D65" s="153"/>
      <c r="E65" s="153"/>
      <c r="F65" s="154"/>
      <c r="G65" s="695" t="s">
        <v>573</v>
      </c>
      <c r="H65" s="696"/>
      <c r="I65" s="696"/>
      <c r="J65" s="696"/>
      <c r="K65" s="696"/>
      <c r="L65" s="696"/>
      <c r="M65" s="696"/>
      <c r="N65" s="696"/>
      <c r="O65" s="696"/>
      <c r="P65" s="697" t="s">
        <v>572</v>
      </c>
      <c r="Q65" s="696"/>
      <c r="R65" s="696"/>
      <c r="S65" s="696"/>
      <c r="T65" s="696"/>
      <c r="U65" s="696"/>
      <c r="V65" s="696"/>
      <c r="W65" s="696"/>
      <c r="X65" s="698"/>
      <c r="Y65" s="699"/>
      <c r="Z65" s="700"/>
      <c r="AA65" s="701"/>
      <c r="AB65" s="631" t="s">
        <v>11</v>
      </c>
      <c r="AC65" s="631"/>
      <c r="AD65" s="631"/>
      <c r="AE65" s="116" t="s">
        <v>417</v>
      </c>
      <c r="AF65" s="702"/>
      <c r="AG65" s="702"/>
      <c r="AH65" s="703"/>
      <c r="AI65" s="116" t="s">
        <v>569</v>
      </c>
      <c r="AJ65" s="702"/>
      <c r="AK65" s="702"/>
      <c r="AL65" s="703"/>
      <c r="AM65" s="116" t="s">
        <v>385</v>
      </c>
      <c r="AN65" s="702"/>
      <c r="AO65" s="702"/>
      <c r="AP65" s="703"/>
      <c r="AQ65" s="628" t="s">
        <v>416</v>
      </c>
      <c r="AR65" s="629"/>
      <c r="AS65" s="629"/>
      <c r="AT65" s="630"/>
      <c r="AU65" s="628" t="s">
        <v>594</v>
      </c>
      <c r="AV65" s="629"/>
      <c r="AW65" s="629"/>
      <c r="AX65" s="639"/>
      <c r="AY65">
        <f>COUNTA($G$66)</f>
        <v>1</v>
      </c>
    </row>
    <row r="66" spans="1:51" ht="23.25" customHeight="1" x14ac:dyDescent="0.15">
      <c r="A66" s="653"/>
      <c r="B66" s="153"/>
      <c r="C66" s="153"/>
      <c r="D66" s="153"/>
      <c r="E66" s="153"/>
      <c r="F66" s="154"/>
      <c r="G66" s="640" t="s">
        <v>684</v>
      </c>
      <c r="H66" s="641"/>
      <c r="I66" s="641"/>
      <c r="J66" s="641"/>
      <c r="K66" s="641"/>
      <c r="L66" s="641"/>
      <c r="M66" s="641"/>
      <c r="N66" s="641"/>
      <c r="O66" s="641"/>
      <c r="P66" s="390" t="s">
        <v>685</v>
      </c>
      <c r="Q66" s="644"/>
      <c r="R66" s="644"/>
      <c r="S66" s="644"/>
      <c r="T66" s="644"/>
      <c r="U66" s="644"/>
      <c r="V66" s="644"/>
      <c r="W66" s="644"/>
      <c r="X66" s="645"/>
      <c r="Y66" s="649" t="s">
        <v>51</v>
      </c>
      <c r="Z66" s="650"/>
      <c r="AA66" s="651"/>
      <c r="AB66" s="652" t="s">
        <v>622</v>
      </c>
      <c r="AC66" s="652"/>
      <c r="AD66" s="652"/>
      <c r="AE66" s="621">
        <v>47</v>
      </c>
      <c r="AF66" s="621"/>
      <c r="AG66" s="621"/>
      <c r="AH66" s="621"/>
      <c r="AI66" s="621">
        <v>47</v>
      </c>
      <c r="AJ66" s="621"/>
      <c r="AK66" s="621"/>
      <c r="AL66" s="621"/>
      <c r="AM66" s="621">
        <v>47</v>
      </c>
      <c r="AN66" s="621"/>
      <c r="AO66" s="621"/>
      <c r="AP66" s="621"/>
      <c r="AQ66" s="638" t="s">
        <v>645</v>
      </c>
      <c r="AR66" s="621"/>
      <c r="AS66" s="621"/>
      <c r="AT66" s="621"/>
      <c r="AU66" s="93" t="s">
        <v>691</v>
      </c>
      <c r="AV66" s="623"/>
      <c r="AW66" s="623"/>
      <c r="AX66" s="624"/>
      <c r="AY66">
        <f>$AY$65</f>
        <v>1</v>
      </c>
    </row>
    <row r="67" spans="1:51" ht="23.25" customHeight="1" x14ac:dyDescent="0.15">
      <c r="A67" s="188"/>
      <c r="B67" s="158"/>
      <c r="C67" s="158"/>
      <c r="D67" s="158"/>
      <c r="E67" s="158"/>
      <c r="F67" s="159"/>
      <c r="G67" s="642"/>
      <c r="H67" s="643"/>
      <c r="I67" s="643"/>
      <c r="J67" s="643"/>
      <c r="K67" s="643"/>
      <c r="L67" s="643"/>
      <c r="M67" s="643"/>
      <c r="N67" s="643"/>
      <c r="O67" s="643"/>
      <c r="P67" s="646"/>
      <c r="Q67" s="647"/>
      <c r="R67" s="647"/>
      <c r="S67" s="647"/>
      <c r="T67" s="647"/>
      <c r="U67" s="647"/>
      <c r="V67" s="647"/>
      <c r="W67" s="647"/>
      <c r="X67" s="648"/>
      <c r="Y67" s="625" t="s">
        <v>52</v>
      </c>
      <c r="Z67" s="626"/>
      <c r="AA67" s="627"/>
      <c r="AB67" s="652" t="s">
        <v>622</v>
      </c>
      <c r="AC67" s="652"/>
      <c r="AD67" s="652"/>
      <c r="AE67" s="621">
        <v>47</v>
      </c>
      <c r="AF67" s="621"/>
      <c r="AG67" s="621"/>
      <c r="AH67" s="621"/>
      <c r="AI67" s="621">
        <v>47</v>
      </c>
      <c r="AJ67" s="621"/>
      <c r="AK67" s="621"/>
      <c r="AL67" s="621"/>
      <c r="AM67" s="621">
        <v>47</v>
      </c>
      <c r="AN67" s="621"/>
      <c r="AO67" s="621"/>
      <c r="AP67" s="621"/>
      <c r="AQ67" s="621">
        <v>47</v>
      </c>
      <c r="AR67" s="621"/>
      <c r="AS67" s="621"/>
      <c r="AT67" s="621"/>
      <c r="AU67" s="93">
        <v>46</v>
      </c>
      <c r="AV67" s="623"/>
      <c r="AW67" s="623"/>
      <c r="AX67" s="624"/>
      <c r="AY67">
        <f>$AY$65</f>
        <v>1</v>
      </c>
    </row>
    <row r="68" spans="1:51" ht="23.25" customHeight="1" x14ac:dyDescent="0.15">
      <c r="A68" s="684" t="s">
        <v>582</v>
      </c>
      <c r="B68" s="685"/>
      <c r="C68" s="685"/>
      <c r="D68" s="685"/>
      <c r="E68" s="685"/>
      <c r="F68" s="686"/>
      <c r="G68" s="176" t="s">
        <v>583</v>
      </c>
      <c r="H68" s="176"/>
      <c r="I68" s="176"/>
      <c r="J68" s="176"/>
      <c r="K68" s="176"/>
      <c r="L68" s="176"/>
      <c r="M68" s="176"/>
      <c r="N68" s="176"/>
      <c r="O68" s="176"/>
      <c r="P68" s="176"/>
      <c r="Q68" s="176"/>
      <c r="R68" s="176"/>
      <c r="S68" s="176"/>
      <c r="T68" s="176"/>
      <c r="U68" s="176"/>
      <c r="V68" s="176"/>
      <c r="W68" s="176"/>
      <c r="X68" s="177"/>
      <c r="Y68" s="635"/>
      <c r="Z68" s="636"/>
      <c r="AA68" s="637"/>
      <c r="AB68" s="175" t="s">
        <v>11</v>
      </c>
      <c r="AC68" s="176"/>
      <c r="AD68" s="177"/>
      <c r="AE68" s="119" t="s">
        <v>417</v>
      </c>
      <c r="AF68" s="119"/>
      <c r="AG68" s="119"/>
      <c r="AH68" s="119"/>
      <c r="AI68" s="119" t="s">
        <v>569</v>
      </c>
      <c r="AJ68" s="119"/>
      <c r="AK68" s="119"/>
      <c r="AL68" s="119"/>
      <c r="AM68" s="119" t="s">
        <v>385</v>
      </c>
      <c r="AN68" s="119"/>
      <c r="AO68" s="119"/>
      <c r="AP68" s="119"/>
      <c r="AQ68" s="632" t="s">
        <v>595</v>
      </c>
      <c r="AR68" s="633"/>
      <c r="AS68" s="633"/>
      <c r="AT68" s="633"/>
      <c r="AU68" s="633"/>
      <c r="AV68" s="633"/>
      <c r="AW68" s="633"/>
      <c r="AX68" s="634"/>
      <c r="AY68">
        <f>IF(SUBSTITUTE(SUBSTITUTE($G$69,"／",""),"　","")="",0,1)</f>
        <v>1</v>
      </c>
    </row>
    <row r="69" spans="1:51" ht="23.25" customHeight="1" x14ac:dyDescent="0.15">
      <c r="A69" s="687"/>
      <c r="B69" s="688"/>
      <c r="C69" s="688"/>
      <c r="D69" s="688"/>
      <c r="E69" s="688"/>
      <c r="F69" s="689"/>
      <c r="G69" s="657" t="s">
        <v>629</v>
      </c>
      <c r="H69" s="658"/>
      <c r="I69" s="658"/>
      <c r="J69" s="658"/>
      <c r="K69" s="658"/>
      <c r="L69" s="658"/>
      <c r="M69" s="658"/>
      <c r="N69" s="658"/>
      <c r="O69" s="658"/>
      <c r="P69" s="658"/>
      <c r="Q69" s="658"/>
      <c r="R69" s="658"/>
      <c r="S69" s="658"/>
      <c r="T69" s="658"/>
      <c r="U69" s="658"/>
      <c r="V69" s="658"/>
      <c r="W69" s="658"/>
      <c r="X69" s="658"/>
      <c r="Y69" s="661" t="s">
        <v>582</v>
      </c>
      <c r="Z69" s="662"/>
      <c r="AA69" s="663"/>
      <c r="AB69" s="664" t="s">
        <v>623</v>
      </c>
      <c r="AC69" s="665"/>
      <c r="AD69" s="666"/>
      <c r="AE69" s="638">
        <v>23073831</v>
      </c>
      <c r="AF69" s="638"/>
      <c r="AG69" s="638"/>
      <c r="AH69" s="638"/>
      <c r="AI69" s="638">
        <v>39465484</v>
      </c>
      <c r="AJ69" s="638"/>
      <c r="AK69" s="638"/>
      <c r="AL69" s="638"/>
      <c r="AM69" s="638">
        <v>21303287</v>
      </c>
      <c r="AN69" s="638"/>
      <c r="AO69" s="638"/>
      <c r="AP69" s="638"/>
      <c r="AQ69" s="93">
        <v>21884734</v>
      </c>
      <c r="AR69" s="87"/>
      <c r="AS69" s="87"/>
      <c r="AT69" s="87"/>
      <c r="AU69" s="87"/>
      <c r="AV69" s="87"/>
      <c r="AW69" s="87"/>
      <c r="AX69" s="88"/>
      <c r="AY69">
        <f>$AY$68</f>
        <v>1</v>
      </c>
    </row>
    <row r="70" spans="1:51" ht="46.5" customHeight="1" x14ac:dyDescent="0.15">
      <c r="A70" s="690"/>
      <c r="B70" s="691"/>
      <c r="C70" s="691"/>
      <c r="D70" s="691"/>
      <c r="E70" s="691"/>
      <c r="F70" s="692"/>
      <c r="G70" s="659"/>
      <c r="H70" s="660"/>
      <c r="I70" s="660"/>
      <c r="J70" s="660"/>
      <c r="K70" s="660"/>
      <c r="L70" s="660"/>
      <c r="M70" s="660"/>
      <c r="N70" s="660"/>
      <c r="O70" s="660"/>
      <c r="P70" s="660"/>
      <c r="Q70" s="660"/>
      <c r="R70" s="660"/>
      <c r="S70" s="660"/>
      <c r="T70" s="660"/>
      <c r="U70" s="660"/>
      <c r="V70" s="660"/>
      <c r="W70" s="660"/>
      <c r="X70" s="660"/>
      <c r="Y70" s="219" t="s">
        <v>585</v>
      </c>
      <c r="Z70" s="654"/>
      <c r="AA70" s="655"/>
      <c r="AB70" s="617" t="s">
        <v>630</v>
      </c>
      <c r="AC70" s="618"/>
      <c r="AD70" s="619"/>
      <c r="AE70" s="620" t="s">
        <v>631</v>
      </c>
      <c r="AF70" s="620"/>
      <c r="AG70" s="620"/>
      <c r="AH70" s="620"/>
      <c r="AI70" s="620" t="s">
        <v>632</v>
      </c>
      <c r="AJ70" s="620"/>
      <c r="AK70" s="620"/>
      <c r="AL70" s="620"/>
      <c r="AM70" s="620" t="s">
        <v>647</v>
      </c>
      <c r="AN70" s="620"/>
      <c r="AO70" s="620"/>
      <c r="AP70" s="620"/>
      <c r="AQ70" s="620" t="s">
        <v>699</v>
      </c>
      <c r="AR70" s="620"/>
      <c r="AS70" s="620"/>
      <c r="AT70" s="620"/>
      <c r="AU70" s="620"/>
      <c r="AV70" s="620"/>
      <c r="AW70" s="620"/>
      <c r="AX70" s="656"/>
      <c r="AY70">
        <f>$AY$68</f>
        <v>1</v>
      </c>
    </row>
    <row r="71" spans="1:51" ht="18.75" hidden="1" customHeight="1" x14ac:dyDescent="0.15">
      <c r="A71" s="422" t="s">
        <v>236</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c r="AR72" s="513"/>
      <c r="AS72" s="127" t="s">
        <v>175</v>
      </c>
      <c r="AT72" s="128"/>
      <c r="AU72" s="126"/>
      <c r="AV72" s="126"/>
      <c r="AW72" s="108" t="s">
        <v>166</v>
      </c>
      <c r="AX72" s="129"/>
      <c r="AY72">
        <f t="shared" ref="AY72:AY77" si="1">$AY$71</f>
        <v>0</v>
      </c>
    </row>
    <row r="73" spans="1:51" ht="23.25" hidden="1" customHeight="1" x14ac:dyDescent="0.15">
      <c r="A73" s="603"/>
      <c r="B73" s="601"/>
      <c r="C73" s="601"/>
      <c r="D73" s="601"/>
      <c r="E73" s="601"/>
      <c r="F73" s="60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580</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customHeight="1" x14ac:dyDescent="0.15">
      <c r="A99" s="653" t="s">
        <v>581</v>
      </c>
      <c r="B99" s="153"/>
      <c r="C99" s="153"/>
      <c r="D99" s="153"/>
      <c r="E99" s="153"/>
      <c r="F99" s="154"/>
      <c r="G99" s="695" t="s">
        <v>573</v>
      </c>
      <c r="H99" s="696"/>
      <c r="I99" s="696"/>
      <c r="J99" s="696"/>
      <c r="K99" s="696"/>
      <c r="L99" s="696"/>
      <c r="M99" s="696"/>
      <c r="N99" s="696"/>
      <c r="O99" s="696"/>
      <c r="P99" s="697" t="s">
        <v>572</v>
      </c>
      <c r="Q99" s="696"/>
      <c r="R99" s="696"/>
      <c r="S99" s="696"/>
      <c r="T99" s="696"/>
      <c r="U99" s="696"/>
      <c r="V99" s="696"/>
      <c r="W99" s="696"/>
      <c r="X99" s="698"/>
      <c r="Y99" s="699"/>
      <c r="Z99" s="700"/>
      <c r="AA99" s="701"/>
      <c r="AB99" s="631" t="s">
        <v>11</v>
      </c>
      <c r="AC99" s="631"/>
      <c r="AD99" s="631"/>
      <c r="AE99" s="119" t="s">
        <v>417</v>
      </c>
      <c r="AF99" s="119"/>
      <c r="AG99" s="119"/>
      <c r="AH99" s="119"/>
      <c r="AI99" s="119" t="s">
        <v>569</v>
      </c>
      <c r="AJ99" s="119"/>
      <c r="AK99" s="119"/>
      <c r="AL99" s="119"/>
      <c r="AM99" s="119" t="s">
        <v>385</v>
      </c>
      <c r="AN99" s="119"/>
      <c r="AO99" s="119"/>
      <c r="AP99" s="119"/>
      <c r="AQ99" s="628" t="s">
        <v>416</v>
      </c>
      <c r="AR99" s="629"/>
      <c r="AS99" s="629"/>
      <c r="AT99" s="630"/>
      <c r="AU99" s="628" t="s">
        <v>594</v>
      </c>
      <c r="AV99" s="629"/>
      <c r="AW99" s="629"/>
      <c r="AX99" s="639"/>
      <c r="AY99">
        <f>COUNTA($G$100)</f>
        <v>1</v>
      </c>
    </row>
    <row r="100" spans="1:60" ht="23.25" customHeight="1" x14ac:dyDescent="0.15">
      <c r="A100" s="653"/>
      <c r="B100" s="153"/>
      <c r="C100" s="153"/>
      <c r="D100" s="153"/>
      <c r="E100" s="153"/>
      <c r="F100" s="154"/>
      <c r="G100" s="640" t="s">
        <v>686</v>
      </c>
      <c r="H100" s="641"/>
      <c r="I100" s="641"/>
      <c r="J100" s="641"/>
      <c r="K100" s="641"/>
      <c r="L100" s="641"/>
      <c r="M100" s="641"/>
      <c r="N100" s="641"/>
      <c r="O100" s="641"/>
      <c r="P100" s="390" t="s">
        <v>687</v>
      </c>
      <c r="Q100" s="644"/>
      <c r="R100" s="644"/>
      <c r="S100" s="644"/>
      <c r="T100" s="644"/>
      <c r="U100" s="644"/>
      <c r="V100" s="644"/>
      <c r="W100" s="644"/>
      <c r="X100" s="645"/>
      <c r="Y100" s="649" t="s">
        <v>51</v>
      </c>
      <c r="Z100" s="650"/>
      <c r="AA100" s="651"/>
      <c r="AB100" s="652" t="s">
        <v>622</v>
      </c>
      <c r="AC100" s="652"/>
      <c r="AD100" s="652"/>
      <c r="AE100" s="621">
        <v>45</v>
      </c>
      <c r="AF100" s="621"/>
      <c r="AG100" s="621"/>
      <c r="AH100" s="621"/>
      <c r="AI100" s="621">
        <v>33</v>
      </c>
      <c r="AJ100" s="621"/>
      <c r="AK100" s="621"/>
      <c r="AL100" s="621"/>
      <c r="AM100" s="621">
        <v>38</v>
      </c>
      <c r="AN100" s="621"/>
      <c r="AO100" s="621"/>
      <c r="AP100" s="621"/>
      <c r="AQ100" s="638" t="s">
        <v>645</v>
      </c>
      <c r="AR100" s="621"/>
      <c r="AS100" s="621"/>
      <c r="AT100" s="621"/>
      <c r="AU100" s="93" t="s">
        <v>701</v>
      </c>
      <c r="AV100" s="623"/>
      <c r="AW100" s="623"/>
      <c r="AX100" s="624"/>
      <c r="AY100">
        <f>$AY$99</f>
        <v>1</v>
      </c>
    </row>
    <row r="101" spans="1:60" ht="23.25" customHeight="1" x14ac:dyDescent="0.15">
      <c r="A101" s="188"/>
      <c r="B101" s="158"/>
      <c r="C101" s="158"/>
      <c r="D101" s="158"/>
      <c r="E101" s="158"/>
      <c r="F101" s="159"/>
      <c r="G101" s="642"/>
      <c r="H101" s="643"/>
      <c r="I101" s="643"/>
      <c r="J101" s="643"/>
      <c r="K101" s="643"/>
      <c r="L101" s="643"/>
      <c r="M101" s="643"/>
      <c r="N101" s="643"/>
      <c r="O101" s="643"/>
      <c r="P101" s="646"/>
      <c r="Q101" s="647"/>
      <c r="R101" s="647"/>
      <c r="S101" s="647"/>
      <c r="T101" s="647"/>
      <c r="U101" s="647"/>
      <c r="V101" s="647"/>
      <c r="W101" s="647"/>
      <c r="X101" s="648"/>
      <c r="Y101" s="625" t="s">
        <v>52</v>
      </c>
      <c r="Z101" s="626"/>
      <c r="AA101" s="627"/>
      <c r="AB101" s="652" t="s">
        <v>622</v>
      </c>
      <c r="AC101" s="652"/>
      <c r="AD101" s="652"/>
      <c r="AE101" s="621">
        <v>45</v>
      </c>
      <c r="AF101" s="621"/>
      <c r="AG101" s="621"/>
      <c r="AH101" s="621"/>
      <c r="AI101" s="621">
        <v>45</v>
      </c>
      <c r="AJ101" s="621"/>
      <c r="AK101" s="621"/>
      <c r="AL101" s="621"/>
      <c r="AM101" s="621">
        <v>44</v>
      </c>
      <c r="AN101" s="621"/>
      <c r="AO101" s="621"/>
      <c r="AP101" s="621"/>
      <c r="AQ101" s="621">
        <v>45</v>
      </c>
      <c r="AR101" s="621"/>
      <c r="AS101" s="621"/>
      <c r="AT101" s="621"/>
      <c r="AU101" s="622">
        <v>45</v>
      </c>
      <c r="AV101" s="623"/>
      <c r="AW101" s="623"/>
      <c r="AX101" s="624"/>
      <c r="AY101">
        <f>$AY$99</f>
        <v>1</v>
      </c>
    </row>
    <row r="102" spans="1:60" ht="23.25" customHeight="1" x14ac:dyDescent="0.15">
      <c r="A102" s="187" t="s">
        <v>582</v>
      </c>
      <c r="B102" s="105"/>
      <c r="C102" s="105"/>
      <c r="D102" s="105"/>
      <c r="E102" s="105"/>
      <c r="F102" s="667"/>
      <c r="G102" s="176" t="s">
        <v>583</v>
      </c>
      <c r="H102" s="176"/>
      <c r="I102" s="176"/>
      <c r="J102" s="176"/>
      <c r="K102" s="176"/>
      <c r="L102" s="176"/>
      <c r="M102" s="176"/>
      <c r="N102" s="176"/>
      <c r="O102" s="176"/>
      <c r="P102" s="176"/>
      <c r="Q102" s="176"/>
      <c r="R102" s="176"/>
      <c r="S102" s="176"/>
      <c r="T102" s="176"/>
      <c r="U102" s="176"/>
      <c r="V102" s="176"/>
      <c r="W102" s="176"/>
      <c r="X102" s="177"/>
      <c r="Y102" s="635"/>
      <c r="Z102" s="636"/>
      <c r="AA102" s="637"/>
      <c r="AB102" s="175" t="s">
        <v>11</v>
      </c>
      <c r="AC102" s="176"/>
      <c r="AD102" s="177"/>
      <c r="AE102" s="119" t="s">
        <v>417</v>
      </c>
      <c r="AF102" s="119"/>
      <c r="AG102" s="119"/>
      <c r="AH102" s="119"/>
      <c r="AI102" s="119" t="s">
        <v>569</v>
      </c>
      <c r="AJ102" s="119"/>
      <c r="AK102" s="119"/>
      <c r="AL102" s="119"/>
      <c r="AM102" s="119" t="s">
        <v>385</v>
      </c>
      <c r="AN102" s="119"/>
      <c r="AO102" s="119"/>
      <c r="AP102" s="119"/>
      <c r="AQ102" s="632" t="s">
        <v>595</v>
      </c>
      <c r="AR102" s="633"/>
      <c r="AS102" s="633"/>
      <c r="AT102" s="633"/>
      <c r="AU102" s="633"/>
      <c r="AV102" s="633"/>
      <c r="AW102" s="633"/>
      <c r="AX102" s="634"/>
      <c r="AY102">
        <f>IF(SUBSTITUTE(SUBSTITUTE($G$103,"／",""),"　","")="",0,1)</f>
        <v>1</v>
      </c>
    </row>
    <row r="103" spans="1:60" ht="23.25" customHeight="1" x14ac:dyDescent="0.15">
      <c r="A103" s="668"/>
      <c r="B103" s="197"/>
      <c r="C103" s="197"/>
      <c r="D103" s="197"/>
      <c r="E103" s="197"/>
      <c r="F103" s="669"/>
      <c r="G103" s="657" t="s">
        <v>633</v>
      </c>
      <c r="H103" s="658"/>
      <c r="I103" s="658"/>
      <c r="J103" s="658"/>
      <c r="K103" s="658"/>
      <c r="L103" s="658"/>
      <c r="M103" s="658"/>
      <c r="N103" s="658"/>
      <c r="O103" s="658"/>
      <c r="P103" s="658"/>
      <c r="Q103" s="658"/>
      <c r="R103" s="658"/>
      <c r="S103" s="658"/>
      <c r="T103" s="658"/>
      <c r="U103" s="658"/>
      <c r="V103" s="658"/>
      <c r="W103" s="658"/>
      <c r="X103" s="658"/>
      <c r="Y103" s="661" t="s">
        <v>582</v>
      </c>
      <c r="Z103" s="662"/>
      <c r="AA103" s="663"/>
      <c r="AB103" s="664" t="s">
        <v>623</v>
      </c>
      <c r="AC103" s="665"/>
      <c r="AD103" s="666"/>
      <c r="AE103" s="638">
        <v>695866</v>
      </c>
      <c r="AF103" s="638"/>
      <c r="AG103" s="638"/>
      <c r="AH103" s="638"/>
      <c r="AI103" s="638">
        <v>207468</v>
      </c>
      <c r="AJ103" s="638"/>
      <c r="AK103" s="638"/>
      <c r="AL103" s="638"/>
      <c r="AM103" s="638">
        <v>220817</v>
      </c>
      <c r="AN103" s="638"/>
      <c r="AO103" s="638"/>
      <c r="AP103" s="638"/>
      <c r="AQ103" s="93">
        <v>933244</v>
      </c>
      <c r="AR103" s="87"/>
      <c r="AS103" s="87"/>
      <c r="AT103" s="87"/>
      <c r="AU103" s="87"/>
      <c r="AV103" s="87"/>
      <c r="AW103" s="87"/>
      <c r="AX103" s="88"/>
      <c r="AY103">
        <f>$AY$102</f>
        <v>1</v>
      </c>
    </row>
    <row r="104" spans="1:60" ht="46.5" customHeight="1" thickBot="1" x14ac:dyDescent="0.2">
      <c r="A104" s="670"/>
      <c r="B104" s="108"/>
      <c r="C104" s="108"/>
      <c r="D104" s="108"/>
      <c r="E104" s="108"/>
      <c r="F104" s="671"/>
      <c r="G104" s="659"/>
      <c r="H104" s="660"/>
      <c r="I104" s="660"/>
      <c r="J104" s="660"/>
      <c r="K104" s="660"/>
      <c r="L104" s="660"/>
      <c r="M104" s="660"/>
      <c r="N104" s="660"/>
      <c r="O104" s="660"/>
      <c r="P104" s="660"/>
      <c r="Q104" s="660"/>
      <c r="R104" s="660"/>
      <c r="S104" s="660"/>
      <c r="T104" s="660"/>
      <c r="U104" s="660"/>
      <c r="V104" s="660"/>
      <c r="W104" s="660"/>
      <c r="X104" s="660"/>
      <c r="Y104" s="219" t="s">
        <v>585</v>
      </c>
      <c r="Z104" s="654"/>
      <c r="AA104" s="655"/>
      <c r="AB104" s="617" t="s">
        <v>634</v>
      </c>
      <c r="AC104" s="618"/>
      <c r="AD104" s="619"/>
      <c r="AE104" s="620" t="s">
        <v>635</v>
      </c>
      <c r="AF104" s="620"/>
      <c r="AG104" s="620"/>
      <c r="AH104" s="620"/>
      <c r="AI104" s="620" t="s">
        <v>636</v>
      </c>
      <c r="AJ104" s="620"/>
      <c r="AK104" s="620"/>
      <c r="AL104" s="620"/>
      <c r="AM104" s="620" t="s">
        <v>648</v>
      </c>
      <c r="AN104" s="620"/>
      <c r="AO104" s="620"/>
      <c r="AP104" s="620"/>
      <c r="AQ104" s="620" t="s">
        <v>700</v>
      </c>
      <c r="AR104" s="620"/>
      <c r="AS104" s="620"/>
      <c r="AT104" s="620"/>
      <c r="AU104" s="620"/>
      <c r="AV104" s="620"/>
      <c r="AW104" s="620"/>
      <c r="AX104" s="656"/>
      <c r="AY104">
        <f>$AY$102</f>
        <v>1</v>
      </c>
    </row>
    <row r="105" spans="1:60" ht="18.75" hidden="1" customHeight="1" x14ac:dyDescent="0.15">
      <c r="A105" s="422" t="s">
        <v>236</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c r="AR106" s="513"/>
      <c r="AS106" s="127" t="s">
        <v>175</v>
      </c>
      <c r="AT106" s="128"/>
      <c r="AU106" s="126"/>
      <c r="AV106" s="126"/>
      <c r="AW106" s="108" t="s">
        <v>166</v>
      </c>
      <c r="AX106" s="129"/>
      <c r="AY106">
        <f t="shared" ref="AY106:AY111" si="3">$AY$105</f>
        <v>0</v>
      </c>
    </row>
    <row r="107" spans="1:60" ht="23.25" hidden="1" customHeight="1" x14ac:dyDescent="0.15">
      <c r="A107" s="603"/>
      <c r="B107" s="601"/>
      <c r="C107" s="601"/>
      <c r="D107" s="601"/>
      <c r="E107" s="601"/>
      <c r="F107" s="60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580</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3" t="s">
        <v>581</v>
      </c>
      <c r="B133" s="153"/>
      <c r="C133" s="153"/>
      <c r="D133" s="153"/>
      <c r="E133" s="153"/>
      <c r="F133" s="154"/>
      <c r="G133" s="695" t="s">
        <v>573</v>
      </c>
      <c r="H133" s="696"/>
      <c r="I133" s="696"/>
      <c r="J133" s="696"/>
      <c r="K133" s="696"/>
      <c r="L133" s="696"/>
      <c r="M133" s="696"/>
      <c r="N133" s="696"/>
      <c r="O133" s="696"/>
      <c r="P133" s="697" t="s">
        <v>572</v>
      </c>
      <c r="Q133" s="696"/>
      <c r="R133" s="696"/>
      <c r="S133" s="696"/>
      <c r="T133" s="696"/>
      <c r="U133" s="696"/>
      <c r="V133" s="696"/>
      <c r="W133" s="696"/>
      <c r="X133" s="698"/>
      <c r="Y133" s="699"/>
      <c r="Z133" s="700"/>
      <c r="AA133" s="701"/>
      <c r="AB133" s="631" t="s">
        <v>11</v>
      </c>
      <c r="AC133" s="631"/>
      <c r="AD133" s="631"/>
      <c r="AE133" s="119" t="s">
        <v>417</v>
      </c>
      <c r="AF133" s="119"/>
      <c r="AG133" s="119"/>
      <c r="AH133" s="119"/>
      <c r="AI133" s="119" t="s">
        <v>569</v>
      </c>
      <c r="AJ133" s="119"/>
      <c r="AK133" s="119"/>
      <c r="AL133" s="119"/>
      <c r="AM133" s="119" t="s">
        <v>385</v>
      </c>
      <c r="AN133" s="119"/>
      <c r="AO133" s="119"/>
      <c r="AP133" s="119"/>
      <c r="AQ133" s="628" t="s">
        <v>416</v>
      </c>
      <c r="AR133" s="629"/>
      <c r="AS133" s="629"/>
      <c r="AT133" s="630"/>
      <c r="AU133" s="628" t="s">
        <v>594</v>
      </c>
      <c r="AV133" s="629"/>
      <c r="AW133" s="629"/>
      <c r="AX133" s="639"/>
      <c r="AY133">
        <f>COUNTA($G$134)</f>
        <v>0</v>
      </c>
    </row>
    <row r="134" spans="1:60" ht="23.25" hidden="1" customHeight="1" x14ac:dyDescent="0.15">
      <c r="A134" s="653"/>
      <c r="B134" s="153"/>
      <c r="C134" s="153"/>
      <c r="D134" s="153"/>
      <c r="E134" s="153"/>
      <c r="F134" s="154"/>
      <c r="G134" s="693"/>
      <c r="H134" s="641"/>
      <c r="I134" s="641"/>
      <c r="J134" s="641"/>
      <c r="K134" s="641"/>
      <c r="L134" s="641"/>
      <c r="M134" s="641"/>
      <c r="N134" s="641"/>
      <c r="O134" s="641"/>
      <c r="P134" s="694"/>
      <c r="Q134" s="644"/>
      <c r="R134" s="644"/>
      <c r="S134" s="644"/>
      <c r="T134" s="644"/>
      <c r="U134" s="644"/>
      <c r="V134" s="644"/>
      <c r="W134" s="644"/>
      <c r="X134" s="645"/>
      <c r="Y134" s="649" t="s">
        <v>51</v>
      </c>
      <c r="Z134" s="650"/>
      <c r="AA134" s="651"/>
      <c r="AB134" s="652" t="s">
        <v>623</v>
      </c>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6"/>
      <c r="Q135" s="647"/>
      <c r="R135" s="647"/>
      <c r="S135" s="647"/>
      <c r="T135" s="647"/>
      <c r="U135" s="647"/>
      <c r="V135" s="647"/>
      <c r="W135" s="647"/>
      <c r="X135" s="648"/>
      <c r="Y135" s="625" t="s">
        <v>52</v>
      </c>
      <c r="Z135" s="626"/>
      <c r="AA135" s="627"/>
      <c r="AB135" s="652" t="s">
        <v>624</v>
      </c>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87" t="s">
        <v>582</v>
      </c>
      <c r="B136" s="105"/>
      <c r="C136" s="105"/>
      <c r="D136" s="105"/>
      <c r="E136" s="105"/>
      <c r="F136" s="667"/>
      <c r="G136" s="176" t="s">
        <v>583</v>
      </c>
      <c r="H136" s="176"/>
      <c r="I136" s="176"/>
      <c r="J136" s="176"/>
      <c r="K136" s="176"/>
      <c r="L136" s="176"/>
      <c r="M136" s="176"/>
      <c r="N136" s="176"/>
      <c r="O136" s="176"/>
      <c r="P136" s="176"/>
      <c r="Q136" s="176"/>
      <c r="R136" s="176"/>
      <c r="S136" s="176"/>
      <c r="T136" s="176"/>
      <c r="U136" s="176"/>
      <c r="V136" s="176"/>
      <c r="W136" s="176"/>
      <c r="X136" s="177"/>
      <c r="Y136" s="635"/>
      <c r="Z136" s="636"/>
      <c r="AA136" s="637"/>
      <c r="AB136" s="175" t="s">
        <v>11</v>
      </c>
      <c r="AC136" s="176"/>
      <c r="AD136" s="177"/>
      <c r="AE136" s="119" t="s">
        <v>417</v>
      </c>
      <c r="AF136" s="119"/>
      <c r="AG136" s="119"/>
      <c r="AH136" s="119"/>
      <c r="AI136" s="119" t="s">
        <v>569</v>
      </c>
      <c r="AJ136" s="119"/>
      <c r="AK136" s="119"/>
      <c r="AL136" s="119"/>
      <c r="AM136" s="119" t="s">
        <v>385</v>
      </c>
      <c r="AN136" s="119"/>
      <c r="AO136" s="119"/>
      <c r="AP136" s="119"/>
      <c r="AQ136" s="632" t="s">
        <v>595</v>
      </c>
      <c r="AR136" s="633"/>
      <c r="AS136" s="633"/>
      <c r="AT136" s="633"/>
      <c r="AU136" s="633"/>
      <c r="AV136" s="633"/>
      <c r="AW136" s="633"/>
      <c r="AX136" s="634"/>
      <c r="AY136">
        <f>IF(SUBSTITUTE(SUBSTITUTE($G$137,"／",""),"　","")="",0,1)</f>
        <v>0</v>
      </c>
    </row>
    <row r="137" spans="1:60" ht="23.25" hidden="1" customHeight="1" x14ac:dyDescent="0.15">
      <c r="A137" s="668"/>
      <c r="B137" s="197"/>
      <c r="C137" s="197"/>
      <c r="D137" s="197"/>
      <c r="E137" s="197"/>
      <c r="F137" s="669"/>
      <c r="G137" s="657" t="s">
        <v>584</v>
      </c>
      <c r="H137" s="658"/>
      <c r="I137" s="658"/>
      <c r="J137" s="658"/>
      <c r="K137" s="658"/>
      <c r="L137" s="658"/>
      <c r="M137" s="658"/>
      <c r="N137" s="658"/>
      <c r="O137" s="658"/>
      <c r="P137" s="658"/>
      <c r="Q137" s="658"/>
      <c r="R137" s="658"/>
      <c r="S137" s="658"/>
      <c r="T137" s="658"/>
      <c r="U137" s="658"/>
      <c r="V137" s="658"/>
      <c r="W137" s="658"/>
      <c r="X137" s="658"/>
      <c r="Y137" s="661" t="s">
        <v>582</v>
      </c>
      <c r="Z137" s="662"/>
      <c r="AA137" s="663"/>
      <c r="AB137" s="664"/>
      <c r="AC137" s="665"/>
      <c r="AD137" s="666"/>
      <c r="AE137" s="638"/>
      <c r="AF137" s="638"/>
      <c r="AG137" s="638"/>
      <c r="AH137" s="638"/>
      <c r="AI137" s="638"/>
      <c r="AJ137" s="638"/>
      <c r="AK137" s="638"/>
      <c r="AL137" s="638"/>
      <c r="AM137" s="638"/>
      <c r="AN137" s="638"/>
      <c r="AO137" s="638"/>
      <c r="AP137" s="638"/>
      <c r="AQ137" s="93"/>
      <c r="AR137" s="87"/>
      <c r="AS137" s="87"/>
      <c r="AT137" s="87"/>
      <c r="AU137" s="87"/>
      <c r="AV137" s="87"/>
      <c r="AW137" s="87"/>
      <c r="AX137" s="88"/>
      <c r="AY137">
        <f>$AY$136</f>
        <v>0</v>
      </c>
    </row>
    <row r="138" spans="1:60" ht="46.5" hidden="1" customHeight="1" x14ac:dyDescent="0.15">
      <c r="A138" s="670"/>
      <c r="B138" s="108"/>
      <c r="C138" s="108"/>
      <c r="D138" s="108"/>
      <c r="E138" s="108"/>
      <c r="F138" s="671"/>
      <c r="G138" s="659"/>
      <c r="H138" s="660"/>
      <c r="I138" s="660"/>
      <c r="J138" s="660"/>
      <c r="K138" s="660"/>
      <c r="L138" s="660"/>
      <c r="M138" s="660"/>
      <c r="N138" s="660"/>
      <c r="O138" s="660"/>
      <c r="P138" s="660"/>
      <c r="Q138" s="660"/>
      <c r="R138" s="660"/>
      <c r="S138" s="660"/>
      <c r="T138" s="660"/>
      <c r="U138" s="660"/>
      <c r="V138" s="660"/>
      <c r="W138" s="660"/>
      <c r="X138" s="660"/>
      <c r="Y138" s="219" t="s">
        <v>585</v>
      </c>
      <c r="Z138" s="654"/>
      <c r="AA138" s="655"/>
      <c r="AB138" s="617" t="s">
        <v>586</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2" t="s">
        <v>236</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580</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3" t="s">
        <v>581</v>
      </c>
      <c r="B167" s="153"/>
      <c r="C167" s="153"/>
      <c r="D167" s="153"/>
      <c r="E167" s="153"/>
      <c r="F167" s="154"/>
      <c r="G167" s="695" t="s">
        <v>573</v>
      </c>
      <c r="H167" s="696"/>
      <c r="I167" s="696"/>
      <c r="J167" s="696"/>
      <c r="K167" s="696"/>
      <c r="L167" s="696"/>
      <c r="M167" s="696"/>
      <c r="N167" s="696"/>
      <c r="O167" s="696"/>
      <c r="P167" s="697" t="s">
        <v>572</v>
      </c>
      <c r="Q167" s="696"/>
      <c r="R167" s="696"/>
      <c r="S167" s="696"/>
      <c r="T167" s="696"/>
      <c r="U167" s="696"/>
      <c r="V167" s="696"/>
      <c r="W167" s="696"/>
      <c r="X167" s="698"/>
      <c r="Y167" s="699"/>
      <c r="Z167" s="700"/>
      <c r="AA167" s="701"/>
      <c r="AB167" s="631" t="s">
        <v>11</v>
      </c>
      <c r="AC167" s="631"/>
      <c r="AD167" s="631"/>
      <c r="AE167" s="119" t="s">
        <v>417</v>
      </c>
      <c r="AF167" s="119"/>
      <c r="AG167" s="119"/>
      <c r="AH167" s="119"/>
      <c r="AI167" s="119" t="s">
        <v>569</v>
      </c>
      <c r="AJ167" s="119"/>
      <c r="AK167" s="119"/>
      <c r="AL167" s="119"/>
      <c r="AM167" s="119" t="s">
        <v>385</v>
      </c>
      <c r="AN167" s="119"/>
      <c r="AO167" s="119"/>
      <c r="AP167" s="119"/>
      <c r="AQ167" s="628" t="s">
        <v>416</v>
      </c>
      <c r="AR167" s="629"/>
      <c r="AS167" s="629"/>
      <c r="AT167" s="630"/>
      <c r="AU167" s="628" t="s">
        <v>594</v>
      </c>
      <c r="AV167" s="629"/>
      <c r="AW167" s="629"/>
      <c r="AX167" s="639"/>
      <c r="AY167">
        <f>COUNTA($G$168)</f>
        <v>0</v>
      </c>
    </row>
    <row r="168" spans="1:60" ht="23.25" hidden="1" customHeight="1" x14ac:dyDescent="0.15">
      <c r="A168" s="653"/>
      <c r="B168" s="153"/>
      <c r="C168" s="153"/>
      <c r="D168" s="153"/>
      <c r="E168" s="153"/>
      <c r="F168" s="154"/>
      <c r="G168" s="693"/>
      <c r="H168" s="641"/>
      <c r="I168" s="641"/>
      <c r="J168" s="641"/>
      <c r="K168" s="641"/>
      <c r="L168" s="641"/>
      <c r="M168" s="641"/>
      <c r="N168" s="641"/>
      <c r="O168" s="641"/>
      <c r="P168" s="694"/>
      <c r="Q168" s="644"/>
      <c r="R168" s="644"/>
      <c r="S168" s="644"/>
      <c r="T168" s="644"/>
      <c r="U168" s="644"/>
      <c r="V168" s="644"/>
      <c r="W168" s="644"/>
      <c r="X168" s="645"/>
      <c r="Y168" s="649" t="s">
        <v>51</v>
      </c>
      <c r="Z168" s="650"/>
      <c r="AA168" s="651"/>
      <c r="AB168" s="652" t="s">
        <v>623</v>
      </c>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6"/>
      <c r="Q169" s="647"/>
      <c r="R169" s="647"/>
      <c r="S169" s="647"/>
      <c r="T169" s="647"/>
      <c r="U169" s="647"/>
      <c r="V169" s="647"/>
      <c r="W169" s="647"/>
      <c r="X169" s="648"/>
      <c r="Y169" s="625" t="s">
        <v>52</v>
      </c>
      <c r="Z169" s="626"/>
      <c r="AA169" s="627"/>
      <c r="AB169" s="652" t="s">
        <v>624</v>
      </c>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87" t="s">
        <v>582</v>
      </c>
      <c r="B170" s="105"/>
      <c r="C170" s="105"/>
      <c r="D170" s="105"/>
      <c r="E170" s="105"/>
      <c r="F170" s="667"/>
      <c r="G170" s="176" t="s">
        <v>583</v>
      </c>
      <c r="H170" s="176"/>
      <c r="I170" s="176"/>
      <c r="J170" s="176"/>
      <c r="K170" s="176"/>
      <c r="L170" s="176"/>
      <c r="M170" s="176"/>
      <c r="N170" s="176"/>
      <c r="O170" s="176"/>
      <c r="P170" s="176"/>
      <c r="Q170" s="176"/>
      <c r="R170" s="176"/>
      <c r="S170" s="176"/>
      <c r="T170" s="176"/>
      <c r="U170" s="176"/>
      <c r="V170" s="176"/>
      <c r="W170" s="176"/>
      <c r="X170" s="177"/>
      <c r="Y170" s="635"/>
      <c r="Z170" s="636"/>
      <c r="AA170" s="637"/>
      <c r="AB170" s="175" t="s">
        <v>11</v>
      </c>
      <c r="AC170" s="176"/>
      <c r="AD170" s="177"/>
      <c r="AE170" s="119" t="s">
        <v>417</v>
      </c>
      <c r="AF170" s="119"/>
      <c r="AG170" s="119"/>
      <c r="AH170" s="119"/>
      <c r="AI170" s="119" t="s">
        <v>569</v>
      </c>
      <c r="AJ170" s="119"/>
      <c r="AK170" s="119"/>
      <c r="AL170" s="119"/>
      <c r="AM170" s="119" t="s">
        <v>385</v>
      </c>
      <c r="AN170" s="119"/>
      <c r="AO170" s="119"/>
      <c r="AP170" s="119"/>
      <c r="AQ170" s="632" t="s">
        <v>595</v>
      </c>
      <c r="AR170" s="633"/>
      <c r="AS170" s="633"/>
      <c r="AT170" s="633"/>
      <c r="AU170" s="633"/>
      <c r="AV170" s="633"/>
      <c r="AW170" s="633"/>
      <c r="AX170" s="634"/>
      <c r="AY170">
        <f>IF(SUBSTITUTE(SUBSTITUTE($G$171,"／",""),"　","")="",0,1)</f>
        <v>0</v>
      </c>
    </row>
    <row r="171" spans="1:60" ht="23.25" hidden="1" customHeight="1" x14ac:dyDescent="0.15">
      <c r="A171" s="668"/>
      <c r="B171" s="197"/>
      <c r="C171" s="197"/>
      <c r="D171" s="197"/>
      <c r="E171" s="197"/>
      <c r="F171" s="669"/>
      <c r="G171" s="657" t="s">
        <v>584</v>
      </c>
      <c r="H171" s="658"/>
      <c r="I171" s="658"/>
      <c r="J171" s="658"/>
      <c r="K171" s="658"/>
      <c r="L171" s="658"/>
      <c r="M171" s="658"/>
      <c r="N171" s="658"/>
      <c r="O171" s="658"/>
      <c r="P171" s="658"/>
      <c r="Q171" s="658"/>
      <c r="R171" s="658"/>
      <c r="S171" s="658"/>
      <c r="T171" s="658"/>
      <c r="U171" s="658"/>
      <c r="V171" s="658"/>
      <c r="W171" s="658"/>
      <c r="X171" s="658"/>
      <c r="Y171" s="661" t="s">
        <v>582</v>
      </c>
      <c r="Z171" s="662"/>
      <c r="AA171" s="663"/>
      <c r="AB171" s="664"/>
      <c r="AC171" s="665"/>
      <c r="AD171" s="666"/>
      <c r="AE171" s="638"/>
      <c r="AF171" s="638"/>
      <c r="AG171" s="638"/>
      <c r="AH171" s="638"/>
      <c r="AI171" s="638"/>
      <c r="AJ171" s="638"/>
      <c r="AK171" s="638"/>
      <c r="AL171" s="638"/>
      <c r="AM171" s="638"/>
      <c r="AN171" s="638"/>
      <c r="AO171" s="638"/>
      <c r="AP171" s="638"/>
      <c r="AQ171" s="93"/>
      <c r="AR171" s="87"/>
      <c r="AS171" s="87"/>
      <c r="AT171" s="87"/>
      <c r="AU171" s="87"/>
      <c r="AV171" s="87"/>
      <c r="AW171" s="87"/>
      <c r="AX171" s="88"/>
      <c r="AY171">
        <f>$AY$170</f>
        <v>0</v>
      </c>
    </row>
    <row r="172" spans="1:60" ht="46.5" hidden="1" customHeight="1" x14ac:dyDescent="0.15">
      <c r="A172" s="670"/>
      <c r="B172" s="108"/>
      <c r="C172" s="108"/>
      <c r="D172" s="108"/>
      <c r="E172" s="108"/>
      <c r="F172" s="671"/>
      <c r="G172" s="659"/>
      <c r="H172" s="660"/>
      <c r="I172" s="660"/>
      <c r="J172" s="660"/>
      <c r="K172" s="660"/>
      <c r="L172" s="660"/>
      <c r="M172" s="660"/>
      <c r="N172" s="660"/>
      <c r="O172" s="660"/>
      <c r="P172" s="660"/>
      <c r="Q172" s="660"/>
      <c r="R172" s="660"/>
      <c r="S172" s="660"/>
      <c r="T172" s="660"/>
      <c r="U172" s="660"/>
      <c r="V172" s="660"/>
      <c r="W172" s="660"/>
      <c r="X172" s="660"/>
      <c r="Y172" s="219" t="s">
        <v>585</v>
      </c>
      <c r="Z172" s="654"/>
      <c r="AA172" s="655"/>
      <c r="AB172" s="617" t="s">
        <v>586</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2" t="s">
        <v>236</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251</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251</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252</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250</v>
      </c>
      <c r="X205" s="548"/>
      <c r="Y205" s="553" t="s">
        <v>12</v>
      </c>
      <c r="Z205" s="553"/>
      <c r="AA205" s="554"/>
      <c r="AB205" s="563" t="s">
        <v>251</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251</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252</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237</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6"/>
      <c r="AF209" s="256"/>
      <c r="AG209" s="256"/>
      <c r="AH209" s="256"/>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264</v>
      </c>
      <c r="B213" s="502"/>
      <c r="C213" s="502"/>
      <c r="D213" s="502"/>
      <c r="E213" s="503" t="s">
        <v>225</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577</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t="s">
        <v>231</v>
      </c>
      <c r="AS214" s="424"/>
      <c r="AT214" s="425"/>
      <c r="AU214" s="425"/>
      <c r="AV214" s="425"/>
      <c r="AW214" s="425"/>
      <c r="AX214" s="426"/>
      <c r="AY214">
        <f>COUNTIF($AR$214,"☑")</f>
        <v>0</v>
      </c>
    </row>
    <row r="215" spans="1:51" ht="29.45" customHeight="1" x14ac:dyDescent="0.15">
      <c r="A215" s="411" t="s">
        <v>284</v>
      </c>
      <c r="B215" s="412"/>
      <c r="C215" s="415" t="s">
        <v>178</v>
      </c>
      <c r="D215" s="412"/>
      <c r="E215" s="417" t="s">
        <v>194</v>
      </c>
      <c r="F215" s="418"/>
      <c r="G215" s="419" t="s">
        <v>679</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49" t="s">
        <v>193</v>
      </c>
      <c r="F216" s="151"/>
      <c r="G216" s="130" t="s">
        <v>680</v>
      </c>
      <c r="H216" s="131"/>
      <c r="I216" s="131"/>
      <c r="J216" s="131"/>
      <c r="K216" s="131"/>
      <c r="L216" s="131"/>
      <c r="M216" s="131"/>
      <c r="N216" s="131"/>
      <c r="O216" s="131"/>
      <c r="P216" s="131"/>
      <c r="Q216" s="131"/>
      <c r="R216" s="131"/>
      <c r="S216" s="131"/>
      <c r="T216" s="131"/>
      <c r="U216" s="131"/>
      <c r="V216" s="132"/>
      <c r="W216" s="487" t="s">
        <v>587</v>
      </c>
      <c r="X216" s="488"/>
      <c r="Y216" s="488"/>
      <c r="Z216" s="488"/>
      <c r="AA216" s="489"/>
      <c r="AB216" s="490" t="s">
        <v>688</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588</v>
      </c>
      <c r="X217" s="494"/>
      <c r="Y217" s="494"/>
      <c r="Z217" s="494"/>
      <c r="AA217" s="495"/>
      <c r="AB217" s="490" t="s">
        <v>689</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25.5" customHeight="1" x14ac:dyDescent="0.15">
      <c r="A218" s="413"/>
      <c r="B218" s="414"/>
      <c r="C218" s="496" t="s">
        <v>600</v>
      </c>
      <c r="D218" s="497"/>
      <c r="E218" s="149" t="s">
        <v>280</v>
      </c>
      <c r="F218" s="151"/>
      <c r="G218" s="477" t="s">
        <v>181</v>
      </c>
      <c r="H218" s="478"/>
      <c r="I218" s="478"/>
      <c r="J218" s="498" t="s">
        <v>615</v>
      </c>
      <c r="K218" s="499"/>
      <c r="L218" s="499"/>
      <c r="M218" s="499"/>
      <c r="N218" s="499"/>
      <c r="O218" s="499"/>
      <c r="P218" s="499"/>
      <c r="Q218" s="499"/>
      <c r="R218" s="499"/>
      <c r="S218" s="499"/>
      <c r="T218" s="500"/>
      <c r="U218" s="475" t="s">
        <v>645</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2"/>
      <c r="F219" s="154"/>
      <c r="G219" s="477" t="s">
        <v>601</v>
      </c>
      <c r="H219" s="478"/>
      <c r="I219" s="478"/>
      <c r="J219" s="478"/>
      <c r="K219" s="478"/>
      <c r="L219" s="478"/>
      <c r="M219" s="478"/>
      <c r="N219" s="478"/>
      <c r="O219" s="478"/>
      <c r="P219" s="478"/>
      <c r="Q219" s="478"/>
      <c r="R219" s="478"/>
      <c r="S219" s="478"/>
      <c r="T219" s="478"/>
      <c r="U219" s="474" t="s">
        <v>645</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21.6" customHeight="1" thickBot="1" x14ac:dyDescent="0.2">
      <c r="A220" s="413"/>
      <c r="B220" s="414"/>
      <c r="C220" s="416"/>
      <c r="D220" s="414"/>
      <c r="E220" s="157"/>
      <c r="F220" s="159"/>
      <c r="G220" s="477" t="s">
        <v>588</v>
      </c>
      <c r="H220" s="478"/>
      <c r="I220" s="478"/>
      <c r="J220" s="478"/>
      <c r="K220" s="478"/>
      <c r="L220" s="478"/>
      <c r="M220" s="478"/>
      <c r="N220" s="478"/>
      <c r="O220" s="478"/>
      <c r="P220" s="478"/>
      <c r="Q220" s="478"/>
      <c r="R220" s="478"/>
      <c r="S220" s="478"/>
      <c r="T220" s="478"/>
      <c r="U220" s="814" t="s">
        <v>645</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60"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644</v>
      </c>
      <c r="AE223" s="457"/>
      <c r="AF223" s="457"/>
      <c r="AG223" s="458" t="s">
        <v>673</v>
      </c>
      <c r="AH223" s="459"/>
      <c r="AI223" s="459"/>
      <c r="AJ223" s="459"/>
      <c r="AK223" s="459"/>
      <c r="AL223" s="459"/>
      <c r="AM223" s="459"/>
      <c r="AN223" s="459"/>
      <c r="AO223" s="459"/>
      <c r="AP223" s="459"/>
      <c r="AQ223" s="459"/>
      <c r="AR223" s="459"/>
      <c r="AS223" s="459"/>
      <c r="AT223" s="459"/>
      <c r="AU223" s="459"/>
      <c r="AV223" s="459"/>
      <c r="AW223" s="459"/>
      <c r="AX223" s="460"/>
    </row>
    <row r="224" spans="1:51" ht="50.45"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644</v>
      </c>
      <c r="AE224" s="370"/>
      <c r="AF224" s="370"/>
      <c r="AG224" s="364" t="s">
        <v>674</v>
      </c>
      <c r="AH224" s="365"/>
      <c r="AI224" s="365"/>
      <c r="AJ224" s="365"/>
      <c r="AK224" s="365"/>
      <c r="AL224" s="365"/>
      <c r="AM224" s="365"/>
      <c r="AN224" s="365"/>
      <c r="AO224" s="365"/>
      <c r="AP224" s="365"/>
      <c r="AQ224" s="365"/>
      <c r="AR224" s="365"/>
      <c r="AS224" s="365"/>
      <c r="AT224" s="365"/>
      <c r="AU224" s="365"/>
      <c r="AV224" s="365"/>
      <c r="AW224" s="365"/>
      <c r="AX224" s="366"/>
    </row>
    <row r="225" spans="1:50" ht="53.1"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644</v>
      </c>
      <c r="AE225" s="407"/>
      <c r="AF225" s="407"/>
      <c r="AG225" s="392" t="s">
        <v>675</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649</v>
      </c>
      <c r="AE226" s="388"/>
      <c r="AF226" s="388"/>
      <c r="AG226" s="390" t="s">
        <v>645</v>
      </c>
      <c r="AH226" s="131"/>
      <c r="AI226" s="131"/>
      <c r="AJ226" s="131"/>
      <c r="AK226" s="131"/>
      <c r="AL226" s="131"/>
      <c r="AM226" s="131"/>
      <c r="AN226" s="131"/>
      <c r="AO226" s="131"/>
      <c r="AP226" s="131"/>
      <c r="AQ226" s="131"/>
      <c r="AR226" s="131"/>
      <c r="AS226" s="131"/>
      <c r="AT226" s="131"/>
      <c r="AU226" s="131"/>
      <c r="AV226" s="131"/>
      <c r="AW226" s="131"/>
      <c r="AX226" s="391"/>
    </row>
    <row r="227" spans="1:50" ht="35.25" customHeight="1" x14ac:dyDescent="0.15">
      <c r="A227" s="346"/>
      <c r="B227" s="428"/>
      <c r="C227" s="432"/>
      <c r="D227" s="433"/>
      <c r="E227" s="436" t="s">
        <v>262</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650</v>
      </c>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650</v>
      </c>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649</v>
      </c>
      <c r="AE229" s="354"/>
      <c r="AF229" s="354"/>
      <c r="AG229" s="356" t="s">
        <v>645</v>
      </c>
      <c r="AH229" s="357"/>
      <c r="AI229" s="357"/>
      <c r="AJ229" s="357"/>
      <c r="AK229" s="357"/>
      <c r="AL229" s="357"/>
      <c r="AM229" s="357"/>
      <c r="AN229" s="357"/>
      <c r="AO229" s="357"/>
      <c r="AP229" s="357"/>
      <c r="AQ229" s="357"/>
      <c r="AR229" s="357"/>
      <c r="AS229" s="357"/>
      <c r="AT229" s="357"/>
      <c r="AU229" s="357"/>
      <c r="AV229" s="357"/>
      <c r="AW229" s="357"/>
      <c r="AX229" s="358"/>
    </row>
    <row r="230" spans="1:50" ht="47.1"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644</v>
      </c>
      <c r="AE230" s="370"/>
      <c r="AF230" s="370"/>
      <c r="AG230" s="364" t="s">
        <v>692</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649</v>
      </c>
      <c r="AE231" s="370"/>
      <c r="AF231" s="370"/>
      <c r="AG231" s="364" t="s">
        <v>645</v>
      </c>
      <c r="AH231" s="365"/>
      <c r="AI231" s="365"/>
      <c r="AJ231" s="365"/>
      <c r="AK231" s="365"/>
      <c r="AL231" s="365"/>
      <c r="AM231" s="365"/>
      <c r="AN231" s="365"/>
      <c r="AO231" s="365"/>
      <c r="AP231" s="365"/>
      <c r="AQ231" s="365"/>
      <c r="AR231" s="365"/>
      <c r="AS231" s="365"/>
      <c r="AT231" s="365"/>
      <c r="AU231" s="365"/>
      <c r="AV231" s="365"/>
      <c r="AW231" s="365"/>
      <c r="AX231" s="366"/>
    </row>
    <row r="232" spans="1:50" ht="35.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644</v>
      </c>
      <c r="AE232" s="370"/>
      <c r="AF232" s="370"/>
      <c r="AG232" s="364" t="s">
        <v>676</v>
      </c>
      <c r="AH232" s="365"/>
      <c r="AI232" s="365"/>
      <c r="AJ232" s="365"/>
      <c r="AK232" s="365"/>
      <c r="AL232" s="365"/>
      <c r="AM232" s="365"/>
      <c r="AN232" s="365"/>
      <c r="AO232" s="365"/>
      <c r="AP232" s="365"/>
      <c r="AQ232" s="365"/>
      <c r="AR232" s="365"/>
      <c r="AS232" s="365"/>
      <c r="AT232" s="365"/>
      <c r="AU232" s="365"/>
      <c r="AV232" s="365"/>
      <c r="AW232" s="365"/>
      <c r="AX232" s="366"/>
    </row>
    <row r="233" spans="1:50" ht="44.4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644</v>
      </c>
      <c r="AE233" s="407"/>
      <c r="AF233" s="407"/>
      <c r="AG233" s="408" t="s">
        <v>677</v>
      </c>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649</v>
      </c>
      <c r="AE234" s="370"/>
      <c r="AF234" s="439"/>
      <c r="AG234" s="364" t="s">
        <v>645</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649</v>
      </c>
      <c r="AE235" s="400"/>
      <c r="AF235" s="401"/>
      <c r="AG235" s="402" t="s">
        <v>645</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693</v>
      </c>
      <c r="AE236" s="354"/>
      <c r="AF236" s="355"/>
      <c r="AG236" s="356" t="s">
        <v>702</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649</v>
      </c>
      <c r="AE237" s="363"/>
      <c r="AF237" s="363"/>
      <c r="AG237" s="364" t="s">
        <v>645</v>
      </c>
      <c r="AH237" s="365"/>
      <c r="AI237" s="365"/>
      <c r="AJ237" s="365"/>
      <c r="AK237" s="365"/>
      <c r="AL237" s="365"/>
      <c r="AM237" s="365"/>
      <c r="AN237" s="365"/>
      <c r="AO237" s="365"/>
      <c r="AP237" s="365"/>
      <c r="AQ237" s="365"/>
      <c r="AR237" s="365"/>
      <c r="AS237" s="365"/>
      <c r="AT237" s="365"/>
      <c r="AU237" s="365"/>
      <c r="AV237" s="365"/>
      <c r="AW237" s="365"/>
      <c r="AX237" s="366"/>
    </row>
    <row r="238" spans="1:50" ht="67.5"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693</v>
      </c>
      <c r="AE238" s="370"/>
      <c r="AF238" s="370"/>
      <c r="AG238" s="364" t="s">
        <v>694</v>
      </c>
      <c r="AH238" s="365"/>
      <c r="AI238" s="365"/>
      <c r="AJ238" s="365"/>
      <c r="AK238" s="365"/>
      <c r="AL238" s="365"/>
      <c r="AM238" s="365"/>
      <c r="AN238" s="365"/>
      <c r="AO238" s="365"/>
      <c r="AP238" s="365"/>
      <c r="AQ238" s="365"/>
      <c r="AR238" s="365"/>
      <c r="AS238" s="365"/>
      <c r="AT238" s="365"/>
      <c r="AU238" s="365"/>
      <c r="AV238" s="365"/>
      <c r="AW238" s="365"/>
      <c r="AX238" s="366"/>
    </row>
    <row r="239" spans="1:50" ht="60"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644</v>
      </c>
      <c r="AE239" s="370"/>
      <c r="AF239" s="370"/>
      <c r="AG239" s="394" t="s">
        <v>678</v>
      </c>
      <c r="AH239" s="137"/>
      <c r="AI239" s="137"/>
      <c r="AJ239" s="137"/>
      <c r="AK239" s="137"/>
      <c r="AL239" s="137"/>
      <c r="AM239" s="137"/>
      <c r="AN239" s="137"/>
      <c r="AO239" s="137"/>
      <c r="AP239" s="137"/>
      <c r="AQ239" s="137"/>
      <c r="AR239" s="137"/>
      <c r="AS239" s="137"/>
      <c r="AT239" s="137"/>
      <c r="AU239" s="137"/>
      <c r="AV239" s="137"/>
      <c r="AW239" s="137"/>
      <c r="AX239" s="395"/>
    </row>
    <row r="240" spans="1:50" ht="39"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644</v>
      </c>
      <c r="AE240" s="388"/>
      <c r="AF240" s="389"/>
      <c r="AG240" s="390" t="s">
        <v>672</v>
      </c>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3" t="s">
        <v>0</v>
      </c>
      <c r="D241" s="894"/>
      <c r="E241" s="894"/>
      <c r="F241" s="894"/>
      <c r="G241" s="894"/>
      <c r="H241" s="894"/>
      <c r="I241" s="894"/>
      <c r="J241" s="894"/>
      <c r="K241" s="894"/>
      <c r="L241" s="894"/>
      <c r="M241" s="894"/>
      <c r="N241" s="894"/>
      <c r="O241" s="890" t="s">
        <v>606</v>
      </c>
      <c r="P241" s="891"/>
      <c r="Q241" s="891"/>
      <c r="R241" s="891"/>
      <c r="S241" s="891"/>
      <c r="T241" s="891"/>
      <c r="U241" s="891"/>
      <c r="V241" s="891"/>
      <c r="W241" s="891"/>
      <c r="X241" s="891"/>
      <c r="Y241" s="891"/>
      <c r="Z241" s="891"/>
      <c r="AA241" s="891"/>
      <c r="AB241" s="891"/>
      <c r="AC241" s="891"/>
      <c r="AD241" s="891"/>
      <c r="AE241" s="891"/>
      <c r="AF241" s="892"/>
      <c r="AG241" s="392"/>
      <c r="AH241" s="134"/>
      <c r="AI241" s="134"/>
      <c r="AJ241" s="134"/>
      <c r="AK241" s="134"/>
      <c r="AL241" s="134"/>
      <c r="AM241" s="134"/>
      <c r="AN241" s="134"/>
      <c r="AO241" s="134"/>
      <c r="AP241" s="134"/>
      <c r="AQ241" s="134"/>
      <c r="AR241" s="134"/>
      <c r="AS241" s="134"/>
      <c r="AT241" s="134"/>
      <c r="AU241" s="134"/>
      <c r="AV241" s="134"/>
      <c r="AW241" s="134"/>
      <c r="AX241" s="393"/>
    </row>
    <row r="242" spans="1:50" ht="24.75" customHeight="1" x14ac:dyDescent="0.15">
      <c r="A242" s="380"/>
      <c r="B242" s="381"/>
      <c r="C242" s="877">
        <v>2022</v>
      </c>
      <c r="D242" s="878"/>
      <c r="E242" s="373" t="s">
        <v>608</v>
      </c>
      <c r="F242" s="373"/>
      <c r="G242" s="373"/>
      <c r="H242" s="374">
        <v>21</v>
      </c>
      <c r="I242" s="374"/>
      <c r="J242" s="879">
        <v>681</v>
      </c>
      <c r="K242" s="879"/>
      <c r="L242" s="879"/>
      <c r="M242" s="374"/>
      <c r="N242" s="880"/>
      <c r="O242" s="881" t="s">
        <v>703</v>
      </c>
      <c r="P242" s="882"/>
      <c r="Q242" s="882"/>
      <c r="R242" s="882"/>
      <c r="S242" s="882"/>
      <c r="T242" s="882"/>
      <c r="U242" s="882"/>
      <c r="V242" s="882"/>
      <c r="W242" s="882"/>
      <c r="X242" s="882"/>
      <c r="Y242" s="882"/>
      <c r="Z242" s="882"/>
      <c r="AA242" s="882"/>
      <c r="AB242" s="882"/>
      <c r="AC242" s="882"/>
      <c r="AD242" s="882"/>
      <c r="AE242" s="882"/>
      <c r="AF242" s="883"/>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4"/>
      <c r="P243" s="885"/>
      <c r="Q243" s="885"/>
      <c r="R243" s="885"/>
      <c r="S243" s="885"/>
      <c r="T243" s="885"/>
      <c r="U243" s="885"/>
      <c r="V243" s="885"/>
      <c r="W243" s="885"/>
      <c r="X243" s="885"/>
      <c r="Y243" s="885"/>
      <c r="Z243" s="885"/>
      <c r="AA243" s="885"/>
      <c r="AB243" s="885"/>
      <c r="AC243" s="885"/>
      <c r="AD243" s="885"/>
      <c r="AE243" s="885"/>
      <c r="AF243" s="886"/>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4"/>
      <c r="P244" s="885"/>
      <c r="Q244" s="885"/>
      <c r="R244" s="885"/>
      <c r="S244" s="885"/>
      <c r="T244" s="885"/>
      <c r="U244" s="885"/>
      <c r="V244" s="885"/>
      <c r="W244" s="885"/>
      <c r="X244" s="885"/>
      <c r="Y244" s="885"/>
      <c r="Z244" s="885"/>
      <c r="AA244" s="885"/>
      <c r="AB244" s="885"/>
      <c r="AC244" s="885"/>
      <c r="AD244" s="885"/>
      <c r="AE244" s="885"/>
      <c r="AF244" s="886"/>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4"/>
      <c r="P245" s="885"/>
      <c r="Q245" s="885"/>
      <c r="R245" s="885"/>
      <c r="S245" s="885"/>
      <c r="T245" s="885"/>
      <c r="U245" s="885"/>
      <c r="V245" s="885"/>
      <c r="W245" s="885"/>
      <c r="X245" s="885"/>
      <c r="Y245" s="885"/>
      <c r="Z245" s="885"/>
      <c r="AA245" s="885"/>
      <c r="AB245" s="885"/>
      <c r="AC245" s="885"/>
      <c r="AD245" s="885"/>
      <c r="AE245" s="885"/>
      <c r="AF245" s="886"/>
      <c r="AG245" s="392"/>
      <c r="AH245" s="134"/>
      <c r="AI245" s="134"/>
      <c r="AJ245" s="134"/>
      <c r="AK245" s="134"/>
      <c r="AL245" s="134"/>
      <c r="AM245" s="134"/>
      <c r="AN245" s="134"/>
      <c r="AO245" s="134"/>
      <c r="AP245" s="134"/>
      <c r="AQ245" s="134"/>
      <c r="AR245" s="134"/>
      <c r="AS245" s="134"/>
      <c r="AT245" s="134"/>
      <c r="AU245" s="134"/>
      <c r="AV245" s="134"/>
      <c r="AW245" s="134"/>
      <c r="AX245" s="393"/>
    </row>
    <row r="246" spans="1:50" ht="14.1" customHeight="1" x14ac:dyDescent="0.15">
      <c r="A246" s="382"/>
      <c r="B246" s="383"/>
      <c r="C246" s="396"/>
      <c r="D246" s="397"/>
      <c r="E246" s="373"/>
      <c r="F246" s="373"/>
      <c r="G246" s="373"/>
      <c r="H246" s="374"/>
      <c r="I246" s="374"/>
      <c r="J246" s="398"/>
      <c r="K246" s="398"/>
      <c r="L246" s="398"/>
      <c r="M246" s="875"/>
      <c r="N246" s="876"/>
      <c r="O246" s="887"/>
      <c r="P246" s="888"/>
      <c r="Q246" s="888"/>
      <c r="R246" s="888"/>
      <c r="S246" s="888"/>
      <c r="T246" s="888"/>
      <c r="U246" s="888"/>
      <c r="V246" s="888"/>
      <c r="W246" s="888"/>
      <c r="X246" s="888"/>
      <c r="Y246" s="888"/>
      <c r="Z246" s="888"/>
      <c r="AA246" s="888"/>
      <c r="AB246" s="888"/>
      <c r="AC246" s="888"/>
      <c r="AD246" s="888"/>
      <c r="AE246" s="888"/>
      <c r="AF246" s="889"/>
      <c r="AG246" s="394"/>
      <c r="AH246" s="137"/>
      <c r="AI246" s="137"/>
      <c r="AJ246" s="137"/>
      <c r="AK246" s="137"/>
      <c r="AL246" s="137"/>
      <c r="AM246" s="137"/>
      <c r="AN246" s="137"/>
      <c r="AO246" s="137"/>
      <c r="AP246" s="137"/>
      <c r="AQ246" s="137"/>
      <c r="AR246" s="137"/>
      <c r="AS246" s="137"/>
      <c r="AT246" s="137"/>
      <c r="AU246" s="137"/>
      <c r="AV246" s="137"/>
      <c r="AW246" s="137"/>
      <c r="AX246" s="395"/>
    </row>
    <row r="247" spans="1:50" ht="39.6" customHeight="1" x14ac:dyDescent="0.15">
      <c r="A247" s="344" t="s">
        <v>45</v>
      </c>
      <c r="B247" s="905"/>
      <c r="C247" s="303" t="s">
        <v>49</v>
      </c>
      <c r="D247" s="724"/>
      <c r="E247" s="724"/>
      <c r="F247" s="725"/>
      <c r="G247" s="908" t="s">
        <v>652</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36.6" customHeight="1" thickBot="1" x14ac:dyDescent="0.2">
      <c r="A248" s="906"/>
      <c r="B248" s="907"/>
      <c r="C248" s="910" t="s">
        <v>53</v>
      </c>
      <c r="D248" s="911"/>
      <c r="E248" s="911"/>
      <c r="F248" s="912"/>
      <c r="G248" s="913" t="s">
        <v>653</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8.450000000000003" customHeight="1" thickBot="1" x14ac:dyDescent="0.2">
      <c r="A250" s="898" t="s">
        <v>651</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0.75" customHeight="1" thickBot="1" x14ac:dyDescent="0.2">
      <c r="A252" s="328" t="s">
        <v>131</v>
      </c>
      <c r="B252" s="329"/>
      <c r="C252" s="329"/>
      <c r="D252" s="329"/>
      <c r="E252" s="330"/>
      <c r="F252" s="904" t="s">
        <v>695</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46.5" customHeight="1" thickBot="1" x14ac:dyDescent="0.2">
      <c r="A254" s="328" t="s">
        <v>697</v>
      </c>
      <c r="B254" s="329"/>
      <c r="C254" s="329"/>
      <c r="D254" s="329"/>
      <c r="E254" s="330"/>
      <c r="F254" s="331" t="s">
        <v>704</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30.6"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18.95" customHeight="1" x14ac:dyDescent="0.15">
      <c r="A258" s="343" t="s">
        <v>278</v>
      </c>
      <c r="B258" s="90"/>
      <c r="C258" s="90"/>
      <c r="D258" s="91"/>
      <c r="E258" s="324" t="s">
        <v>637</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18.95" customHeight="1" x14ac:dyDescent="0.15">
      <c r="A259" s="256" t="s">
        <v>277</v>
      </c>
      <c r="B259" s="256"/>
      <c r="C259" s="256"/>
      <c r="D259" s="256"/>
      <c r="E259" s="324" t="s">
        <v>638</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18.95" customHeight="1" x14ac:dyDescent="0.15">
      <c r="A260" s="256" t="s">
        <v>276</v>
      </c>
      <c r="B260" s="256"/>
      <c r="C260" s="256"/>
      <c r="D260" s="256"/>
      <c r="E260" s="324" t="s">
        <v>639</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18.95" customHeight="1" x14ac:dyDescent="0.15">
      <c r="A261" s="256" t="s">
        <v>275</v>
      </c>
      <c r="B261" s="256"/>
      <c r="C261" s="256"/>
      <c r="D261" s="256"/>
      <c r="E261" s="324" t="s">
        <v>640</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18.95" customHeight="1" x14ac:dyDescent="0.15">
      <c r="A262" s="256" t="s">
        <v>274</v>
      </c>
      <c r="B262" s="256"/>
      <c r="C262" s="256"/>
      <c r="D262" s="256"/>
      <c r="E262" s="324" t="s">
        <v>641</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18.95" customHeight="1" x14ac:dyDescent="0.15">
      <c r="A263" s="256" t="s">
        <v>273</v>
      </c>
      <c r="B263" s="256"/>
      <c r="C263" s="256"/>
      <c r="D263" s="256"/>
      <c r="E263" s="324" t="s">
        <v>640</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18.95" customHeight="1" x14ac:dyDescent="0.15">
      <c r="A264" s="256" t="s">
        <v>272</v>
      </c>
      <c r="B264" s="256"/>
      <c r="C264" s="256"/>
      <c r="D264" s="256"/>
      <c r="E264" s="324" t="s">
        <v>642</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18.95" customHeight="1" x14ac:dyDescent="0.15">
      <c r="A265" s="256" t="s">
        <v>271</v>
      </c>
      <c r="B265" s="256"/>
      <c r="C265" s="256"/>
      <c r="D265" s="256"/>
      <c r="E265" s="324" t="s">
        <v>643</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18.95" customHeight="1" x14ac:dyDescent="0.15">
      <c r="A266" s="256" t="s">
        <v>417</v>
      </c>
      <c r="B266" s="256"/>
      <c r="C266" s="256"/>
      <c r="D266" s="256"/>
      <c r="E266" s="100" t="s">
        <v>608</v>
      </c>
      <c r="F266" s="86"/>
      <c r="G266" s="86"/>
      <c r="H266" s="77" t="str">
        <f>IF(E266="","","-")</f>
        <v>-</v>
      </c>
      <c r="I266" s="86"/>
      <c r="J266" s="86"/>
      <c r="K266" s="77" t="str">
        <f>IF(I266="","","-")</f>
        <v/>
      </c>
      <c r="L266" s="101">
        <v>611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597</v>
      </c>
      <c r="B267" s="256"/>
      <c r="C267" s="256"/>
      <c r="D267" s="256"/>
      <c r="E267" s="100" t="s">
        <v>608</v>
      </c>
      <c r="F267" s="86"/>
      <c r="G267" s="86"/>
      <c r="H267" s="77"/>
      <c r="I267" s="86"/>
      <c r="J267" s="86"/>
      <c r="K267" s="77"/>
      <c r="L267" s="101">
        <v>621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385</v>
      </c>
      <c r="B268" s="256"/>
      <c r="C268" s="256"/>
      <c r="D268" s="256"/>
      <c r="E268" s="84">
        <v>2021</v>
      </c>
      <c r="F268" s="85"/>
      <c r="G268" s="86" t="s">
        <v>654</v>
      </c>
      <c r="H268" s="86"/>
      <c r="I268" s="86"/>
      <c r="J268" s="85">
        <v>20</v>
      </c>
      <c r="K268" s="85"/>
      <c r="L268" s="101">
        <v>681</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18" customHeight="1" x14ac:dyDescent="0.15">
      <c r="A269" s="312" t="s">
        <v>265</v>
      </c>
      <c r="B269" s="313"/>
      <c r="C269" s="313"/>
      <c r="D269" s="313"/>
      <c r="E269" s="313"/>
      <c r="F269" s="31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40.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7.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2"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38.450000000000003"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36"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267</v>
      </c>
      <c r="B308" s="319"/>
      <c r="C308" s="319"/>
      <c r="D308" s="319"/>
      <c r="E308" s="319"/>
      <c r="F308" s="320"/>
      <c r="G308" s="299" t="s">
        <v>655</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244</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1"/>
      <c r="B310" s="322"/>
      <c r="C310" s="322"/>
      <c r="D310" s="322"/>
      <c r="E310" s="322"/>
      <c r="F310" s="323"/>
      <c r="G310" s="289" t="s">
        <v>656</v>
      </c>
      <c r="H310" s="290"/>
      <c r="I310" s="290"/>
      <c r="J310" s="290"/>
      <c r="K310" s="291"/>
      <c r="L310" s="292" t="s">
        <v>657</v>
      </c>
      <c r="M310" s="293"/>
      <c r="N310" s="293"/>
      <c r="O310" s="293"/>
      <c r="P310" s="293"/>
      <c r="Q310" s="293"/>
      <c r="R310" s="293"/>
      <c r="S310" s="293"/>
      <c r="T310" s="293"/>
      <c r="U310" s="293"/>
      <c r="V310" s="293"/>
      <c r="W310" s="293"/>
      <c r="X310" s="294"/>
      <c r="Y310" s="295">
        <v>208</v>
      </c>
      <c r="Z310" s="296"/>
      <c r="AA310" s="296"/>
      <c r="AB310" s="297"/>
      <c r="AC310" s="289"/>
      <c r="AD310" s="290"/>
      <c r="AE310" s="290"/>
      <c r="AF310" s="290"/>
      <c r="AG310" s="291"/>
      <c r="AH310" s="292"/>
      <c r="AI310" s="293"/>
      <c r="AJ310" s="293"/>
      <c r="AK310" s="293"/>
      <c r="AL310" s="293"/>
      <c r="AM310" s="293"/>
      <c r="AN310" s="293"/>
      <c r="AO310" s="293"/>
      <c r="AP310" s="293"/>
      <c r="AQ310" s="293"/>
      <c r="AR310" s="293"/>
      <c r="AS310" s="293"/>
      <c r="AT310" s="294"/>
      <c r="AU310" s="295"/>
      <c r="AV310" s="296"/>
      <c r="AW310" s="296"/>
      <c r="AX310" s="298"/>
    </row>
    <row r="311" spans="1:50" ht="24.75" customHeight="1" x14ac:dyDescent="0.15">
      <c r="A311" s="321"/>
      <c r="B311" s="322"/>
      <c r="C311" s="322"/>
      <c r="D311" s="322"/>
      <c r="E311" s="322"/>
      <c r="F311" s="323"/>
      <c r="G311" s="279"/>
      <c r="H311" s="280"/>
      <c r="I311" s="280"/>
      <c r="J311" s="280"/>
      <c r="K311" s="281"/>
      <c r="L311" s="282" t="s">
        <v>658</v>
      </c>
      <c r="M311" s="283"/>
      <c r="N311" s="283"/>
      <c r="O311" s="283"/>
      <c r="P311" s="283"/>
      <c r="Q311" s="283"/>
      <c r="R311" s="283"/>
      <c r="S311" s="283"/>
      <c r="T311" s="283"/>
      <c r="U311" s="283"/>
      <c r="V311" s="283"/>
      <c r="W311" s="283"/>
      <c r="X311" s="284"/>
      <c r="Y311" s="285">
        <v>75</v>
      </c>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283</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0</v>
      </c>
      <c r="AV320" s="276"/>
      <c r="AW320" s="276"/>
      <c r="AX320" s="278"/>
    </row>
    <row r="321" spans="1:51" ht="24.75" hidden="1" customHeight="1" x14ac:dyDescent="0.15">
      <c r="A321" s="321"/>
      <c r="B321" s="322"/>
      <c r="C321" s="322"/>
      <c r="D321" s="322"/>
      <c r="E321" s="322"/>
      <c r="F321" s="32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1"/>
      <c r="B334" s="322"/>
      <c r="C334" s="322"/>
      <c r="D334" s="322"/>
      <c r="E334" s="322"/>
      <c r="F334" s="32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578</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8.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0999999999999996" customHeight="1" x14ac:dyDescent="0.15"/>
    <row r="363" spans="1:51" ht="2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9.950000000000003" customHeight="1" x14ac:dyDescent="0.15">
      <c r="A366" s="230">
        <v>1</v>
      </c>
      <c r="B366" s="230">
        <v>1</v>
      </c>
      <c r="C366" s="260" t="s">
        <v>661</v>
      </c>
      <c r="D366" s="261"/>
      <c r="E366" s="261"/>
      <c r="F366" s="261"/>
      <c r="G366" s="261"/>
      <c r="H366" s="261"/>
      <c r="I366" s="262"/>
      <c r="J366" s="233">
        <v>1000020230006</v>
      </c>
      <c r="K366" s="234"/>
      <c r="L366" s="234"/>
      <c r="M366" s="234"/>
      <c r="N366" s="234"/>
      <c r="O366" s="234"/>
      <c r="P366" s="245" t="s">
        <v>659</v>
      </c>
      <c r="Q366" s="235"/>
      <c r="R366" s="235"/>
      <c r="S366" s="235"/>
      <c r="T366" s="235"/>
      <c r="U366" s="235"/>
      <c r="V366" s="235"/>
      <c r="W366" s="235"/>
      <c r="X366" s="235"/>
      <c r="Y366" s="236">
        <v>283</v>
      </c>
      <c r="Z366" s="237"/>
      <c r="AA366" s="237"/>
      <c r="AB366" s="238"/>
      <c r="AC366" s="222" t="s">
        <v>660</v>
      </c>
      <c r="AD366" s="223"/>
      <c r="AE366" s="223"/>
      <c r="AF366" s="223"/>
      <c r="AG366" s="223"/>
      <c r="AH366" s="253" t="s">
        <v>645</v>
      </c>
      <c r="AI366" s="254"/>
      <c r="AJ366" s="254"/>
      <c r="AK366" s="254"/>
      <c r="AL366" s="226" t="s">
        <v>645</v>
      </c>
      <c r="AM366" s="227"/>
      <c r="AN366" s="227"/>
      <c r="AO366" s="228"/>
      <c r="AP366" s="229" t="s">
        <v>645</v>
      </c>
      <c r="AQ366" s="229"/>
      <c r="AR366" s="229"/>
      <c r="AS366" s="229"/>
      <c r="AT366" s="229"/>
      <c r="AU366" s="229"/>
      <c r="AV366" s="229"/>
      <c r="AW366" s="229"/>
      <c r="AX366" s="229"/>
    </row>
    <row r="367" spans="1:51" ht="39.950000000000003" customHeight="1" x14ac:dyDescent="0.15">
      <c r="A367" s="230">
        <v>2</v>
      </c>
      <c r="B367" s="230">
        <v>1</v>
      </c>
      <c r="C367" s="260" t="s">
        <v>662</v>
      </c>
      <c r="D367" s="263"/>
      <c r="E367" s="263"/>
      <c r="F367" s="263"/>
      <c r="G367" s="263"/>
      <c r="H367" s="263"/>
      <c r="I367" s="264"/>
      <c r="J367" s="233">
        <v>8000020130001</v>
      </c>
      <c r="K367" s="234"/>
      <c r="L367" s="234"/>
      <c r="M367" s="234"/>
      <c r="N367" s="234"/>
      <c r="O367" s="234"/>
      <c r="P367" s="245" t="s">
        <v>659</v>
      </c>
      <c r="Q367" s="235"/>
      <c r="R367" s="235"/>
      <c r="S367" s="235"/>
      <c r="T367" s="235"/>
      <c r="U367" s="235"/>
      <c r="V367" s="235"/>
      <c r="W367" s="235"/>
      <c r="X367" s="235"/>
      <c r="Y367" s="236">
        <v>281</v>
      </c>
      <c r="Z367" s="237"/>
      <c r="AA367" s="237"/>
      <c r="AB367" s="238"/>
      <c r="AC367" s="222" t="s">
        <v>660</v>
      </c>
      <c r="AD367" s="223"/>
      <c r="AE367" s="223"/>
      <c r="AF367" s="223"/>
      <c r="AG367" s="223"/>
      <c r="AH367" s="253" t="s">
        <v>645</v>
      </c>
      <c r="AI367" s="254"/>
      <c r="AJ367" s="254"/>
      <c r="AK367" s="254"/>
      <c r="AL367" s="226" t="s">
        <v>645</v>
      </c>
      <c r="AM367" s="227"/>
      <c r="AN367" s="227"/>
      <c r="AO367" s="228"/>
      <c r="AP367" s="229" t="s">
        <v>645</v>
      </c>
      <c r="AQ367" s="229"/>
      <c r="AR367" s="229"/>
      <c r="AS367" s="229"/>
      <c r="AT367" s="229"/>
      <c r="AU367" s="229"/>
      <c r="AV367" s="229"/>
      <c r="AW367" s="229"/>
      <c r="AX367" s="229"/>
      <c r="AY367">
        <f>COUNTA($C$367)</f>
        <v>1</v>
      </c>
    </row>
    <row r="368" spans="1:51" ht="39.950000000000003" customHeight="1" x14ac:dyDescent="0.15">
      <c r="A368" s="230">
        <v>3</v>
      </c>
      <c r="B368" s="230">
        <v>1</v>
      </c>
      <c r="C368" s="260" t="s">
        <v>663</v>
      </c>
      <c r="D368" s="263"/>
      <c r="E368" s="263"/>
      <c r="F368" s="263"/>
      <c r="G368" s="263"/>
      <c r="H368" s="263"/>
      <c r="I368" s="264"/>
      <c r="J368" s="233">
        <v>7000020010006</v>
      </c>
      <c r="K368" s="234"/>
      <c r="L368" s="234"/>
      <c r="M368" s="234"/>
      <c r="N368" s="234"/>
      <c r="O368" s="234"/>
      <c r="P368" s="245" t="s">
        <v>659</v>
      </c>
      <c r="Q368" s="235"/>
      <c r="R368" s="235"/>
      <c r="S368" s="235"/>
      <c r="T368" s="235"/>
      <c r="U368" s="235"/>
      <c r="V368" s="235"/>
      <c r="W368" s="235"/>
      <c r="X368" s="235"/>
      <c r="Y368" s="236">
        <v>213</v>
      </c>
      <c r="Z368" s="237"/>
      <c r="AA368" s="237"/>
      <c r="AB368" s="238"/>
      <c r="AC368" s="222" t="s">
        <v>660</v>
      </c>
      <c r="AD368" s="223"/>
      <c r="AE368" s="223"/>
      <c r="AF368" s="223"/>
      <c r="AG368" s="223"/>
      <c r="AH368" s="224" t="s">
        <v>645</v>
      </c>
      <c r="AI368" s="225"/>
      <c r="AJ368" s="225"/>
      <c r="AK368" s="225"/>
      <c r="AL368" s="226" t="s">
        <v>645</v>
      </c>
      <c r="AM368" s="227"/>
      <c r="AN368" s="227"/>
      <c r="AO368" s="228"/>
      <c r="AP368" s="229" t="s">
        <v>645</v>
      </c>
      <c r="AQ368" s="229"/>
      <c r="AR368" s="229"/>
      <c r="AS368" s="229"/>
      <c r="AT368" s="229"/>
      <c r="AU368" s="229"/>
      <c r="AV368" s="229"/>
      <c r="AW368" s="229"/>
      <c r="AX368" s="229"/>
      <c r="AY368">
        <f>COUNTA($C$368)</f>
        <v>1</v>
      </c>
    </row>
    <row r="369" spans="1:51" ht="39.950000000000003" customHeight="1" x14ac:dyDescent="0.15">
      <c r="A369" s="230">
        <v>4</v>
      </c>
      <c r="B369" s="230">
        <v>1</v>
      </c>
      <c r="C369" s="260" t="s">
        <v>664</v>
      </c>
      <c r="D369" s="263"/>
      <c r="E369" s="263"/>
      <c r="F369" s="263"/>
      <c r="G369" s="263"/>
      <c r="H369" s="263"/>
      <c r="I369" s="264"/>
      <c r="J369" s="233">
        <v>4000020120006</v>
      </c>
      <c r="K369" s="234"/>
      <c r="L369" s="234"/>
      <c r="M369" s="234"/>
      <c r="N369" s="234"/>
      <c r="O369" s="234"/>
      <c r="P369" s="245" t="s">
        <v>659</v>
      </c>
      <c r="Q369" s="235"/>
      <c r="R369" s="235"/>
      <c r="S369" s="235"/>
      <c r="T369" s="235"/>
      <c r="U369" s="235"/>
      <c r="V369" s="235"/>
      <c r="W369" s="235"/>
      <c r="X369" s="235"/>
      <c r="Y369" s="236">
        <v>183</v>
      </c>
      <c r="Z369" s="237"/>
      <c r="AA369" s="237"/>
      <c r="AB369" s="238"/>
      <c r="AC369" s="222" t="s">
        <v>660</v>
      </c>
      <c r="AD369" s="223"/>
      <c r="AE369" s="223"/>
      <c r="AF369" s="223"/>
      <c r="AG369" s="223"/>
      <c r="AH369" s="224" t="s">
        <v>645</v>
      </c>
      <c r="AI369" s="225"/>
      <c r="AJ369" s="225"/>
      <c r="AK369" s="225"/>
      <c r="AL369" s="226" t="s">
        <v>645</v>
      </c>
      <c r="AM369" s="227"/>
      <c r="AN369" s="227"/>
      <c r="AO369" s="228"/>
      <c r="AP369" s="229" t="s">
        <v>645</v>
      </c>
      <c r="AQ369" s="229"/>
      <c r="AR369" s="229"/>
      <c r="AS369" s="229"/>
      <c r="AT369" s="229"/>
      <c r="AU369" s="229"/>
      <c r="AV369" s="229"/>
      <c r="AW369" s="229"/>
      <c r="AX369" s="229"/>
      <c r="AY369">
        <f>COUNTA($C$369)</f>
        <v>1</v>
      </c>
    </row>
    <row r="370" spans="1:51" ht="39.950000000000003" customHeight="1" x14ac:dyDescent="0.15">
      <c r="A370" s="230">
        <v>5</v>
      </c>
      <c r="B370" s="230">
        <v>1</v>
      </c>
      <c r="C370" s="260" t="s">
        <v>665</v>
      </c>
      <c r="D370" s="263"/>
      <c r="E370" s="263"/>
      <c r="F370" s="263"/>
      <c r="G370" s="263"/>
      <c r="H370" s="263"/>
      <c r="I370" s="264"/>
      <c r="J370" s="233">
        <v>7000020430005</v>
      </c>
      <c r="K370" s="234"/>
      <c r="L370" s="234"/>
      <c r="M370" s="234"/>
      <c r="N370" s="234"/>
      <c r="O370" s="234"/>
      <c r="P370" s="245" t="s">
        <v>659</v>
      </c>
      <c r="Q370" s="235"/>
      <c r="R370" s="235"/>
      <c r="S370" s="235"/>
      <c r="T370" s="235"/>
      <c r="U370" s="235"/>
      <c r="V370" s="235"/>
      <c r="W370" s="235"/>
      <c r="X370" s="235"/>
      <c r="Y370" s="236">
        <v>118</v>
      </c>
      <c r="Z370" s="237"/>
      <c r="AA370" s="237"/>
      <c r="AB370" s="238"/>
      <c r="AC370" s="222" t="s">
        <v>660</v>
      </c>
      <c r="AD370" s="223"/>
      <c r="AE370" s="223"/>
      <c r="AF370" s="223"/>
      <c r="AG370" s="223"/>
      <c r="AH370" s="224" t="s">
        <v>645</v>
      </c>
      <c r="AI370" s="225"/>
      <c r="AJ370" s="225"/>
      <c r="AK370" s="225"/>
      <c r="AL370" s="226" t="s">
        <v>645</v>
      </c>
      <c r="AM370" s="227"/>
      <c r="AN370" s="227"/>
      <c r="AO370" s="228"/>
      <c r="AP370" s="229" t="s">
        <v>645</v>
      </c>
      <c r="AQ370" s="229"/>
      <c r="AR370" s="229"/>
      <c r="AS370" s="229"/>
      <c r="AT370" s="229"/>
      <c r="AU370" s="229"/>
      <c r="AV370" s="229"/>
      <c r="AW370" s="229"/>
      <c r="AX370" s="229"/>
      <c r="AY370">
        <f>COUNTA($C$370)</f>
        <v>1</v>
      </c>
    </row>
    <row r="371" spans="1:51" ht="39.950000000000003" customHeight="1" x14ac:dyDescent="0.15">
      <c r="A371" s="230">
        <v>6</v>
      </c>
      <c r="B371" s="230">
        <v>1</v>
      </c>
      <c r="C371" s="260" t="s">
        <v>666</v>
      </c>
      <c r="D371" s="263"/>
      <c r="E371" s="263"/>
      <c r="F371" s="263"/>
      <c r="G371" s="263"/>
      <c r="H371" s="263"/>
      <c r="I371" s="264"/>
      <c r="J371" s="233">
        <v>7000020220001</v>
      </c>
      <c r="K371" s="234"/>
      <c r="L371" s="234"/>
      <c r="M371" s="234"/>
      <c r="N371" s="234"/>
      <c r="O371" s="234"/>
      <c r="P371" s="245" t="s">
        <v>659</v>
      </c>
      <c r="Q371" s="235"/>
      <c r="R371" s="235"/>
      <c r="S371" s="235"/>
      <c r="T371" s="235"/>
      <c r="U371" s="235"/>
      <c r="V371" s="235"/>
      <c r="W371" s="235"/>
      <c r="X371" s="235"/>
      <c r="Y371" s="236">
        <v>106</v>
      </c>
      <c r="Z371" s="237"/>
      <c r="AA371" s="237"/>
      <c r="AB371" s="238"/>
      <c r="AC371" s="222" t="s">
        <v>660</v>
      </c>
      <c r="AD371" s="223"/>
      <c r="AE371" s="223"/>
      <c r="AF371" s="223"/>
      <c r="AG371" s="223"/>
      <c r="AH371" s="224" t="s">
        <v>645</v>
      </c>
      <c r="AI371" s="225"/>
      <c r="AJ371" s="225"/>
      <c r="AK371" s="225"/>
      <c r="AL371" s="226" t="s">
        <v>645</v>
      </c>
      <c r="AM371" s="227"/>
      <c r="AN371" s="227"/>
      <c r="AO371" s="228"/>
      <c r="AP371" s="229" t="s">
        <v>645</v>
      </c>
      <c r="AQ371" s="229"/>
      <c r="AR371" s="229"/>
      <c r="AS371" s="229"/>
      <c r="AT371" s="229"/>
      <c r="AU371" s="229"/>
      <c r="AV371" s="229"/>
      <c r="AW371" s="229"/>
      <c r="AX371" s="229"/>
      <c r="AY371">
        <f>COUNTA($C$371)</f>
        <v>1</v>
      </c>
    </row>
    <row r="372" spans="1:51" ht="39.950000000000003" customHeight="1" x14ac:dyDescent="0.15">
      <c r="A372" s="230">
        <v>7</v>
      </c>
      <c r="B372" s="230">
        <v>1</v>
      </c>
      <c r="C372" s="260" t="s">
        <v>667</v>
      </c>
      <c r="D372" s="263"/>
      <c r="E372" s="263"/>
      <c r="F372" s="263"/>
      <c r="G372" s="263"/>
      <c r="H372" s="263"/>
      <c r="I372" s="264"/>
      <c r="J372" s="233">
        <v>6000020400009</v>
      </c>
      <c r="K372" s="234"/>
      <c r="L372" s="234"/>
      <c r="M372" s="234"/>
      <c r="N372" s="234"/>
      <c r="O372" s="234"/>
      <c r="P372" s="245" t="s">
        <v>659</v>
      </c>
      <c r="Q372" s="235"/>
      <c r="R372" s="235"/>
      <c r="S372" s="235"/>
      <c r="T372" s="235"/>
      <c r="U372" s="235"/>
      <c r="V372" s="235"/>
      <c r="W372" s="235"/>
      <c r="X372" s="235"/>
      <c r="Y372" s="236">
        <v>95</v>
      </c>
      <c r="Z372" s="237"/>
      <c r="AA372" s="237"/>
      <c r="AB372" s="238"/>
      <c r="AC372" s="222" t="s">
        <v>660</v>
      </c>
      <c r="AD372" s="223"/>
      <c r="AE372" s="223"/>
      <c r="AF372" s="223"/>
      <c r="AG372" s="223"/>
      <c r="AH372" s="224" t="s">
        <v>645</v>
      </c>
      <c r="AI372" s="225"/>
      <c r="AJ372" s="225"/>
      <c r="AK372" s="225"/>
      <c r="AL372" s="226" t="s">
        <v>645</v>
      </c>
      <c r="AM372" s="227"/>
      <c r="AN372" s="227"/>
      <c r="AO372" s="228"/>
      <c r="AP372" s="229" t="s">
        <v>645</v>
      </c>
      <c r="AQ372" s="229"/>
      <c r="AR372" s="229"/>
      <c r="AS372" s="229"/>
      <c r="AT372" s="229"/>
      <c r="AU372" s="229"/>
      <c r="AV372" s="229"/>
      <c r="AW372" s="229"/>
      <c r="AX372" s="229"/>
      <c r="AY372">
        <f>COUNTA($C$372)</f>
        <v>1</v>
      </c>
    </row>
    <row r="373" spans="1:51" ht="39.950000000000003" customHeight="1" x14ac:dyDescent="0.15">
      <c r="A373" s="230">
        <v>8</v>
      </c>
      <c r="B373" s="230">
        <v>1</v>
      </c>
      <c r="C373" s="260" t="s">
        <v>668</v>
      </c>
      <c r="D373" s="261"/>
      <c r="E373" s="261"/>
      <c r="F373" s="261"/>
      <c r="G373" s="261"/>
      <c r="H373" s="261"/>
      <c r="I373" s="262"/>
      <c r="J373" s="233">
        <v>2000020080004</v>
      </c>
      <c r="K373" s="234"/>
      <c r="L373" s="234"/>
      <c r="M373" s="234"/>
      <c r="N373" s="234"/>
      <c r="O373" s="234"/>
      <c r="P373" s="245" t="s">
        <v>659</v>
      </c>
      <c r="Q373" s="235"/>
      <c r="R373" s="235"/>
      <c r="S373" s="235"/>
      <c r="T373" s="235"/>
      <c r="U373" s="235"/>
      <c r="V373" s="235"/>
      <c r="W373" s="235"/>
      <c r="X373" s="235"/>
      <c r="Y373" s="236">
        <v>83</v>
      </c>
      <c r="Z373" s="237"/>
      <c r="AA373" s="237"/>
      <c r="AB373" s="238"/>
      <c r="AC373" s="222" t="s">
        <v>660</v>
      </c>
      <c r="AD373" s="223"/>
      <c r="AE373" s="223"/>
      <c r="AF373" s="223"/>
      <c r="AG373" s="223"/>
      <c r="AH373" s="224" t="s">
        <v>645</v>
      </c>
      <c r="AI373" s="225"/>
      <c r="AJ373" s="225"/>
      <c r="AK373" s="225"/>
      <c r="AL373" s="226" t="s">
        <v>645</v>
      </c>
      <c r="AM373" s="227"/>
      <c r="AN373" s="227"/>
      <c r="AO373" s="228"/>
      <c r="AP373" s="229" t="s">
        <v>645</v>
      </c>
      <c r="AQ373" s="229"/>
      <c r="AR373" s="229"/>
      <c r="AS373" s="229"/>
      <c r="AT373" s="229"/>
      <c r="AU373" s="229"/>
      <c r="AV373" s="229"/>
      <c r="AW373" s="229"/>
      <c r="AX373" s="229"/>
      <c r="AY373">
        <f>COUNTA($C$373)</f>
        <v>1</v>
      </c>
    </row>
    <row r="374" spans="1:51" ht="39.950000000000003" customHeight="1" x14ac:dyDescent="0.15">
      <c r="A374" s="230">
        <v>9</v>
      </c>
      <c r="B374" s="230">
        <v>1</v>
      </c>
      <c r="C374" s="260" t="s">
        <v>669</v>
      </c>
      <c r="D374" s="261"/>
      <c r="E374" s="261"/>
      <c r="F374" s="261"/>
      <c r="G374" s="261"/>
      <c r="H374" s="261"/>
      <c r="I374" s="262"/>
      <c r="J374" s="233">
        <v>1000020380008</v>
      </c>
      <c r="K374" s="234"/>
      <c r="L374" s="234"/>
      <c r="M374" s="234"/>
      <c r="N374" s="234"/>
      <c r="O374" s="234"/>
      <c r="P374" s="245" t="s">
        <v>659</v>
      </c>
      <c r="Q374" s="235"/>
      <c r="R374" s="235"/>
      <c r="S374" s="235"/>
      <c r="T374" s="235"/>
      <c r="U374" s="235"/>
      <c r="V374" s="235"/>
      <c r="W374" s="235"/>
      <c r="X374" s="235"/>
      <c r="Y374" s="236">
        <v>64</v>
      </c>
      <c r="Z374" s="237"/>
      <c r="AA374" s="237"/>
      <c r="AB374" s="238"/>
      <c r="AC374" s="222" t="s">
        <v>660</v>
      </c>
      <c r="AD374" s="223"/>
      <c r="AE374" s="223"/>
      <c r="AF374" s="223"/>
      <c r="AG374" s="223"/>
      <c r="AH374" s="224" t="s">
        <v>645</v>
      </c>
      <c r="AI374" s="225"/>
      <c r="AJ374" s="225"/>
      <c r="AK374" s="225"/>
      <c r="AL374" s="226" t="s">
        <v>645</v>
      </c>
      <c r="AM374" s="227"/>
      <c r="AN374" s="227"/>
      <c r="AO374" s="228"/>
      <c r="AP374" s="229" t="s">
        <v>645</v>
      </c>
      <c r="AQ374" s="229"/>
      <c r="AR374" s="229"/>
      <c r="AS374" s="229"/>
      <c r="AT374" s="229"/>
      <c r="AU374" s="229"/>
      <c r="AV374" s="229"/>
      <c r="AW374" s="229"/>
      <c r="AX374" s="229"/>
      <c r="AY374">
        <f>COUNTA($C$374)</f>
        <v>1</v>
      </c>
    </row>
    <row r="375" spans="1:51" ht="39.950000000000003" customHeight="1" x14ac:dyDescent="0.15">
      <c r="A375" s="230">
        <v>10</v>
      </c>
      <c r="B375" s="230">
        <v>1</v>
      </c>
      <c r="C375" s="260" t="s">
        <v>670</v>
      </c>
      <c r="D375" s="261"/>
      <c r="E375" s="261"/>
      <c r="F375" s="261"/>
      <c r="G375" s="261"/>
      <c r="H375" s="261"/>
      <c r="I375" s="262"/>
      <c r="J375" s="233">
        <v>4000020420000</v>
      </c>
      <c r="K375" s="234"/>
      <c r="L375" s="234"/>
      <c r="M375" s="234"/>
      <c r="N375" s="234"/>
      <c r="O375" s="234"/>
      <c r="P375" s="245" t="s">
        <v>659</v>
      </c>
      <c r="Q375" s="235"/>
      <c r="R375" s="235"/>
      <c r="S375" s="235"/>
      <c r="T375" s="235"/>
      <c r="U375" s="235"/>
      <c r="V375" s="235"/>
      <c r="W375" s="235"/>
      <c r="X375" s="235"/>
      <c r="Y375" s="236">
        <v>64</v>
      </c>
      <c r="Z375" s="237"/>
      <c r="AA375" s="237"/>
      <c r="AB375" s="238"/>
      <c r="AC375" s="222" t="s">
        <v>660</v>
      </c>
      <c r="AD375" s="223"/>
      <c r="AE375" s="223"/>
      <c r="AF375" s="223"/>
      <c r="AG375" s="223"/>
      <c r="AH375" s="224" t="s">
        <v>645</v>
      </c>
      <c r="AI375" s="225"/>
      <c r="AJ375" s="225"/>
      <c r="AK375" s="225"/>
      <c r="AL375" s="226" t="s">
        <v>645</v>
      </c>
      <c r="AM375" s="227"/>
      <c r="AN375" s="227"/>
      <c r="AO375" s="228"/>
      <c r="AP375" s="229" t="s">
        <v>645</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500000000000002"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0.4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645</v>
      </c>
      <c r="F631" s="232"/>
      <c r="G631" s="232"/>
      <c r="H631" s="232"/>
      <c r="I631" s="232"/>
      <c r="J631" s="233"/>
      <c r="K631" s="234"/>
      <c r="L631" s="234"/>
      <c r="M631" s="234"/>
      <c r="N631" s="234"/>
      <c r="O631" s="234"/>
      <c r="P631" s="245" t="s">
        <v>645</v>
      </c>
      <c r="Q631" s="235"/>
      <c r="R631" s="235"/>
      <c r="S631" s="235"/>
      <c r="T631" s="235"/>
      <c r="U631" s="235"/>
      <c r="V631" s="235"/>
      <c r="W631" s="235"/>
      <c r="X631" s="235"/>
      <c r="Y631" s="236" t="s">
        <v>645</v>
      </c>
      <c r="Z631" s="237"/>
      <c r="AA631" s="237"/>
      <c r="AB631" s="238"/>
      <c r="AC631" s="222"/>
      <c r="AD631" s="223"/>
      <c r="AE631" s="223"/>
      <c r="AF631" s="223"/>
      <c r="AG631" s="223"/>
      <c r="AH631" s="224" t="s">
        <v>645</v>
      </c>
      <c r="AI631" s="225"/>
      <c r="AJ631" s="225"/>
      <c r="AK631" s="225"/>
      <c r="AL631" s="226" t="s">
        <v>645</v>
      </c>
      <c r="AM631" s="227"/>
      <c r="AN631" s="227"/>
      <c r="AO631" s="228"/>
      <c r="AP631" s="229" t="s">
        <v>645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67" max="16383" man="1"/>
    <brk id="239"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644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644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t="s">
        <v>644</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2022-06-27T10:20:38Z</cp:lastPrinted>
  <dcterms:created xsi:type="dcterms:W3CDTF">2012-03-13T00:50:25Z</dcterms:created>
  <dcterms:modified xsi:type="dcterms:W3CDTF">2022-09-01T10:20:10Z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