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30" i="11"/>
  <c r="AY326" i="11"/>
  <c r="AY323" i="11"/>
  <c r="AY327" i="11"/>
  <c r="AY331" i="11"/>
  <c r="AY322" i="11"/>
  <c r="AY324" i="11"/>
  <c r="AY328" i="11"/>
  <c r="AY332" i="11"/>
  <c r="AY325" i="11"/>
  <c r="AY329" i="11"/>
  <c r="AY336" i="11"/>
  <c r="AY337" i="11"/>
  <c r="AY338" i="11"/>
  <c r="AY340" i="11"/>
  <c r="AY341" i="11"/>
  <c r="AY69" i="11"/>
  <c r="AY66" i="11"/>
  <c r="AY75" i="11"/>
  <c r="AY73" i="11"/>
  <c r="AY77" i="11"/>
  <c r="AY74" i="11"/>
  <c r="AY72" i="11"/>
  <c r="AY335" i="11"/>
  <c r="AY214" i="11"/>
  <c r="AY208" i="11"/>
  <c r="AY210" i="11" s="1"/>
  <c r="AY200" i="11"/>
  <c r="AY205" i="11" s="1"/>
  <c r="AY195" i="11"/>
  <c r="AY196" i="11" s="1"/>
  <c r="AY193" i="11"/>
  <c r="AY190" i="11"/>
  <c r="AY192" i="11" s="1"/>
  <c r="AY180" i="11"/>
  <c r="AY187" i="11" s="1"/>
  <c r="AY173" i="11"/>
  <c r="AY178"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31" i="11" s="1"/>
  <c r="AY125" i="11"/>
  <c r="AY122" i="11"/>
  <c r="AY126" i="11" s="1"/>
  <c r="AY112" i="11"/>
  <c r="AY119" i="11" s="1"/>
  <c r="AY99" i="11"/>
  <c r="AY101" i="11" s="1"/>
  <c r="AY98" i="11"/>
  <c r="AY102" i="11"/>
  <c r="AY104" i="11" s="1"/>
  <c r="AY204" i="11" l="1"/>
  <c r="AY202" i="11"/>
  <c r="AY206" i="11"/>
  <c r="AY203" i="11"/>
  <c r="AY207" i="11"/>
  <c r="AY201" i="11"/>
  <c r="AY212" i="11"/>
  <c r="AY211" i="11"/>
  <c r="AY209" i="11"/>
  <c r="AY213" i="11"/>
  <c r="AY100" i="11"/>
  <c r="AY175" i="11"/>
  <c r="AY179" i="11"/>
  <c r="AY176" i="11"/>
  <c r="AY177" i="11"/>
  <c r="AY174" i="11"/>
  <c r="AY145" i="11"/>
  <c r="AY142" i="11"/>
  <c r="AY143" i="11"/>
  <c r="AY141" i="11"/>
  <c r="AY140" i="11"/>
  <c r="AY152" i="11"/>
  <c r="AY171" i="11"/>
  <c r="AY137" i="11"/>
  <c r="AY123" i="11"/>
  <c r="AY128" i="11"/>
  <c r="AY134" i="11"/>
  <c r="AY124" i="11"/>
  <c r="AY129" i="11"/>
  <c r="AY116" i="11"/>
  <c r="AY120" i="11"/>
  <c r="AY117" i="11"/>
  <c r="AY114" i="11"/>
  <c r="AY118" i="11"/>
  <c r="AY130" i="11"/>
  <c r="AY113" i="11"/>
  <c r="AY121" i="11"/>
  <c r="AY115" i="11"/>
  <c r="AY154" i="11"/>
  <c r="AY163" i="11"/>
  <c r="AY153" i="11"/>
  <c r="AY151" i="11"/>
  <c r="AY155" i="11"/>
  <c r="AY164"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2" i="11"/>
  <c r="AY86" i="11"/>
  <c r="AY90" i="11"/>
  <c r="AY94" i="11"/>
  <c r="AY79" i="11"/>
  <c r="AY83" i="11"/>
  <c r="AY87" i="11"/>
  <c r="AY91" i="11"/>
  <c r="AY95" i="11"/>
  <c r="AY81" i="11"/>
  <c r="AY85" i="11"/>
  <c r="AY97"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<sst xmlns="http://schemas.openxmlformats.org/spreadsheetml/2006/main" count="1395" uniqueCount="696">
  <si>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</si>
  <si>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</si>
  <si>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</si>
  <si>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</si>
  <si>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</si>
  <si>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</si>
  <si>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</si>
  <si>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</si>
  <si>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</si>
  <si>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</si>
  <si>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</si>
  <si>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</si>
  <si>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</si>
  <si>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</si>
  <si>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</si>
  <si>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</si>
  <si>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</si>
  <si>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</si>
  <si>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</si>
  <si>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</si>
  <si>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</si>
  <si>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</si>
  <si>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</si>
  <si>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</si>
  <si>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</si>
  <si>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</si>
  <si>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</si>
  <si>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</si>
  <si>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</si>
  <si>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</si>
  <si>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</si>
  <si>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</si>
  <si>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</si>
  <si>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</si>
  <si>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</si>
  <si>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</si>
  <si>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</si>
  <si>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</si>
  <si>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</si>
  <si>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</si>
  <si>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</si>
  <si>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</si>
  <si>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</si>
  <si>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</si>
  <si>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</si>
  <si>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</si>
  <si>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</si>
  <si>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</si>
  <si>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</si>
  <si>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</si>
  <si>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</si>
  <si>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</si>
  <si>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</si>
  <si>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</si>
  <si>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</si>
  <si>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</si>
  <si>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</si>
  <si>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</si>
  <si>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</si>
  <si>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</si>
  <si>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</si>
  <si>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</si>
  <si>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</si>
  <si>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</si>
  <si>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</si>
  <si>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</si>
  <si>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</si>
  <si>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</si>
  <si>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</si>
  <si>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</si>
  <si>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</si>
  <si>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</si>
  <si>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</si>
  <si>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</si>
  <si>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</si>
  <si>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</si>
  <si>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</si>
  <si>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</si>
  <si>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</si>
  <si>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</si>
  <si>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</si>
  <si>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</si>
  <si>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</si>
  <si>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</si>
  <si>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</si>
  <si>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</si>
  <si>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</si>
  <si>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</si>
  <si>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</si>
  <si>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</si>
  <si>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</si>
  <si>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</si>
  <si>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</si>
  <si>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</si>
  <si>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</si>
  <si>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</si>
  <si>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</si>
  <si>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</si>
  <si>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</si>
  <si>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</si>
  <si>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</si>
  <si>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</si>
  <si>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</si>
  <si>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</si>
  <si>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</si>
  <si>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</si>
  <si>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</si>
  <si>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</si>
  <si>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</si>
  <si>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</si>
  <si>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</si>
  <si>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</si>
  <si>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</si>
  <si>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</si>
  <si>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</si>
  <si>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</si>
  <si>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</si>
  <si>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</si>
  <si>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</si>
  <si>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</si>
  <si>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</si>
  <si>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</si>
  <si>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</si>
  <si>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</si>
  <si>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</si>
  <si>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</si>
  <si>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</si>
  <si>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</si>
  <si>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</si>
  <si>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</si>
  <si>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</si>
  <si>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</si>
  <si>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</si>
  <si>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</si>
  <si>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</si>
  <si>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</si>
  <si>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</si>
  <si>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</si>
  <si>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</si>
  <si>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</si>
  <si>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</si>
  <si>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</si>
  <si>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</si>
  <si>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</si>
  <si>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</si>
  <si>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</si>
  <si>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</si>
  <si>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</si>
  <si>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</si>
  <si>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</si>
  <si>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</si>
  <si>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</si>
  <si>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</si>
  <si>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</si>
  <si>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</si>
  <si>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</si>
  <si>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</si>
  <si>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</si>
  <si>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</si>
  <si>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</si>
  <si>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</si>
  <si>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</si>
  <si>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</si>
  <si>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</si>
  <si>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</si>
  <si>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</si>
  <si>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</si>
  <si>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</si>
  <si>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</si>
  <si>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</si>
  <si>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</si>
  <si>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</si>
  <si>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</si>
  <si>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</si>
  <si>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</si>
  <si>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</si>
  <si>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</si>
  <si>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</si>
  <si>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</si>
  <si>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</si>
  <si>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</si>
  <si>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</si>
  <si>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</si>
  <si>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</si>
  <si>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</si>
  <si>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</si>
  <si>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</si>
  <si>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</si>
  <si>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</si>
  <si>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</si>
  <si>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</si>
  <si>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</si>
  <si>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</si>
  <si>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</si>
  <si>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</si>
  <si>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</si>
  <si>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</si>
  <si>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</si>
  <si>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</si>
  <si>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</si>
  <si>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</si>
  <si>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</si>
  <si>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</si>
  <si>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</si>
  <si>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</si>
  <si>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</si>
  <si>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</si>
  <si>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</si>
  <si>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</si>
  <si>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</si>
  <si>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</si>
  <si>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</si>
  <si>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</si>
  <si>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</si>
  <si>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</si>
  <si>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</si>
  <si>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</si>
  <si>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</si>
  <si>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</si>
  <si>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</si>
  <si>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</si>
  <si>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</si>
  <si>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</si>
  <si>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</si>
  <si>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</si>
  <si>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</si>
  <si>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</si>
  <si>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</si>
  <si>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</si>
  <si>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</si>
  <si>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</si>
  <si>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</si>
  <si>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</si>
  <si>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</si>
  <si>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</si>
  <si>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</si>
  <si>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</si>
  <si>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</si>
  <si>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</si>
  <si>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</si>
  <si>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</si>
  <si>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</si>
  <si>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</si>
  <si>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</si>
  <si>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</si>
  <si>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</si>
  <si>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</si>
  <si>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</si>
  <si>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</si>
  <si>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</si>
  <si>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</si>
  <si>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</si>
  <si>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</si>
  <si>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</si>
  <si>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</si>
  <si>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</si>
  <si>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</si>
  <si>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</si>
  <si>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</si>
  <si>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</si>
  <si>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</si>
  <si>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</si>
  <si>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</si>
  <si>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</si>
  <si>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</si>
  <si>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</si>
  <si>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</si>
  <si>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</si>
  <si>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</si>
  <si>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</si>
  <si>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</si>
  <si>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</si>
  <si>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</si>
  <si>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</si>
  <si>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</si>
  <si>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</si>
  <si>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</si>
  <si>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</si>
  <si>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</si>
  <si>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</si>
  <si>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</si>
  <si>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</si>
  <si>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</si>
  <si>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</si>
  <si>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</si>
  <si>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</si>
  <si>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</si>
  <si>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</si>
  <si>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</si>
  <si>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</si>
  <si>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</si>
  <si>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</si>
  <si>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</si>
  <si>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</si>
  <si>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</si>
  <si>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</si>
  <si>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</si>
  <si>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</si>
  <si>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</si>
  <si>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</si>
  <si>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</si>
  <si>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</si>
  <si>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</si>
  <si>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</si>
  <si>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</si>
  <si>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</si>
  <si>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</si>
  <si>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</si>
  <si>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</si>
  <si>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</si>
  <si>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</si>
  <si>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</si>
  <si>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</si>
  <si>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</si>
  <si>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</si>
  <si>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</si>
  <si>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</si>
  <si>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</si>
  <si>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</si>
  <si>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</si>
  <si>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</si>
  <si>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</si>
  <si>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</si>
  <si>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</si>
  <si>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</si>
  <si>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</si>
  <si>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</si>
  <si>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</si>
  <si>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</si>
  <si>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</si>
  <si>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</si>
  <si>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</si>
  <si>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</si>
  <si>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</si>
  <si>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</si>
  <si>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</si>
  <si>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</si>
  <si>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</si>
  <si>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</si>
  <si>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</si>
  <si>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</si>
  <si>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</si>
  <si>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</si>
  <si>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</si>
  <si>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</si>
  <si>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</si>
  <si>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</si>
  <si>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</si>
  <si>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</si>
  <si>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</si>
  <si>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</si>
  <si>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</si>
  <si>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</si>
  <si>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</si>
  <si>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</si>
  <si>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</si>
  <si>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</si>
  <si>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</si>
  <si>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</si>
  <si>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</si>
  <si>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</si>
  <si>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</si>
  <si>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</si>
  <si>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</si>
  <si>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</si>
  <si>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</si>
  <si>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</si>
  <si>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</si>
  <si>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</si>
  <si>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</si>
  <si>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</si>
  <si>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</si>
  <si>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</si>
  <si>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</si>
  <si>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</si>
  <si>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</si>
  <si>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</si>
  <si>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</si>
  <si>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</si>
  <si>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</si>
  <si>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</si>
  <si>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</si>
  <si>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</si>
  <si>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</si>
  <si>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</si>
  <si>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</si>
  <si>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</si>
  <si>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</si>
  <si>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</si>
  <si>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</si>
  <si>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</si>
  <si>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</si>
  <si>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</si>
  <si>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</si>
  <si>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</si>
  <si>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</si>
  <si>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</si>
  <si>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</si>
  <si>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</si>
  <si>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</si>
  <si>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</si>
  <si>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</si>
  <si>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</si>
  <si>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</si>
  <si>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</si>
  <si>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</si>
  <si>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</si>
  <si>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</si>
  <si>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</si>
  <si>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</si>
  <si>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</si>
  <si>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</si>
  <si>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</si>
  <si>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</si>
  <si>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</si>
  <si>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</si>
  <si>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</si>
  <si>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</si>
  <si>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</si>
  <si>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</si>
  <si>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</si>
  <si>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</si>
  <si>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</si>
  <si>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</si>
  <si>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</si>
  <si>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</si>
  <si>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</si>
  <si>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</si>
  <si>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</si>
  <si>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</si>
  <si>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</si>
  <si>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</si>
  <si>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</si>
  <si>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</si>
  <si>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</si>
  <si>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</si>
  <si>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</si>
  <si>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</si>
  <si>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</si>
  <si>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</si>
  <si>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</si>
  <si>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</si>
  <si>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</si>
  <si>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</si>
  <si>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</si>
  <si>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</si>
  <si>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</si>
  <si>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</si>
  <si>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</si>
  <si>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</si>
  <si>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</si>
  <si>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</si>
  <si>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</si>
  <si>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</si>
  <si>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</si>
  <si>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</si>
  <si>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</si>
  <si>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</si>
  <si>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</si>
  <si>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</si>
  <si>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</si>
  <si>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</si>
  <si>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</si>
  <si>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</si>
  <si>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</si>
  <si>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</si>
  <si>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</si>
  <si>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</si>
  <si>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</si>
  <si>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</si>
  <si>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</si>
  <si>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</si>
  <si>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</si>
  <si>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</si>
  <si>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</si>
  <si>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</si>
  <si>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</si>
  <si>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</si>
  <si>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</si>
  <si>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</si>
  <si>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</si>
  <si>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</si>
  <si>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</si>
  <si>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</si>
  <si>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</si>
  <si>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</si>
  <si>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</si>
  <si>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</si>
  <si>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</si>
  <si>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</si>
  <si>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</si>
  <si>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</si>
  <si>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</si>
  <si>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</si>
  <si>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</si>
  <si>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</si>
  <si>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</si>
  <si>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</si>
  <si>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</si>
  <si>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</si>
  <si>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</si>
  <si>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</si>
  <si>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</si>
  <si>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</si>
  <si>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</si>
  <si>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</si>
  <si>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</si>
  <si>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</si>
  <si>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</si>
  <si>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</si>
  <si>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</si>
  <si>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</si>
  <si>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</si>
  <si>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</si>
  <si>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</si>
  <si>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</si>
  <si>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</si>
  <si>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</si>
  <si>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</si>
  <si>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</si>
  <si>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</si>
  <si>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</si>
  <si>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</si>
  <si>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</si>
  <si>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</si>
  <si>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</si>
  <si>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</si>
  <si>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</si>
  <si>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</si>
  <si>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</si>
  <si>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</si>
  <si>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</si>
  <si>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</si>
  <si>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</si>
  <si>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</si>
  <si>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</si>
  <si>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</si>
  <si>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</si>
  <si>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</si>
  <si>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</si>
  <si>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</si>
  <si>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</si>
  <si>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</si>
  <si>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</si>
  <si>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</si>
  <si>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</si>
  <si>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</si>
  <si>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</si>
  <si>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</si>
  <si>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</si>
  <si>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</si>
  <si>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</si>
  <si>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</si>
  <si>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</si>
  <si>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</si>
  <si>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</si>
  <si>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</si>
  <si>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</si>
  <si>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</si>
  <si>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</si>
  <si>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</si>
  <si>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</si>
  <si>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</si>
  <si>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</si>
  <si>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</si>
  <si>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</si>
  <si>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</si>
  <si>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</si>
  <si>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</si>
  <si>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</si>
  <si>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</si>
  <si>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</si>
  <si>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</si>
  <si>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</si>
  <si>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</si>
  <si>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</si>
  <si>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</si>
  <si>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</si>
  <si>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</si>
  <si>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</si>
  <si>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</si>
  <si>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</si>
  <si>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</si>
  <si>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</si>
  <si>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</si>
  <si>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</si>
  <si>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</si>
  <si>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</si>
  <si>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</si>
  <si>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</si>
  <si>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</si>
  <si>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</si>
  <si>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</si>
  <si>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</si>
  <si>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</si>
  <si>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</si>
  <si>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</si>
  <si>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</si>
  <si>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</si>
  <si>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</si>
  <si>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</si>
  <si>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</si>
  <si>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</si>
  <si>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</si>
  <si>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</si>
  <si>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</si>
  <si>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能力開発基本調査</t>
  </si>
  <si>
    <t>厚生労働省</t>
  </si>
  <si>
    <t>厚労</t>
  </si>
  <si>
    <t>人材開発統括官</t>
  </si>
  <si>
    <t>政策企画室</t>
  </si>
  <si>
    <t>○</t>
  </si>
  <si>
    <t>-</t>
  </si>
  <si>
    <t>-</t>
    <phoneticPr fontId="5"/>
  </si>
  <si>
    <t>国内の企業、事業所及び労働者の能力開発の実態を明らかにするため、広範囲かつ精度の高い調査を実施し、能力開発全体の今後の施策を検討するための基礎資料とする。</t>
    <phoneticPr fontId="5"/>
  </si>
  <si>
    <t>常用労働者30人以上を雇用する民間企業の内、単独事業所、本所、本社及び本店を対象とした「企業調査」、常用労働者30人以上を雇用する民間事業所を対象とした「事業所調査」及びその事業所の労働者(正社員及び正社員以外）を対象とした「個人調査」をアンケート形式により行い、これまでとの結果とも比較し、主要産業における民間事業所の教育訓練の制度及び実施状況を取りまとめる。</t>
    <phoneticPr fontId="5"/>
  </si>
  <si>
    <t>職業能力開発支援事業委託費</t>
    <phoneticPr fontId="5"/>
  </si>
  <si>
    <t>調査票配布枚数（企業調査）</t>
    <phoneticPr fontId="5"/>
  </si>
  <si>
    <t>調査票配布枚数（事業所調査）</t>
    <rPh sb="8" eb="11">
      <t>ジギョウショ</t>
    </rPh>
    <phoneticPr fontId="5"/>
  </si>
  <si>
    <t>調査票配布枚数（個人調査）</t>
    <rPh sb="8" eb="10">
      <t>コジン</t>
    </rPh>
    <rPh sb="10" eb="12">
      <t>チョウサ</t>
    </rPh>
    <phoneticPr fontId="5"/>
  </si>
  <si>
    <t>企業調査回収率　　　　　　　　　　　　　　　　　　　　　　　　　　　　　　　　　　　　　　　　　　　　　　　　　　　　　　　　　　　　　　　　　　　　　　　　　　　　　　　　　　　　　　　　　　　　　　　　　　　　　　　　（有効回答数/配布数）</t>
  </si>
  <si>
    <t>事業所調査回収率　　　　　　　　　　　　　　　　　　　　　　　　　　　　　　　　　　　　　　　　　　　　　　　　　　　　　　　　　　　　　　　　　　　　　　　　　　　　　　　　　　　　　　　　　　　　　　　　　　　　　　　　（有効回答数/配布数）</t>
    <rPh sb="0" eb="3">
      <t>ジギョウショ</t>
    </rPh>
    <phoneticPr fontId="5"/>
  </si>
  <si>
    <t>個人調査回収率　　　　　　　　　　　　　　　　　　　　　　　　　　　　　　　　　　　　　　　　　　　　　　　　　　　　　　　　　　　　　　　　　　　　　　　　　　　　　　　　　　　　　　　　　　　　　　　　　　　　　　　　（有効回答数/配布数）</t>
    <rPh sb="0" eb="2">
      <t>コジン</t>
    </rPh>
    <phoneticPr fontId="5"/>
  </si>
  <si>
    <t>厚生労働省人材開発統括官調べ</t>
    <phoneticPr fontId="5"/>
  </si>
  <si>
    <t>枚</t>
  </si>
  <si>
    <t>調査期日までに、企業調査の調査対象へ調査票を配布する。</t>
    <rPh sb="0" eb="2">
      <t>チョウサ</t>
    </rPh>
    <rPh sb="2" eb="4">
      <t>キジツ</t>
    </rPh>
    <rPh sb="8" eb="10">
      <t>キギョウ</t>
    </rPh>
    <rPh sb="10" eb="12">
      <t>チョウサ</t>
    </rPh>
    <rPh sb="13" eb="15">
      <t>チョウサ</t>
    </rPh>
    <rPh sb="15" eb="17">
      <t>タイショウ</t>
    </rPh>
    <rPh sb="18" eb="21">
      <t>チョウサヒョウ</t>
    </rPh>
    <rPh sb="22" eb="24">
      <t>ハイフ</t>
    </rPh>
    <phoneticPr fontId="5"/>
  </si>
  <si>
    <t>調査期日までに、事業所調査の調査対象へ調査票を配布する。</t>
    <rPh sb="0" eb="2">
      <t>チョウサ</t>
    </rPh>
    <rPh sb="2" eb="4">
      <t>キジツ</t>
    </rPh>
    <rPh sb="8" eb="11">
      <t>ジギョウショ</t>
    </rPh>
    <rPh sb="11" eb="13">
      <t>チョウサ</t>
    </rPh>
    <rPh sb="14" eb="16">
      <t>チョウサ</t>
    </rPh>
    <rPh sb="16" eb="18">
      <t>タイショウ</t>
    </rPh>
    <rPh sb="19" eb="22">
      <t>チョウサヒョウ</t>
    </rPh>
    <rPh sb="23" eb="25">
      <t>ハイフ</t>
    </rPh>
    <phoneticPr fontId="5"/>
  </si>
  <si>
    <t>単位当たりコスト＝X/Y
X：予算執行額　Y:有効回答数</t>
  </si>
  <si>
    <t>X/Y</t>
  </si>
  <si>
    <t>円</t>
    <rPh sb="0" eb="1">
      <t>エン</t>
    </rPh>
    <phoneticPr fontId="5"/>
  </si>
  <si>
    <t>43,988,268/
20,445</t>
  </si>
  <si>
    <t>42,561,421/
15,195</t>
  </si>
  <si>
    <t>精度の高い結果が得られるよう、企業調査の回収率60％以上を目指す。</t>
    <phoneticPr fontId="5"/>
  </si>
  <si>
    <t>精度の高い結果が得られるよう、個人調査の回収率60％以上を目指す。</t>
    <rPh sb="15" eb="17">
      <t>コジン</t>
    </rPh>
    <phoneticPr fontId="5"/>
  </si>
  <si>
    <t>46,881,338/
15,360</t>
    <phoneticPr fontId="5"/>
  </si>
  <si>
    <t>46,885,000/
26,320</t>
    <phoneticPr fontId="5"/>
  </si>
  <si>
    <t>多様な職業能力開発の機会を確保すること（Ⅵ-1）</t>
    <phoneticPr fontId="5"/>
  </si>
  <si>
    <t>多様な職業能力開発の機会を確保し、生産性の向上に向けた人材育成を強化すること（Ⅵ-1-1）</t>
    <phoneticPr fontId="5"/>
  </si>
  <si>
    <t>本調査は民間企業における職業能力開発に係る実態把握を行い、社会情勢に応じた人事育成施策の検討に資するものであり、ニーズを的確に反映しているといえる。</t>
    <rPh sb="0" eb="3">
      <t>ホンチョウサ</t>
    </rPh>
    <rPh sb="29" eb="31">
      <t>シャカイ</t>
    </rPh>
    <rPh sb="31" eb="33">
      <t>ジョウセイ</t>
    </rPh>
    <rPh sb="34" eb="35">
      <t>オウ</t>
    </rPh>
    <rPh sb="37" eb="39">
      <t>ジンジ</t>
    </rPh>
    <rPh sb="39" eb="41">
      <t>イクセイ</t>
    </rPh>
    <rPh sb="41" eb="43">
      <t>シサク</t>
    </rPh>
    <rPh sb="44" eb="46">
      <t>ケントウ</t>
    </rPh>
    <rPh sb="47" eb="48">
      <t>シ</t>
    </rPh>
    <rPh sb="60" eb="62">
      <t>テキカク</t>
    </rPh>
    <rPh sb="63" eb="65">
      <t>ハンエイ</t>
    </rPh>
    <phoneticPr fontId="5"/>
  </si>
  <si>
    <t>本調査は、国の人材開発行政に係る施策検討の基礎資料となるものであるため、国が調査計画を定めて主体的に実施する必要がある。</t>
    <rPh sb="0" eb="3">
      <t>ホンチョウサ</t>
    </rPh>
    <rPh sb="5" eb="6">
      <t>クニ</t>
    </rPh>
    <rPh sb="7" eb="9">
      <t>ジンザイ</t>
    </rPh>
    <rPh sb="9" eb="11">
      <t>カイハツ</t>
    </rPh>
    <rPh sb="11" eb="13">
      <t>ギョウセイ</t>
    </rPh>
    <rPh sb="14" eb="15">
      <t>カカ</t>
    </rPh>
    <rPh sb="16" eb="18">
      <t>シサク</t>
    </rPh>
    <rPh sb="18" eb="20">
      <t>ケントウ</t>
    </rPh>
    <rPh sb="21" eb="23">
      <t>キソ</t>
    </rPh>
    <rPh sb="23" eb="25">
      <t>シリョウ</t>
    </rPh>
    <rPh sb="36" eb="37">
      <t>クニ</t>
    </rPh>
    <rPh sb="38" eb="40">
      <t>チョウサ</t>
    </rPh>
    <rPh sb="40" eb="42">
      <t>ケイカク</t>
    </rPh>
    <rPh sb="43" eb="44">
      <t>サダ</t>
    </rPh>
    <rPh sb="46" eb="49">
      <t>シュタイテキ</t>
    </rPh>
    <rPh sb="50" eb="52">
      <t>ジッシ</t>
    </rPh>
    <rPh sb="54" eb="56">
      <t>ヒツヨウ</t>
    </rPh>
    <phoneticPr fontId="5"/>
  </si>
  <si>
    <t>社会経済や就業構造の変化に応じた人材開発行政の推進が求められる中、民間企業における職業能力開発の実態調査を行う本事業は優先度が高いものである。</t>
    <rPh sb="13" eb="14">
      <t>オウ</t>
    </rPh>
    <rPh sb="18" eb="20">
      <t>カイハツ</t>
    </rPh>
    <rPh sb="20" eb="22">
      <t>ギョウセイ</t>
    </rPh>
    <rPh sb="23" eb="25">
      <t>スイシン</t>
    </rPh>
    <rPh sb="26" eb="27">
      <t>モト</t>
    </rPh>
    <rPh sb="31" eb="32">
      <t>ナカ</t>
    </rPh>
    <rPh sb="33" eb="35">
      <t>ミンカン</t>
    </rPh>
    <rPh sb="35" eb="37">
      <t>キギョウ</t>
    </rPh>
    <rPh sb="41" eb="43">
      <t>ショクギョウ</t>
    </rPh>
    <rPh sb="43" eb="45">
      <t>ノウリョク</t>
    </rPh>
    <rPh sb="45" eb="47">
      <t>カイハツ</t>
    </rPh>
    <rPh sb="48" eb="50">
      <t>ジッタイ</t>
    </rPh>
    <rPh sb="50" eb="52">
      <t>チョウサ</t>
    </rPh>
    <rPh sb="53" eb="54">
      <t>オコナ</t>
    </rPh>
    <rPh sb="55" eb="56">
      <t>ホン</t>
    </rPh>
    <rPh sb="56" eb="58">
      <t>ジギョウ</t>
    </rPh>
    <rPh sb="59" eb="62">
      <t>ユウセンド</t>
    </rPh>
    <phoneticPr fontId="5"/>
  </si>
  <si>
    <t>-</t>
    <phoneticPr fontId="5"/>
  </si>
  <si>
    <t>△</t>
  </si>
  <si>
    <t>無</t>
  </si>
  <si>
    <t>有</t>
  </si>
  <si>
    <t>本調査は令和２年度から令和４年度の３か年契約である。令和２年度において、一般競争入札を３度（公示日：令和２年２月20日、６月10日及び８月24日）行ったがいずれも入札者が現れず不調となった。そこで、本調査における知見を有する平成28年度までの受託事業者に随意契約の折衝を行い委託を行ったため、支出先の選定は妥当である。</t>
    <rPh sb="0" eb="3">
      <t>ホンチョウサ</t>
    </rPh>
    <rPh sb="4" eb="6">
      <t>レイワ</t>
    </rPh>
    <rPh sb="7" eb="9">
      <t>ネンド</t>
    </rPh>
    <rPh sb="11" eb="13">
      <t>レイワ</t>
    </rPh>
    <rPh sb="14" eb="16">
      <t>ネンド</t>
    </rPh>
    <rPh sb="19" eb="20">
      <t>ネン</t>
    </rPh>
    <rPh sb="20" eb="22">
      <t>ケイヤク</t>
    </rPh>
    <rPh sb="26" eb="28">
      <t>レイワ</t>
    </rPh>
    <rPh sb="29" eb="31">
      <t>ネンド</t>
    </rPh>
    <rPh sb="36" eb="38">
      <t>イッパン</t>
    </rPh>
    <rPh sb="38" eb="40">
      <t>キョウソウ</t>
    </rPh>
    <rPh sb="40" eb="42">
      <t>ニュウサツ</t>
    </rPh>
    <rPh sb="46" eb="49">
      <t>コウジビ</t>
    </rPh>
    <rPh sb="50" eb="52">
      <t>レイワ</t>
    </rPh>
    <rPh sb="53" eb="54">
      <t>ネン</t>
    </rPh>
    <rPh sb="55" eb="56">
      <t>ガツ</t>
    </rPh>
    <rPh sb="58" eb="59">
      <t>ニチ</t>
    </rPh>
    <rPh sb="61" eb="62">
      <t>ガツ</t>
    </rPh>
    <rPh sb="64" eb="65">
      <t>ニチ</t>
    </rPh>
    <rPh sb="65" eb="66">
      <t>オヨ</t>
    </rPh>
    <rPh sb="68" eb="69">
      <t>ガツ</t>
    </rPh>
    <rPh sb="71" eb="72">
      <t>ニチ</t>
    </rPh>
    <rPh sb="73" eb="74">
      <t>オコナ</t>
    </rPh>
    <rPh sb="81" eb="84">
      <t>ニュウサツシャ</t>
    </rPh>
    <rPh sb="85" eb="86">
      <t>アラワ</t>
    </rPh>
    <rPh sb="88" eb="90">
      <t>フチョウ</t>
    </rPh>
    <rPh sb="99" eb="102">
      <t>ホンチョウサ</t>
    </rPh>
    <rPh sb="106" eb="108">
      <t>チケン</t>
    </rPh>
    <rPh sb="109" eb="110">
      <t>ユウ</t>
    </rPh>
    <rPh sb="112" eb="114">
      <t>ヘイセイ</t>
    </rPh>
    <rPh sb="116" eb="118">
      <t>ネンド</t>
    </rPh>
    <rPh sb="121" eb="123">
      <t>ジュタク</t>
    </rPh>
    <rPh sb="123" eb="126">
      <t>ジギョウシャ</t>
    </rPh>
    <rPh sb="127" eb="129">
      <t>ズイイ</t>
    </rPh>
    <rPh sb="129" eb="131">
      <t>ケイヤク</t>
    </rPh>
    <rPh sb="132" eb="134">
      <t>セッショウ</t>
    </rPh>
    <rPh sb="135" eb="136">
      <t>オコナ</t>
    </rPh>
    <rPh sb="137" eb="139">
      <t>イタク</t>
    </rPh>
    <rPh sb="140" eb="141">
      <t>オコナ</t>
    </rPh>
    <rPh sb="146" eb="149">
      <t>シシュツサキ</t>
    </rPh>
    <rPh sb="150" eb="152">
      <t>センテイ</t>
    </rPh>
    <rPh sb="153" eb="155">
      <t>ダトウ</t>
    </rPh>
    <phoneticPr fontId="5"/>
  </si>
  <si>
    <t>‐</t>
  </si>
  <si>
    <t>事業実施報告、精算報告を精査し、委託費が事業実施に真に必要なものであることを確認した。</t>
    <rPh sb="0" eb="2">
      <t>ジギョウ</t>
    </rPh>
    <rPh sb="2" eb="4">
      <t>ジッシ</t>
    </rPh>
    <rPh sb="4" eb="6">
      <t>ホウコク</t>
    </rPh>
    <rPh sb="7" eb="9">
      <t>セイサン</t>
    </rPh>
    <rPh sb="9" eb="11">
      <t>ホウコク</t>
    </rPh>
    <rPh sb="12" eb="14">
      <t>セイサ</t>
    </rPh>
    <rPh sb="16" eb="18">
      <t>イタク</t>
    </rPh>
    <rPh sb="18" eb="19">
      <t>ヒ</t>
    </rPh>
    <rPh sb="20" eb="22">
      <t>ジギョウ</t>
    </rPh>
    <rPh sb="22" eb="24">
      <t>ジッシ</t>
    </rPh>
    <rPh sb="25" eb="26">
      <t>シン</t>
    </rPh>
    <rPh sb="27" eb="29">
      <t>ヒツヨウ</t>
    </rPh>
    <rPh sb="38" eb="40">
      <t>カクニン</t>
    </rPh>
    <phoneticPr fontId="5"/>
  </si>
  <si>
    <t>調査結果報告については、省内関係部局、都道府県労働局、審議会委員等に情報提供し、活用を図っている。また、政府統計としてｅｰＳtatに調査結果を公表しており、広く国民が活用できるようにしている。</t>
  </si>
  <si>
    <t>３３６</t>
  </si>
  <si>
    <t>２９０</t>
  </si>
  <si>
    <t>５７９</t>
  </si>
  <si>
    <t>５８５</t>
  </si>
  <si>
    <t>５９０</t>
  </si>
  <si>
    <t>５７７</t>
  </si>
  <si>
    <t>０５９９</t>
  </si>
  <si>
    <t>オンライン回答を平成23年度から導入したが、令和３年度のオンライン回答率（オンライン回答数/有効回答数）は企業調査で55.4％、事業所調査で55.9％、個人調査で45.7％となり、集計作業等の効率化を図れた。加えて、オンライン回答分は調査票返送に係る郵送料を削減できた。</t>
    <rPh sb="5" eb="7">
      <t>カイトウ</t>
    </rPh>
    <rPh sb="8" eb="10">
      <t>ヘイセイ</t>
    </rPh>
    <rPh sb="12" eb="14">
      <t>ネンド</t>
    </rPh>
    <rPh sb="16" eb="18">
      <t>ドウニュウ</t>
    </rPh>
    <rPh sb="22" eb="24">
      <t>レイワ</t>
    </rPh>
    <rPh sb="25" eb="27">
      <t>ネンド</t>
    </rPh>
    <rPh sb="33" eb="35">
      <t>カイトウ</t>
    </rPh>
    <rPh sb="35" eb="36">
      <t>リツ</t>
    </rPh>
    <rPh sb="42" eb="45">
      <t>カイトウスウ</t>
    </rPh>
    <rPh sb="46" eb="48">
      <t>ユウコウ</t>
    </rPh>
    <rPh sb="48" eb="51">
      <t>カイトウスウ</t>
    </rPh>
    <rPh sb="53" eb="55">
      <t>キギョウ</t>
    </rPh>
    <rPh sb="55" eb="57">
      <t>チョウサ</t>
    </rPh>
    <rPh sb="64" eb="67">
      <t>ジギョウショ</t>
    </rPh>
    <rPh sb="67" eb="69">
      <t>チョウサ</t>
    </rPh>
    <rPh sb="76" eb="78">
      <t>コジン</t>
    </rPh>
    <rPh sb="78" eb="80">
      <t>チョウサ</t>
    </rPh>
    <rPh sb="90" eb="92">
      <t>シュウケイ</t>
    </rPh>
    <rPh sb="92" eb="94">
      <t>サギョウ</t>
    </rPh>
    <rPh sb="94" eb="95">
      <t>トウ</t>
    </rPh>
    <rPh sb="96" eb="98">
      <t>コウリツ</t>
    </rPh>
    <rPh sb="98" eb="99">
      <t>カ</t>
    </rPh>
    <rPh sb="100" eb="101">
      <t>ハカ</t>
    </rPh>
    <rPh sb="104" eb="105">
      <t>クワ</t>
    </rPh>
    <rPh sb="113" eb="115">
      <t>カイトウ</t>
    </rPh>
    <rPh sb="115" eb="116">
      <t>ブン</t>
    </rPh>
    <rPh sb="117" eb="120">
      <t>チョウサヒョウ</t>
    </rPh>
    <rPh sb="120" eb="122">
      <t>ヘンソウ</t>
    </rPh>
    <rPh sb="123" eb="124">
      <t>カカ</t>
    </rPh>
    <rPh sb="125" eb="128">
      <t>ユウソウリョウ</t>
    </rPh>
    <rPh sb="129" eb="131">
      <t>サクゲン</t>
    </rPh>
    <phoneticPr fontId="5"/>
  </si>
  <si>
    <t>本調査に知見のある事業者と随意契約を行っているため、委託調査ではなく職員が調査を実施する場合と比較して、実効性が高い手段である。</t>
    <rPh sb="0" eb="3">
      <t>ホンチョウサ</t>
    </rPh>
    <rPh sb="4" eb="6">
      <t>チケン</t>
    </rPh>
    <rPh sb="9" eb="12">
      <t>ジギョウシャ</t>
    </rPh>
    <rPh sb="13" eb="15">
      <t>ズイイ</t>
    </rPh>
    <rPh sb="15" eb="17">
      <t>ケイヤク</t>
    </rPh>
    <rPh sb="18" eb="19">
      <t>オコナ</t>
    </rPh>
    <rPh sb="26" eb="28">
      <t>イタク</t>
    </rPh>
    <rPh sb="28" eb="30">
      <t>チョウサ</t>
    </rPh>
    <rPh sb="34" eb="36">
      <t>ショクイン</t>
    </rPh>
    <rPh sb="37" eb="39">
      <t>チョウサ</t>
    </rPh>
    <rPh sb="40" eb="42">
      <t>ジッシ</t>
    </rPh>
    <rPh sb="44" eb="46">
      <t>バアイ</t>
    </rPh>
    <rPh sb="47" eb="49">
      <t>ヒカク</t>
    </rPh>
    <rPh sb="52" eb="55">
      <t>ジッコウセイ</t>
    </rPh>
    <rPh sb="56" eb="57">
      <t>タカ</t>
    </rPh>
    <rPh sb="58" eb="60">
      <t>シュダン</t>
    </rPh>
    <phoneticPr fontId="5"/>
  </si>
  <si>
    <t>令和２年度から新型コロナウイルス感染症の影響により調査員調査を実施できておらず、令和３年度においても例年に比べて低調な回収率となっており、結果的に単位当たりコストも増加している。引き続き、回収率向上の策について検討を行う。</t>
    <rPh sb="69" eb="72">
      <t>ケッカテキ</t>
    </rPh>
    <rPh sb="73" eb="75">
      <t>タンイ</t>
    </rPh>
    <rPh sb="75" eb="76">
      <t>ア</t>
    </rPh>
    <rPh sb="82" eb="84">
      <t>ゾウカ</t>
    </rPh>
    <rPh sb="89" eb="90">
      <t>ヒ</t>
    </rPh>
    <rPh sb="91" eb="92">
      <t>ツヅ</t>
    </rPh>
    <rPh sb="94" eb="97">
      <t>カイシュウリツ</t>
    </rPh>
    <rPh sb="97" eb="99">
      <t>コウジョウ</t>
    </rPh>
    <rPh sb="100" eb="101">
      <t>サク</t>
    </rPh>
    <rPh sb="105" eb="107">
      <t>ケントウ</t>
    </rPh>
    <rPh sb="108" eb="109">
      <t>オコナ</t>
    </rPh>
    <phoneticPr fontId="5"/>
  </si>
  <si>
    <t>令和２年度から新型コロナウイルス感染症の影響により調査員調査を実施できておらず、令和３年度においても例年に比べて低調な回収率となっている。</t>
    <phoneticPr fontId="5"/>
  </si>
  <si>
    <t>令和２年度から新型コロナウイルス感染症の影響により調査員調査を実施できておらず、令和３年度においても例年に比べて低調な回収率となっている。一方で、事業所調査及び個人調査では前年度より回収率が向上しており、回収率向上のために講じた策には一定の成果があったものと考えている。</t>
    <rPh sb="0" eb="2">
      <t>レイワ</t>
    </rPh>
    <rPh sb="3" eb="5">
      <t>ネンド</t>
    </rPh>
    <rPh sb="7" eb="9">
      <t>シンガタ</t>
    </rPh>
    <rPh sb="16" eb="19">
      <t>カンセンショウ</t>
    </rPh>
    <rPh sb="20" eb="22">
      <t>エイキョウ</t>
    </rPh>
    <rPh sb="25" eb="28">
      <t>チョウサイン</t>
    </rPh>
    <rPh sb="28" eb="30">
      <t>チョウサ</t>
    </rPh>
    <rPh sb="31" eb="33">
      <t>ジッシ</t>
    </rPh>
    <rPh sb="40" eb="42">
      <t>レイワ</t>
    </rPh>
    <rPh sb="43" eb="45">
      <t>ネンド</t>
    </rPh>
    <rPh sb="50" eb="52">
      <t>レイネン</t>
    </rPh>
    <rPh sb="53" eb="54">
      <t>クラ</t>
    </rPh>
    <rPh sb="56" eb="58">
      <t>テイチョウ</t>
    </rPh>
    <rPh sb="59" eb="61">
      <t>カイシュウ</t>
    </rPh>
    <rPh sb="61" eb="62">
      <t>リツ</t>
    </rPh>
    <rPh sb="69" eb="71">
      <t>イッポウ</t>
    </rPh>
    <rPh sb="73" eb="76">
      <t>ジギョウショ</t>
    </rPh>
    <rPh sb="76" eb="78">
      <t>チョウサ</t>
    </rPh>
    <rPh sb="78" eb="79">
      <t>オヨ</t>
    </rPh>
    <rPh sb="80" eb="82">
      <t>コジン</t>
    </rPh>
    <rPh sb="82" eb="84">
      <t>チョウサ</t>
    </rPh>
    <rPh sb="86" eb="89">
      <t>ゼンネンド</t>
    </rPh>
    <rPh sb="91" eb="93">
      <t>カイシュウ</t>
    </rPh>
    <rPh sb="93" eb="94">
      <t>リツ</t>
    </rPh>
    <rPh sb="95" eb="97">
      <t>コウジョウ</t>
    </rPh>
    <rPh sb="102" eb="105">
      <t>カイシュウリツ</t>
    </rPh>
    <rPh sb="105" eb="107">
      <t>コウジョウ</t>
    </rPh>
    <rPh sb="111" eb="112">
      <t>コウ</t>
    </rPh>
    <rPh sb="114" eb="115">
      <t>サク</t>
    </rPh>
    <rPh sb="117" eb="119">
      <t>イッテイ</t>
    </rPh>
    <rPh sb="120" eb="122">
      <t>セイカ</t>
    </rPh>
    <rPh sb="129" eb="130">
      <t>カンガ</t>
    </rPh>
    <phoneticPr fontId="5"/>
  </si>
  <si>
    <t>事業所調査における「本社一括対応（※）」や、これまで実施していなかった個人調査における督促を令和３年度では実施し、前年度より、事業所調査及び個人調査における回収率が向上しているところ。したがって、回収率向上のために講じた策には一定の成果があったものと考えており、引き続き、回収率向上の策について検討を行う。
（※）大規模企業に属する事業所には、個別に調査票を送付せず、本社で各事業所分の回答を取りまとめるもの。</t>
    <rPh sb="0" eb="3">
      <t>ジギョウショ</t>
    </rPh>
    <rPh sb="3" eb="5">
      <t>チョウサ</t>
    </rPh>
    <rPh sb="10" eb="12">
      <t>ホンシャ</t>
    </rPh>
    <rPh sb="12" eb="14">
      <t>イッカツ</t>
    </rPh>
    <rPh sb="14" eb="16">
      <t>タイオウ</t>
    </rPh>
    <rPh sb="26" eb="28">
      <t>ジッシ</t>
    </rPh>
    <rPh sb="35" eb="37">
      <t>コジン</t>
    </rPh>
    <rPh sb="37" eb="39">
      <t>チョウサ</t>
    </rPh>
    <rPh sb="43" eb="45">
      <t>トクソク</t>
    </rPh>
    <rPh sb="46" eb="48">
      <t>レイワ</t>
    </rPh>
    <rPh sb="49" eb="51">
      <t>ネンド</t>
    </rPh>
    <rPh sb="53" eb="55">
      <t>ジッシ</t>
    </rPh>
    <rPh sb="63" eb="66">
      <t>ジギョウショ</t>
    </rPh>
    <rPh sb="157" eb="160">
      <t>ダイキボ</t>
    </rPh>
    <rPh sb="160" eb="162">
      <t>キギョウ</t>
    </rPh>
    <rPh sb="163" eb="164">
      <t>ゾク</t>
    </rPh>
    <rPh sb="166" eb="169">
      <t>ジギョウショ</t>
    </rPh>
    <rPh sb="172" eb="174">
      <t>コベツ</t>
    </rPh>
    <rPh sb="175" eb="178">
      <t>チョウサヒョウ</t>
    </rPh>
    <rPh sb="179" eb="181">
      <t>ソウフ</t>
    </rPh>
    <rPh sb="184" eb="186">
      <t>ホンシャ</t>
    </rPh>
    <rPh sb="187" eb="188">
      <t>カク</t>
    </rPh>
    <rPh sb="188" eb="191">
      <t>ジギョウショ</t>
    </rPh>
    <rPh sb="191" eb="192">
      <t>ブン</t>
    </rPh>
    <rPh sb="193" eb="195">
      <t>カイトウ</t>
    </rPh>
    <rPh sb="196" eb="197">
      <t>ト</t>
    </rPh>
    <phoneticPr fontId="5"/>
  </si>
  <si>
    <t>電話督促及び管理・通話料金に係る経費</t>
    <rPh sb="0" eb="2">
      <t>デンワ</t>
    </rPh>
    <rPh sb="2" eb="4">
      <t>トクソク</t>
    </rPh>
    <rPh sb="4" eb="5">
      <t>オヨ</t>
    </rPh>
    <rPh sb="6" eb="8">
      <t>カンリ</t>
    </rPh>
    <rPh sb="9" eb="12">
      <t>ツウワリョウ</t>
    </rPh>
    <rPh sb="12" eb="13">
      <t>キン</t>
    </rPh>
    <rPh sb="14" eb="15">
      <t>カカ</t>
    </rPh>
    <rPh sb="16" eb="18">
      <t>ケイヒ</t>
    </rPh>
    <phoneticPr fontId="5"/>
  </si>
  <si>
    <t>電話督促費</t>
    <rPh sb="0" eb="2">
      <t>デンワ</t>
    </rPh>
    <rPh sb="2" eb="4">
      <t>トクソク</t>
    </rPh>
    <rPh sb="4" eb="5">
      <t>ヒ</t>
    </rPh>
    <phoneticPr fontId="5"/>
  </si>
  <si>
    <t>データ入力費</t>
    <rPh sb="3" eb="5">
      <t>ニュウリョク</t>
    </rPh>
    <rPh sb="5" eb="6">
      <t>ヒ</t>
    </rPh>
    <phoneticPr fontId="5"/>
  </si>
  <si>
    <t>データ入力に係る経費</t>
    <rPh sb="3" eb="5">
      <t>ニュウリョク</t>
    </rPh>
    <rPh sb="6" eb="7">
      <t>カカ</t>
    </rPh>
    <rPh sb="8" eb="10">
      <t>ケイヒ</t>
    </rPh>
    <phoneticPr fontId="5"/>
  </si>
  <si>
    <t>人件費</t>
    <rPh sb="0" eb="3">
      <t>ジンケンヒ</t>
    </rPh>
    <phoneticPr fontId="5"/>
  </si>
  <si>
    <t>事業費</t>
    <rPh sb="0" eb="3">
      <t>ジギョウヒ</t>
    </rPh>
    <phoneticPr fontId="5"/>
  </si>
  <si>
    <t>管理費</t>
    <rPh sb="0" eb="3">
      <t>カンリヒ</t>
    </rPh>
    <phoneticPr fontId="5"/>
  </si>
  <si>
    <t>（人件費＋事業費）×10％</t>
    <rPh sb="1" eb="4">
      <t>ジンケンヒ</t>
    </rPh>
    <rPh sb="5" eb="8">
      <t>ジギョウヒ</t>
    </rPh>
    <phoneticPr fontId="5"/>
  </si>
  <si>
    <t>統計調査の実施（調査票配布、集計、分析等）及び報告書の作成・印刷</t>
    <rPh sb="0" eb="2">
      <t>トウケイ</t>
    </rPh>
    <rPh sb="2" eb="4">
      <t>チョウサ</t>
    </rPh>
    <rPh sb="5" eb="7">
      <t>ジッシ</t>
    </rPh>
    <rPh sb="8" eb="10">
      <t>チョウサ</t>
    </rPh>
    <rPh sb="10" eb="11">
      <t>ヒョウ</t>
    </rPh>
    <rPh sb="11" eb="13">
      <t>ハイフ</t>
    </rPh>
    <rPh sb="14" eb="16">
      <t>シュウケイ</t>
    </rPh>
    <rPh sb="17" eb="19">
      <t>ブンセキ</t>
    </rPh>
    <rPh sb="19" eb="20">
      <t>トウ</t>
    </rPh>
    <rPh sb="21" eb="22">
      <t>オヨ</t>
    </rPh>
    <rPh sb="23" eb="26">
      <t>ホウコクショ</t>
    </rPh>
    <rPh sb="27" eb="29">
      <t>サクセイ</t>
    </rPh>
    <rPh sb="30" eb="32">
      <t>インサツ</t>
    </rPh>
    <phoneticPr fontId="5"/>
  </si>
  <si>
    <t>A</t>
  </si>
  <si>
    <t>統計調査の実施（調査票配布、集計、分析等）及び報告書の作成・印刷</t>
    <phoneticPr fontId="5"/>
  </si>
  <si>
    <t>調査期日までに、個人調査の個人対象へ調査票を配布する。</t>
    <rPh sb="0" eb="2">
      <t>チョウサ</t>
    </rPh>
    <rPh sb="2" eb="4">
      <t>キジツ</t>
    </rPh>
    <rPh sb="8" eb="10">
      <t>コジン</t>
    </rPh>
    <rPh sb="10" eb="12">
      <t>チョウサ</t>
    </rPh>
    <rPh sb="13" eb="15">
      <t>コジン</t>
    </rPh>
    <rPh sb="15" eb="17">
      <t>タイショウ</t>
    </rPh>
    <rPh sb="18" eb="21">
      <t>チョウサヒョウ</t>
    </rPh>
    <rPh sb="22" eb="24">
      <t>ハイフ</t>
    </rPh>
    <phoneticPr fontId="5"/>
  </si>
  <si>
    <t>民間企業を対象とした「企業調査」、事業所を対象とした「事業所調査」及びその従業員（正社員及び正社員以外）を対象とした「個人調査」をアンケートにより行うため、各調査の対象者へ調査票を配布する。</t>
    <rPh sb="78" eb="81">
      <t>カクチョウサ</t>
    </rPh>
    <rPh sb="82" eb="84">
      <t>タイショウ</t>
    </rPh>
    <rPh sb="84" eb="85">
      <t>シャ</t>
    </rPh>
    <rPh sb="86" eb="89">
      <t>チョウサヒョウ</t>
    </rPh>
    <rPh sb="90" eb="92">
      <t>ハイフ</t>
    </rPh>
    <phoneticPr fontId="5"/>
  </si>
  <si>
    <t>https://www.mhlw.go.jp/wp/seisaku/hyouka/dl/r03_jizenbunseki/VI-1-1.pdf</t>
    <phoneticPr fontId="5"/>
  </si>
  <si>
    <t>３貢</t>
    <rPh sb="1" eb="2">
      <t>コウ</t>
    </rPh>
    <phoneticPr fontId="5"/>
  </si>
  <si>
    <t>統計調査の実施に係る研究員等の賃金など</t>
    <rPh sb="8" eb="9">
      <t>カカ</t>
    </rPh>
    <rPh sb="13" eb="14">
      <t>トウ</t>
    </rPh>
    <rPh sb="15" eb="17">
      <t>チンギン</t>
    </rPh>
    <phoneticPr fontId="5"/>
  </si>
  <si>
    <t>成果実績が低調である要因を分析し、事業の適正な執行を図ること。</t>
  </si>
  <si>
    <t>-</t>
    <phoneticPr fontId="5"/>
  </si>
  <si>
    <t>十分な統計精度を確実に維持するために必要な経費を新たに計上。
・委託先事業者における統計調査体制の強化のための人件費を追加計上（６百万増）
・オンライン調査の促進に関する資材や回収率向上に向けた督促に伴う電話対応業務の人件費等の事業費の見直し（９百万円増）
・人件費と事業費の増額に伴う一般管理費（１百万円増）と消費税（２百万円増）の増額</t>
    <rPh sb="65" eb="67">
      <t>ヒャクマン</t>
    </rPh>
    <rPh sb="123" eb="124">
      <t>ヒャク</t>
    </rPh>
    <rPh sb="150" eb="152">
      <t>ヒャクマン</t>
    </rPh>
    <rPh sb="161" eb="163">
      <t>ヒャクマン</t>
    </rPh>
    <phoneticPr fontId="5"/>
  </si>
  <si>
    <t>政策企画室長
鈴井　秀彦</t>
    <rPh sb="7" eb="9">
      <t>スズイ</t>
    </rPh>
    <phoneticPr fontId="5"/>
  </si>
  <si>
    <t>執行等改善</t>
  </si>
  <si>
    <t>株式会社サーベイリサーチセンター</t>
    <rPh sb="0" eb="4">
      <t>カブシキガイシャ</t>
    </rPh>
    <phoneticPr fontId="5"/>
  </si>
  <si>
    <t>株式会社東計電算</t>
    <rPh sb="0" eb="4">
      <t>カブシキガイシャ</t>
    </rPh>
    <phoneticPr fontId="5"/>
  </si>
  <si>
    <t>株式会社データセレクト</t>
    <rPh sb="0" eb="4">
      <t>カブシキガイシャ</t>
    </rPh>
    <phoneticPr fontId="5"/>
  </si>
  <si>
    <t>株式会社サーベイリサーチセンター</t>
    <rPh sb="0" eb="4">
      <t>カブシキガイシャ</t>
    </rPh>
    <phoneticPr fontId="5"/>
  </si>
  <si>
    <t>C.株式会社東計電算</t>
    <rPh sb="2" eb="6">
      <t>カブシキガイシャ</t>
    </rPh>
    <phoneticPr fontId="5"/>
  </si>
  <si>
    <t>A.株式会社サーベイリサーチセンター</t>
    <rPh sb="2" eb="6">
      <t>カブシキガイシャ</t>
    </rPh>
    <phoneticPr fontId="5"/>
  </si>
  <si>
    <t>B.株式会社データセレクト</t>
    <rPh sb="2" eb="6">
      <t>カブシキガイシャ</t>
    </rPh>
    <phoneticPr fontId="5"/>
  </si>
  <si>
    <t>調査票提出の電話督促（再委託）</t>
    <rPh sb="0" eb="3">
      <t>チョウサヒョウ</t>
    </rPh>
    <rPh sb="3" eb="5">
      <t>テイシュツ</t>
    </rPh>
    <rPh sb="11" eb="14">
      <t>サイイタク</t>
    </rPh>
    <phoneticPr fontId="5"/>
  </si>
  <si>
    <t>調査票のデータ入力（再委託）</t>
    <rPh sb="10" eb="13">
      <t>サイイタク</t>
    </rPh>
    <phoneticPr fontId="5"/>
  </si>
  <si>
    <t>調査票の印刷・配布、集計、分析等及び報告書の作成・印刷</t>
  </si>
  <si>
    <t>精度の高い結果が得られるよう、事業所調査の回収率70％（※）以上を目指す。
※令和元年度までは調査員の訪問（調査員調査）により事業所票を回収しており、企業調査・個人調査より高い回収率が見込まれることから、事業所調査のみ70％の目標を設定。</t>
    <rPh sb="15" eb="18">
      <t>ジギョウショ</t>
    </rPh>
    <rPh sb="39" eb="41">
      <t>レイワ</t>
    </rPh>
    <rPh sb="41" eb="42">
      <t>ガン</t>
    </rPh>
    <rPh sb="42" eb="44">
      <t>ネンド</t>
    </rPh>
    <rPh sb="47" eb="50">
      <t>チョウサイン</t>
    </rPh>
    <rPh sb="51" eb="53">
      <t>ホウモン</t>
    </rPh>
    <rPh sb="54" eb="57">
      <t>チョウサイン</t>
    </rPh>
    <rPh sb="57" eb="59">
      <t>チョウサ</t>
    </rPh>
    <rPh sb="63" eb="67">
      <t>ジギョウショヒョウ</t>
    </rPh>
    <rPh sb="68" eb="70">
      <t>カイシュウ</t>
    </rPh>
    <rPh sb="75" eb="77">
      <t>キギョウ</t>
    </rPh>
    <rPh sb="77" eb="79">
      <t>チョウサ</t>
    </rPh>
    <rPh sb="80" eb="82">
      <t>コジン</t>
    </rPh>
    <rPh sb="82" eb="84">
      <t>チョウサ</t>
    </rPh>
    <rPh sb="86" eb="87">
      <t>タカ</t>
    </rPh>
    <rPh sb="88" eb="91">
      <t>カイシュウリツ</t>
    </rPh>
    <rPh sb="92" eb="94">
      <t>ミコ</t>
    </rPh>
    <rPh sb="102" eb="105">
      <t>ジギョウショ</t>
    </rPh>
    <rPh sb="105" eb="107">
      <t>チョウサ</t>
    </rPh>
    <rPh sb="113" eb="115">
      <t>モクヒョウ</t>
    </rPh>
    <rPh sb="116" eb="118">
      <t>セッテイ</t>
    </rPh>
    <phoneticPr fontId="5"/>
  </si>
  <si>
    <t>新型コロナウイルス感染症の影響により、令和２年度から調査員調査を取り止め、郵送調査（回答は郵送又はオンライン）のみで調査を実施していることが、成果実績（目標とする有効回答率の達成状況）が低調となっている要因の一つであると考える。
引き続き、新型コロナウイルス感染症により調査員調査の実施は難しいこと、これを機にデジタル化の進展にも対応したオンライン回答の推進が望ましいことから、今後は郵送調査を基本としたうえで、オンライン回答の向上を通じた有効回答率の向上を図る。</t>
    <rPh sb="32" eb="33">
      <t>ト</t>
    </rPh>
    <rPh sb="34" eb="35">
      <t>ヤ</t>
    </rPh>
    <rPh sb="37" eb="39">
      <t>ユウソウ</t>
    </rPh>
    <rPh sb="39" eb="41">
      <t>チョウサ</t>
    </rPh>
    <rPh sb="42" eb="44">
      <t>カイトウ</t>
    </rPh>
    <rPh sb="45" eb="47">
      <t>ユウソウ</t>
    </rPh>
    <rPh sb="47" eb="48">
      <t>マタ</t>
    </rPh>
    <rPh sb="58" eb="60">
      <t>チョウサ</t>
    </rPh>
    <rPh sb="61" eb="63">
      <t>ジッシ</t>
    </rPh>
    <rPh sb="71" eb="73">
      <t>セイカ</t>
    </rPh>
    <rPh sb="73" eb="75">
      <t>ジッセキ</t>
    </rPh>
    <rPh sb="76" eb="78">
      <t>モクヒョウ</t>
    </rPh>
    <rPh sb="81" eb="86">
      <t>ユウコウカイトウリツ</t>
    </rPh>
    <rPh sb="87" eb="89">
      <t>タッセイ</t>
    </rPh>
    <rPh sb="89" eb="91">
      <t>ジョウキョウ</t>
    </rPh>
    <rPh sb="93" eb="95">
      <t>テイチョウ</t>
    </rPh>
    <rPh sb="101" eb="103">
      <t>ヨウイン</t>
    </rPh>
    <rPh sb="104" eb="105">
      <t>ヒト</t>
    </rPh>
    <rPh sb="110" eb="111">
      <t>カンガ</t>
    </rPh>
    <rPh sb="115" eb="116">
      <t>ヒ</t>
    </rPh>
    <rPh sb="117" eb="118">
      <t>ツヅ</t>
    </rPh>
    <rPh sb="120" eb="122">
      <t>シンガタ</t>
    </rPh>
    <rPh sb="129" eb="132">
      <t>カンセンショウ</t>
    </rPh>
    <rPh sb="135" eb="138">
      <t>チョウサイン</t>
    </rPh>
    <rPh sb="138" eb="140">
      <t>チョウサ</t>
    </rPh>
    <rPh sb="141" eb="143">
      <t>ジッシ</t>
    </rPh>
    <rPh sb="144" eb="145">
      <t>ムズカ</t>
    </rPh>
    <rPh sb="153" eb="154">
      <t>キ</t>
    </rPh>
    <rPh sb="174" eb="176">
      <t>カイトウ</t>
    </rPh>
    <rPh sb="177" eb="179">
      <t>スイシン</t>
    </rPh>
    <rPh sb="180" eb="181">
      <t>ノゾ</t>
    </rPh>
    <rPh sb="189" eb="191">
      <t>コンゴ</t>
    </rPh>
    <rPh sb="192" eb="194">
      <t>ユウソウ</t>
    </rPh>
    <rPh sb="194" eb="196">
      <t>チョウサ</t>
    </rPh>
    <rPh sb="197" eb="199">
      <t>キホン</t>
    </rPh>
    <rPh sb="211" eb="213">
      <t>カイトウ</t>
    </rPh>
    <rPh sb="214" eb="216">
      <t>コウジョウ</t>
    </rPh>
    <rPh sb="217" eb="218">
      <t>ツウ</t>
    </rPh>
    <rPh sb="220" eb="222">
      <t>ユウコウ</t>
    </rPh>
    <rPh sb="222" eb="225">
      <t>カイトウリツ</t>
    </rPh>
    <rPh sb="226" eb="228">
      <t>コウジョウ</t>
    </rPh>
    <rPh sb="229" eb="230">
      <t>ハカ</t>
    </rPh>
    <phoneticPr fontId="5"/>
  </si>
  <si>
    <t>必要な事業と認識しておりますので、調達における競争性の確保に関する策を今後ともご検討いただき、回収率向上にも努めてください。（井出　健二郎）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</si>
</sst>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74083</xdr:colOff>
      <xdr:row>269</xdr:row>
      <xdr:rowOff>74706</xdr:rowOff>
    </xdr:from>
    <xdr:to>
      <xdr:col>33</xdr:col>
      <xdr:colOff>21296</xdr:colOff>
      <xdr:row>272</xdr:row>
      <xdr:rowOff>115463</xdr:rowOff>
    </xdr:to>
    <xdr:sp macro="" textlink="">
      <xdr:nvSpPr>
        <xdr:cNvPr id="2" name="テキスト ボックス 1"/>
        <xdr:cNvSpPr txBox="1"/>
      </xdr:nvSpPr>
      <xdr:spPr>
        <a:xfrm>
          <a:off x="4369671" y="41073294"/>
          <a:ext cx="1814860" cy="54128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ja-JP" altLang="en-US" sz="1100"/>
            <a:t>　</a:t>
          </a:r>
          <a:r>
            <a:rPr kumimoji="1" lang="en-US" altLang="ja-JP" sz="1100"/>
            <a:t>47</a:t>
          </a:r>
          <a:r>
            <a:rPr kumimoji="1" lang="ja-JP" altLang="en-US" sz="1100"/>
            <a:t>百万円</a:t>
          </a:r>
        </a:p>
      </xdr:txBody>
    </xdr:sp>
    <xdr:clientData/>
  </xdr:twoCellAnchor>
  <xdr:twoCellAnchor>
    <xdr:from>
      <xdr:col>22</xdr:col>
      <xdr:colOff>0</xdr:colOff>
      <xdr:row>274</xdr:row>
      <xdr:rowOff>0</xdr:rowOff>
    </xdr:from>
    <xdr:to>
      <xdr:col>35</xdr:col>
      <xdr:colOff>11814</xdr:colOff>
      <xdr:row>274</xdr:row>
      <xdr:rowOff>262934</xdr:rowOff>
    </xdr:to>
    <xdr:sp macro="" textlink="">
      <xdr:nvSpPr>
        <xdr:cNvPr id="3" name="テキスト ボックス 2"/>
        <xdr:cNvSpPr txBox="1"/>
      </xdr:nvSpPr>
      <xdr:spPr>
        <a:xfrm>
          <a:off x="4400550" y="51682650"/>
          <a:ext cx="2612139" cy="262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21</xdr:col>
      <xdr:colOff>0</xdr:colOff>
      <xdr:row>274</xdr:row>
      <xdr:rowOff>246530</xdr:rowOff>
    </xdr:from>
    <xdr:to>
      <xdr:col>35</xdr:col>
      <xdr:colOff>161702</xdr:colOff>
      <xdr:row>277</xdr:row>
      <xdr:rowOff>5384</xdr:rowOff>
    </xdr:to>
    <xdr:sp macro="" textlink="">
      <xdr:nvSpPr>
        <xdr:cNvPr id="4" name="テキスト ボックス 3"/>
        <xdr:cNvSpPr txBox="1"/>
      </xdr:nvSpPr>
      <xdr:spPr>
        <a:xfrm>
          <a:off x="3922059" y="42096765"/>
          <a:ext cx="2776408" cy="50591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　</a:t>
          </a:r>
          <a:r>
            <a:rPr kumimoji="1" lang="ja-JP" altLang="en-US" sz="1100" baseline="0"/>
            <a:t>株式会社サーベイリサーチセンター</a:t>
          </a:r>
          <a:endParaRPr kumimoji="1" lang="en-US" altLang="ja-JP" sz="1100"/>
        </a:p>
        <a:p>
          <a:r>
            <a:rPr kumimoji="1" lang="ja-JP" altLang="en-US" sz="1100"/>
            <a:t>　　　　　　　</a:t>
          </a:r>
          <a:r>
            <a:rPr kumimoji="1" lang="en-US" altLang="ja-JP" sz="1100"/>
            <a:t>47</a:t>
          </a:r>
          <a:r>
            <a:rPr kumimoji="1" lang="ja-JP" altLang="en-US" sz="1100"/>
            <a:t>百万円</a:t>
          </a:r>
        </a:p>
      </xdr:txBody>
    </xdr:sp>
    <xdr:clientData/>
  </xdr:twoCellAnchor>
  <xdr:twoCellAnchor>
    <xdr:from>
      <xdr:col>20</xdr:col>
      <xdr:colOff>190499</xdr:colOff>
      <xdr:row>276</xdr:row>
      <xdr:rowOff>349249</xdr:rowOff>
    </xdr:from>
    <xdr:to>
      <xdr:col>36</xdr:col>
      <xdr:colOff>10583</xdr:colOff>
      <xdr:row>278</xdr:row>
      <xdr:rowOff>222250</xdr:rowOff>
    </xdr:to>
    <xdr:sp macro="" textlink="">
      <xdr:nvSpPr>
        <xdr:cNvPr id="5" name="大かっこ 4"/>
        <xdr:cNvSpPr/>
      </xdr:nvSpPr>
      <xdr:spPr>
        <a:xfrm>
          <a:off x="4190999" y="52736749"/>
          <a:ext cx="3020484" cy="5778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統計調査の実施（調査票の印刷・配布、集計、分析等）及び報告書の作成・印刷</a:t>
          </a:r>
        </a:p>
      </xdr:txBody>
    </xdr:sp>
    <xdr:clientData/>
  </xdr:twoCellAnchor>
  <xdr:twoCellAnchor>
    <xdr:from>
      <xdr:col>28</xdr:col>
      <xdr:colOff>28551</xdr:colOff>
      <xdr:row>272</xdr:row>
      <xdr:rowOff>177209</xdr:rowOff>
    </xdr:from>
    <xdr:to>
      <xdr:col>28</xdr:col>
      <xdr:colOff>28551</xdr:colOff>
      <xdr:row>273</xdr:row>
      <xdr:rowOff>287965</xdr:rowOff>
    </xdr:to>
    <xdr:cxnSp macro="">
      <xdr:nvCxnSpPr>
        <xdr:cNvPr id="6" name="直線矢印コネクタ 5"/>
        <xdr:cNvCxnSpPr/>
      </xdr:nvCxnSpPr>
      <xdr:spPr>
        <a:xfrm>
          <a:off x="5629251" y="51155009"/>
          <a:ext cx="0" cy="463181"/>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148167</xdr:colOff>
      <xdr:row>279</xdr:row>
      <xdr:rowOff>21166</xdr:rowOff>
    </xdr:from>
    <xdr:to>
      <xdr:col>26</xdr:col>
      <xdr:colOff>179916</xdr:colOff>
      <xdr:row>280</xdr:row>
      <xdr:rowOff>285750</xdr:rowOff>
    </xdr:to>
    <xdr:cxnSp macro="">
      <xdr:nvCxnSpPr>
        <xdr:cNvPr id="7" name="直線矢印コネクタ 6"/>
        <xdr:cNvCxnSpPr/>
      </xdr:nvCxnSpPr>
      <xdr:spPr>
        <a:xfrm flipH="1">
          <a:off x="4548717" y="53465941"/>
          <a:ext cx="831849" cy="617009"/>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116416</xdr:colOff>
      <xdr:row>279</xdr:row>
      <xdr:rowOff>21166</xdr:rowOff>
    </xdr:from>
    <xdr:to>
      <xdr:col>33</xdr:col>
      <xdr:colOff>137583</xdr:colOff>
      <xdr:row>280</xdr:row>
      <xdr:rowOff>306916</xdr:rowOff>
    </xdr:to>
    <xdr:cxnSp macro="">
      <xdr:nvCxnSpPr>
        <xdr:cNvPr id="8" name="直線矢印コネクタ 7"/>
        <xdr:cNvCxnSpPr/>
      </xdr:nvCxnSpPr>
      <xdr:spPr>
        <a:xfrm>
          <a:off x="5917141" y="53465941"/>
          <a:ext cx="821267" cy="638175"/>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281</xdr:row>
      <xdr:rowOff>10582</xdr:rowOff>
    </xdr:from>
    <xdr:to>
      <xdr:col>24</xdr:col>
      <xdr:colOff>84977</xdr:colOff>
      <xdr:row>281</xdr:row>
      <xdr:rowOff>253598</xdr:rowOff>
    </xdr:to>
    <xdr:sp macro="" textlink="">
      <xdr:nvSpPr>
        <xdr:cNvPr id="9" name="テキスト ボックス 8"/>
        <xdr:cNvSpPr txBox="1"/>
      </xdr:nvSpPr>
      <xdr:spPr>
        <a:xfrm>
          <a:off x="3800475" y="54160207"/>
          <a:ext cx="1085102" cy="243016"/>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169334</xdr:colOff>
      <xdr:row>281</xdr:row>
      <xdr:rowOff>31749</xdr:rowOff>
    </xdr:from>
    <xdr:to>
      <xdr:col>37</xdr:col>
      <xdr:colOff>53228</xdr:colOff>
      <xdr:row>281</xdr:row>
      <xdr:rowOff>274765</xdr:rowOff>
    </xdr:to>
    <xdr:sp macro="" textlink="">
      <xdr:nvSpPr>
        <xdr:cNvPr id="10" name="テキスト ボックス 9"/>
        <xdr:cNvSpPr txBox="1"/>
      </xdr:nvSpPr>
      <xdr:spPr>
        <a:xfrm>
          <a:off x="6370109" y="54181374"/>
          <a:ext cx="1084044" cy="243016"/>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179916</xdr:colOff>
      <xdr:row>282</xdr:row>
      <xdr:rowOff>0</xdr:rowOff>
    </xdr:from>
    <xdr:to>
      <xdr:col>27</xdr:col>
      <xdr:colOff>36673</xdr:colOff>
      <xdr:row>284</xdr:row>
      <xdr:rowOff>10583</xdr:rowOff>
    </xdr:to>
    <xdr:sp macro="" textlink="">
      <xdr:nvSpPr>
        <xdr:cNvPr id="11" name="テキスト ボックス 10"/>
        <xdr:cNvSpPr txBox="1"/>
      </xdr:nvSpPr>
      <xdr:spPr>
        <a:xfrm>
          <a:off x="3180291" y="54502050"/>
          <a:ext cx="2257057" cy="715433"/>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Ｂ　株式会社データセレクト　　　</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６</a:t>
          </a:r>
          <a:r>
            <a:rPr kumimoji="1" lang="ja-JP" altLang="en-US" sz="1100">
              <a:solidFill>
                <a:sysClr val="windowText" lastClr="000000"/>
              </a:solidFill>
            </a:rPr>
            <a:t>百万円</a:t>
          </a:r>
        </a:p>
      </xdr:txBody>
    </xdr:sp>
    <xdr:clientData/>
  </xdr:twoCellAnchor>
  <xdr:twoCellAnchor>
    <xdr:from>
      <xdr:col>28</xdr:col>
      <xdr:colOff>190500</xdr:colOff>
      <xdr:row>281</xdr:row>
      <xdr:rowOff>349249</xdr:rowOff>
    </xdr:from>
    <xdr:to>
      <xdr:col>40</xdr:col>
      <xdr:colOff>119304</xdr:colOff>
      <xdr:row>284</xdr:row>
      <xdr:rowOff>0</xdr:rowOff>
    </xdr:to>
    <xdr:sp macro="" textlink="">
      <xdr:nvSpPr>
        <xdr:cNvPr id="12" name="テキスト ボックス 11"/>
        <xdr:cNvSpPr txBox="1"/>
      </xdr:nvSpPr>
      <xdr:spPr>
        <a:xfrm>
          <a:off x="5791200" y="54498874"/>
          <a:ext cx="2329104" cy="708026"/>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Ｃ　 株式会社東計電算　　　</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３</a:t>
          </a:r>
          <a:r>
            <a:rPr kumimoji="1" lang="ja-JP" altLang="en-US" sz="1100">
              <a:solidFill>
                <a:sysClr val="windowText" lastClr="000000"/>
              </a:solidFill>
            </a:rPr>
            <a:t>百万円</a:t>
          </a:r>
        </a:p>
      </xdr:txBody>
    </xdr:sp>
    <xdr:clientData/>
  </xdr:twoCellAnchor>
  <xdr:twoCellAnchor>
    <xdr:from>
      <xdr:col>29</xdr:col>
      <xdr:colOff>52916</xdr:colOff>
      <xdr:row>284</xdr:row>
      <xdr:rowOff>127001</xdr:rowOff>
    </xdr:from>
    <xdr:to>
      <xdr:col>40</xdr:col>
      <xdr:colOff>148167</xdr:colOff>
      <xdr:row>285</xdr:row>
      <xdr:rowOff>116417</xdr:rowOff>
    </xdr:to>
    <xdr:sp macro="" textlink="">
      <xdr:nvSpPr>
        <xdr:cNvPr id="13" name="大かっこ 12"/>
        <xdr:cNvSpPr/>
      </xdr:nvSpPr>
      <xdr:spPr>
        <a:xfrm>
          <a:off x="5853641" y="55333901"/>
          <a:ext cx="2295526" cy="341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調査票のデータ入力</a:t>
          </a:r>
        </a:p>
      </xdr:txBody>
    </xdr:sp>
    <xdr:clientData/>
  </xdr:twoCellAnchor>
  <xdr:twoCellAnchor>
    <xdr:from>
      <xdr:col>16</xdr:col>
      <xdr:colOff>158750</xdr:colOff>
      <xdr:row>284</xdr:row>
      <xdr:rowOff>137583</xdr:rowOff>
    </xdr:from>
    <xdr:to>
      <xdr:col>26</xdr:col>
      <xdr:colOff>63500</xdr:colOff>
      <xdr:row>285</xdr:row>
      <xdr:rowOff>116417</xdr:rowOff>
    </xdr:to>
    <xdr:sp macro="" textlink="">
      <xdr:nvSpPr>
        <xdr:cNvPr id="14" name="大かっこ 13"/>
        <xdr:cNvSpPr/>
      </xdr:nvSpPr>
      <xdr:spPr>
        <a:xfrm>
          <a:off x="3359150" y="55344483"/>
          <a:ext cx="1905000" cy="3312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調査票提出の電話督促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283</v>
      </c>
      <c r="AJ2" s="173" t="s">
        <v>608</v>
      </c>
      <c r="AK2" s="173"/>
      <c r="AL2" s="173"/>
      <c r="AM2" s="173"/>
      <c r="AN2" s="75" t="s">
        <v>283</v>
      </c>
      <c r="AO2" s="173">
        <v>21</v>
      </c>
      <c r="AP2" s="173"/>
      <c r="AQ2" s="173"/>
      <c r="AR2" s="76" t="s">
        <v>283</v>
      </c>
      <c r="AS2" s="174">
        <v>674</v>
      </c>
      <c r="AT2" s="174"/>
      <c r="AU2" s="174"/>
      <c r="AV2" s="75" t="str">
        <f>IF(AW2="","","-")</f>
        <v/>
      </c>
      <c r="AW2" s="175"/>
      <c r="AX2" s="175"/>
    </row>
    <row r="3" spans="1:50" ht="21" customHeight="1" thickBot="1" x14ac:dyDescent="0.2">
      <c r="A3" s="176" t="s">
        <v>596</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607</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606</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609</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369</v>
      </c>
      <c r="H5" s="164"/>
      <c r="I5" s="164"/>
      <c r="J5" s="164"/>
      <c r="K5" s="164"/>
      <c r="L5" s="164"/>
      <c r="M5" s="165" t="s">
        <v>61</v>
      </c>
      <c r="N5" s="166"/>
      <c r="O5" s="166"/>
      <c r="P5" s="166"/>
      <c r="Q5" s="166"/>
      <c r="R5" s="167"/>
      <c r="S5" s="168" t="s">
        <v>65</v>
      </c>
      <c r="T5" s="164"/>
      <c r="U5" s="164"/>
      <c r="V5" s="164"/>
      <c r="W5" s="164"/>
      <c r="X5" s="169"/>
      <c r="Y5" s="170" t="s">
        <v>3</v>
      </c>
      <c r="Z5" s="171"/>
      <c r="AA5" s="171"/>
      <c r="AB5" s="171"/>
      <c r="AC5" s="171"/>
      <c r="AD5" s="172"/>
      <c r="AE5" s="195" t="s">
        <v>610</v>
      </c>
      <c r="AF5" s="195"/>
      <c r="AG5" s="195"/>
      <c r="AH5" s="195"/>
      <c r="AI5" s="195"/>
      <c r="AJ5" s="195"/>
      <c r="AK5" s="195"/>
      <c r="AL5" s="195"/>
      <c r="AM5" s="195"/>
      <c r="AN5" s="195"/>
      <c r="AO5" s="195"/>
      <c r="AP5" s="196"/>
      <c r="AQ5" s="197" t="s">
        <v>681</v>
      </c>
      <c r="AR5" s="198"/>
      <c r="AS5" s="198"/>
      <c r="AT5" s="198"/>
      <c r="AU5" s="198"/>
      <c r="AV5" s="198"/>
      <c r="AW5" s="198"/>
      <c r="AX5" s="199"/>
    </row>
    <row r="6" spans="1:50" ht="30.95"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1.45" customHeight="1" x14ac:dyDescent="0.15">
      <c r="A7" s="179" t="s">
        <v>20</v>
      </c>
      <c r="B7" s="180"/>
      <c r="C7" s="180"/>
      <c r="D7" s="180"/>
      <c r="E7" s="180"/>
      <c r="F7" s="181"/>
      <c r="G7" s="205" t="s">
        <v>613</v>
      </c>
      <c r="H7" s="206"/>
      <c r="I7" s="206"/>
      <c r="J7" s="206"/>
      <c r="K7" s="206"/>
      <c r="L7" s="206"/>
      <c r="M7" s="206"/>
      <c r="N7" s="206"/>
      <c r="O7" s="206"/>
      <c r="P7" s="206"/>
      <c r="Q7" s="206"/>
      <c r="R7" s="206"/>
      <c r="S7" s="206"/>
      <c r="T7" s="206"/>
      <c r="U7" s="206"/>
      <c r="V7" s="206"/>
      <c r="W7" s="206"/>
      <c r="X7" s="207"/>
      <c r="Y7" s="208" t="s">
        <v>268</v>
      </c>
      <c r="Z7" s="209"/>
      <c r="AA7" s="209"/>
      <c r="AB7" s="209"/>
      <c r="AC7" s="209"/>
      <c r="AD7" s="210"/>
      <c r="AE7" s="211" t="s">
        <v>613</v>
      </c>
      <c r="AF7" s="212"/>
      <c r="AG7" s="212"/>
      <c r="AH7" s="212"/>
      <c r="AI7" s="212"/>
      <c r="AJ7" s="212"/>
      <c r="AK7" s="212"/>
      <c r="AL7" s="212"/>
      <c r="AM7" s="212"/>
      <c r="AN7" s="212"/>
      <c r="AO7" s="212"/>
      <c r="AP7" s="212"/>
      <c r="AQ7" s="212"/>
      <c r="AR7" s="212"/>
      <c r="AS7" s="212"/>
      <c r="AT7" s="212"/>
      <c r="AU7" s="212"/>
      <c r="AV7" s="212"/>
      <c r="AW7" s="212"/>
      <c r="AX7" s="213"/>
    </row>
    <row r="8" spans="1:50" ht="35.450000000000003"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614</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55.5" customHeight="1" x14ac:dyDescent="0.15">
      <c r="A10" s="235" t="s">
        <v>27</v>
      </c>
      <c r="B10" s="236"/>
      <c r="C10" s="236"/>
      <c r="D10" s="236"/>
      <c r="E10" s="236"/>
      <c r="F10" s="236"/>
      <c r="G10" s="237" t="s">
        <v>615</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29.45" customHeight="1" x14ac:dyDescent="0.15">
      <c r="A11" s="235" t="s">
        <v>5</v>
      </c>
      <c r="B11" s="236"/>
      <c r="C11" s="236"/>
      <c r="D11" s="236"/>
      <c r="E11" s="236"/>
      <c r="F11" s="240"/>
      <c r="G11" s="241" t="str">
        <f>入力規則等!P10</f>
        <v>委託・請負</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415</v>
      </c>
      <c r="Q12" s="224"/>
      <c r="R12" s="224"/>
      <c r="S12" s="224"/>
      <c r="T12" s="224"/>
      <c r="U12" s="224"/>
      <c r="V12" s="253"/>
      <c r="W12" s="223" t="s">
        <v>567</v>
      </c>
      <c r="X12" s="224"/>
      <c r="Y12" s="224"/>
      <c r="Z12" s="224"/>
      <c r="AA12" s="224"/>
      <c r="AB12" s="224"/>
      <c r="AC12" s="253"/>
      <c r="AD12" s="223" t="s">
        <v>569</v>
      </c>
      <c r="AE12" s="224"/>
      <c r="AF12" s="224"/>
      <c r="AG12" s="224"/>
      <c r="AH12" s="224"/>
      <c r="AI12" s="224"/>
      <c r="AJ12" s="253"/>
      <c r="AK12" s="223" t="s">
        <v>587</v>
      </c>
      <c r="AL12" s="224"/>
      <c r="AM12" s="224"/>
      <c r="AN12" s="224"/>
      <c r="AO12" s="224"/>
      <c r="AP12" s="224"/>
      <c r="AQ12" s="253"/>
      <c r="AR12" s="223" t="s">
        <v>588</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47</v>
      </c>
      <c r="Q13" s="218"/>
      <c r="R13" s="218"/>
      <c r="S13" s="218"/>
      <c r="T13" s="218"/>
      <c r="U13" s="218"/>
      <c r="V13" s="219"/>
      <c r="W13" s="217">
        <v>47</v>
      </c>
      <c r="X13" s="218"/>
      <c r="Y13" s="218"/>
      <c r="Z13" s="218"/>
      <c r="AA13" s="218"/>
      <c r="AB13" s="218"/>
      <c r="AC13" s="219"/>
      <c r="AD13" s="217">
        <v>47</v>
      </c>
      <c r="AE13" s="218"/>
      <c r="AF13" s="218"/>
      <c r="AG13" s="218"/>
      <c r="AH13" s="218"/>
      <c r="AI13" s="218"/>
      <c r="AJ13" s="219"/>
      <c r="AK13" s="217">
        <v>47</v>
      </c>
      <c r="AL13" s="218"/>
      <c r="AM13" s="218"/>
      <c r="AN13" s="218"/>
      <c r="AO13" s="218"/>
      <c r="AP13" s="218"/>
      <c r="AQ13" s="219"/>
      <c r="AR13" s="229">
        <v>65</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612</v>
      </c>
      <c r="Q14" s="218"/>
      <c r="R14" s="218"/>
      <c r="S14" s="218"/>
      <c r="T14" s="218"/>
      <c r="U14" s="218"/>
      <c r="V14" s="219"/>
      <c r="W14" s="217" t="s">
        <v>612</v>
      </c>
      <c r="X14" s="218"/>
      <c r="Y14" s="218"/>
      <c r="Z14" s="218"/>
      <c r="AA14" s="218"/>
      <c r="AB14" s="218"/>
      <c r="AC14" s="219"/>
      <c r="AD14" s="217" t="s">
        <v>612</v>
      </c>
      <c r="AE14" s="218"/>
      <c r="AF14" s="218"/>
      <c r="AG14" s="218"/>
      <c r="AH14" s="218"/>
      <c r="AI14" s="218"/>
      <c r="AJ14" s="219"/>
      <c r="AK14" s="217" t="s">
        <v>612</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612</v>
      </c>
      <c r="Q15" s="218"/>
      <c r="R15" s="218"/>
      <c r="S15" s="218"/>
      <c r="T15" s="218"/>
      <c r="U15" s="218"/>
      <c r="V15" s="219"/>
      <c r="W15" s="217" t="s">
        <v>612</v>
      </c>
      <c r="X15" s="218"/>
      <c r="Y15" s="218"/>
      <c r="Z15" s="218"/>
      <c r="AA15" s="218"/>
      <c r="AB15" s="218"/>
      <c r="AC15" s="219"/>
      <c r="AD15" s="217" t="s">
        <v>612</v>
      </c>
      <c r="AE15" s="218"/>
      <c r="AF15" s="218"/>
      <c r="AG15" s="218"/>
      <c r="AH15" s="218"/>
      <c r="AI15" s="218"/>
      <c r="AJ15" s="219"/>
      <c r="AK15" s="217" t="s">
        <v>612</v>
      </c>
      <c r="AL15" s="218"/>
      <c r="AM15" s="218"/>
      <c r="AN15" s="218"/>
      <c r="AO15" s="218"/>
      <c r="AP15" s="218"/>
      <c r="AQ15" s="219"/>
      <c r="AR15" s="217" t="s">
        <v>679</v>
      </c>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612</v>
      </c>
      <c r="Q16" s="218"/>
      <c r="R16" s="218"/>
      <c r="S16" s="218"/>
      <c r="T16" s="218"/>
      <c r="U16" s="218"/>
      <c r="V16" s="219"/>
      <c r="W16" s="217" t="s">
        <v>612</v>
      </c>
      <c r="X16" s="218"/>
      <c r="Y16" s="218"/>
      <c r="Z16" s="218"/>
      <c r="AA16" s="218"/>
      <c r="AB16" s="218"/>
      <c r="AC16" s="219"/>
      <c r="AD16" s="217" t="s">
        <v>612</v>
      </c>
      <c r="AE16" s="218"/>
      <c r="AF16" s="218"/>
      <c r="AG16" s="218"/>
      <c r="AH16" s="218"/>
      <c r="AI16" s="218"/>
      <c r="AJ16" s="219"/>
      <c r="AK16" s="217" t="s">
        <v>612</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612</v>
      </c>
      <c r="Q17" s="218"/>
      <c r="R17" s="218"/>
      <c r="S17" s="218"/>
      <c r="T17" s="218"/>
      <c r="U17" s="218"/>
      <c r="V17" s="219"/>
      <c r="W17" s="217" t="s">
        <v>612</v>
      </c>
      <c r="X17" s="218"/>
      <c r="Y17" s="218"/>
      <c r="Z17" s="218"/>
      <c r="AA17" s="218"/>
      <c r="AB17" s="218"/>
      <c r="AC17" s="219"/>
      <c r="AD17" s="217" t="s">
        <v>612</v>
      </c>
      <c r="AE17" s="218"/>
      <c r="AF17" s="218"/>
      <c r="AG17" s="218"/>
      <c r="AH17" s="218"/>
      <c r="AI17" s="218"/>
      <c r="AJ17" s="219"/>
      <c r="AK17" s="217" t="s">
        <v>612</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47</v>
      </c>
      <c r="Q18" s="262"/>
      <c r="R18" s="262"/>
      <c r="S18" s="262"/>
      <c r="T18" s="262"/>
      <c r="U18" s="262"/>
      <c r="V18" s="263"/>
      <c r="W18" s="261">
        <f>SUM(W13:AC17)</f>
        <v>47</v>
      </c>
      <c r="X18" s="262"/>
      <c r="Y18" s="262"/>
      <c r="Z18" s="262"/>
      <c r="AA18" s="262"/>
      <c r="AB18" s="262"/>
      <c r="AC18" s="263"/>
      <c r="AD18" s="261">
        <f>SUM(AD13:AJ17)</f>
        <v>47</v>
      </c>
      <c r="AE18" s="262"/>
      <c r="AF18" s="262"/>
      <c r="AG18" s="262"/>
      <c r="AH18" s="262"/>
      <c r="AI18" s="262"/>
      <c r="AJ18" s="263"/>
      <c r="AK18" s="261">
        <f>SUM(AK13:AQ17)</f>
        <v>47</v>
      </c>
      <c r="AL18" s="262"/>
      <c r="AM18" s="262"/>
      <c r="AN18" s="262"/>
      <c r="AO18" s="262"/>
      <c r="AP18" s="262"/>
      <c r="AQ18" s="263"/>
      <c r="AR18" s="261">
        <f>SUM(AR13:AX17)</f>
        <v>65</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44</v>
      </c>
      <c r="Q19" s="218"/>
      <c r="R19" s="218"/>
      <c r="S19" s="218"/>
      <c r="T19" s="218"/>
      <c r="U19" s="218"/>
      <c r="V19" s="219"/>
      <c r="W19" s="217">
        <v>43</v>
      </c>
      <c r="X19" s="218"/>
      <c r="Y19" s="218"/>
      <c r="Z19" s="218"/>
      <c r="AA19" s="218"/>
      <c r="AB19" s="218"/>
      <c r="AC19" s="219"/>
      <c r="AD19" s="217">
        <v>47</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0.93617021276595747</v>
      </c>
      <c r="Q20" s="293"/>
      <c r="R20" s="293"/>
      <c r="S20" s="293"/>
      <c r="T20" s="293"/>
      <c r="U20" s="293"/>
      <c r="V20" s="293"/>
      <c r="W20" s="293">
        <f>IF(W18=0, "-", SUM(W19)/W18)</f>
        <v>0.91489361702127658</v>
      </c>
      <c r="X20" s="293"/>
      <c r="Y20" s="293"/>
      <c r="Z20" s="293"/>
      <c r="AA20" s="293"/>
      <c r="AB20" s="293"/>
      <c r="AC20" s="293"/>
      <c r="AD20" s="293">
        <f>IF(AD18=0, "-", SUM(AD19)/AD18)</f>
        <v>1</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238</v>
      </c>
      <c r="H21" s="292"/>
      <c r="I21" s="292"/>
      <c r="J21" s="292"/>
      <c r="K21" s="292"/>
      <c r="L21" s="292"/>
      <c r="M21" s="292"/>
      <c r="N21" s="292"/>
      <c r="O21" s="292"/>
      <c r="P21" s="293">
        <f>IF(P19=0, "-", SUM(P19)/SUM(P13,P14))</f>
        <v>0.93617021276595747</v>
      </c>
      <c r="Q21" s="293"/>
      <c r="R21" s="293"/>
      <c r="S21" s="293"/>
      <c r="T21" s="293"/>
      <c r="U21" s="293"/>
      <c r="V21" s="293"/>
      <c r="W21" s="293">
        <f>IF(W19=0, "-", SUM(W19)/SUM(W13,W14))</f>
        <v>0.91489361702127658</v>
      </c>
      <c r="X21" s="293"/>
      <c r="Y21" s="293"/>
      <c r="Z21" s="293"/>
      <c r="AA21" s="293"/>
      <c r="AB21" s="293"/>
      <c r="AC21" s="293"/>
      <c r="AD21" s="293">
        <f>IF(AD19=0, "-", SUM(AD19)/SUM(AD13,AD14))</f>
        <v>1</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591</v>
      </c>
      <c r="B22" s="302"/>
      <c r="C22" s="302"/>
      <c r="D22" s="302"/>
      <c r="E22" s="302"/>
      <c r="F22" s="303"/>
      <c r="G22" s="307" t="s">
        <v>228</v>
      </c>
      <c r="H22" s="276"/>
      <c r="I22" s="276"/>
      <c r="J22" s="276"/>
      <c r="K22" s="276"/>
      <c r="L22" s="276"/>
      <c r="M22" s="276"/>
      <c r="N22" s="276"/>
      <c r="O22" s="308"/>
      <c r="P22" s="275" t="s">
        <v>589</v>
      </c>
      <c r="Q22" s="276"/>
      <c r="R22" s="276"/>
      <c r="S22" s="276"/>
      <c r="T22" s="276"/>
      <c r="U22" s="276"/>
      <c r="V22" s="308"/>
      <c r="W22" s="275" t="s">
        <v>590</v>
      </c>
      <c r="X22" s="276"/>
      <c r="Y22" s="276"/>
      <c r="Z22" s="276"/>
      <c r="AA22" s="276"/>
      <c r="AB22" s="276"/>
      <c r="AC22" s="308"/>
      <c r="AD22" s="275" t="s">
        <v>227</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50.1" customHeight="1" x14ac:dyDescent="0.15">
      <c r="A23" s="304"/>
      <c r="B23" s="305"/>
      <c r="C23" s="305"/>
      <c r="D23" s="305"/>
      <c r="E23" s="305"/>
      <c r="F23" s="306"/>
      <c r="G23" s="278" t="s">
        <v>616</v>
      </c>
      <c r="H23" s="279"/>
      <c r="I23" s="279"/>
      <c r="J23" s="279"/>
      <c r="K23" s="279"/>
      <c r="L23" s="279"/>
      <c r="M23" s="279"/>
      <c r="N23" s="279"/>
      <c r="O23" s="280"/>
      <c r="P23" s="229">
        <v>47</v>
      </c>
      <c r="Q23" s="230"/>
      <c r="R23" s="230"/>
      <c r="S23" s="230"/>
      <c r="T23" s="230"/>
      <c r="U23" s="230"/>
      <c r="V23" s="281"/>
      <c r="W23" s="229">
        <v>65</v>
      </c>
      <c r="X23" s="230"/>
      <c r="Y23" s="230"/>
      <c r="Z23" s="230"/>
      <c r="AA23" s="230"/>
      <c r="AB23" s="230"/>
      <c r="AC23" s="281"/>
      <c r="AD23" s="282" t="s">
        <v>680</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hidden="1" customHeight="1" x14ac:dyDescent="0.15">
      <c r="A24" s="304"/>
      <c r="B24" s="305"/>
      <c r="C24" s="305"/>
      <c r="D24" s="305"/>
      <c r="E24" s="305"/>
      <c r="F24" s="306"/>
      <c r="G24" s="288"/>
      <c r="H24" s="289"/>
      <c r="I24" s="289"/>
      <c r="J24" s="289"/>
      <c r="K24" s="289"/>
      <c r="L24" s="289"/>
      <c r="M24" s="289"/>
      <c r="N24" s="289"/>
      <c r="O24" s="290"/>
      <c r="P24" s="217"/>
      <c r="Q24" s="218"/>
      <c r="R24" s="218"/>
      <c r="S24" s="218"/>
      <c r="T24" s="218"/>
      <c r="U24" s="218"/>
      <c r="V24" s="219"/>
      <c r="W24" s="217"/>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13.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50.1" customHeight="1" thickBot="1" x14ac:dyDescent="0.2">
      <c r="A29" s="304"/>
      <c r="B29" s="305"/>
      <c r="C29" s="305"/>
      <c r="D29" s="305"/>
      <c r="E29" s="305"/>
      <c r="F29" s="306"/>
      <c r="G29" s="127" t="s">
        <v>18</v>
      </c>
      <c r="H29" s="128"/>
      <c r="I29" s="128"/>
      <c r="J29" s="128"/>
      <c r="K29" s="128"/>
      <c r="L29" s="128"/>
      <c r="M29" s="128"/>
      <c r="N29" s="128"/>
      <c r="O29" s="129"/>
      <c r="P29" s="331">
        <f>AK13</f>
        <v>47</v>
      </c>
      <c r="Q29" s="332"/>
      <c r="R29" s="332"/>
      <c r="S29" s="332"/>
      <c r="T29" s="332"/>
      <c r="U29" s="332"/>
      <c r="V29" s="333"/>
      <c r="W29" s="334">
        <f>AR13</f>
        <v>65</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578</v>
      </c>
      <c r="B30" s="338"/>
      <c r="C30" s="338"/>
      <c r="D30" s="338"/>
      <c r="E30" s="338"/>
      <c r="F30" s="339"/>
      <c r="G30" s="340" t="s">
        <v>674</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579</v>
      </c>
      <c r="B31" s="318"/>
      <c r="C31" s="318"/>
      <c r="D31" s="318"/>
      <c r="E31" s="318"/>
      <c r="F31" s="319"/>
      <c r="G31" s="351" t="s">
        <v>571</v>
      </c>
      <c r="H31" s="352"/>
      <c r="I31" s="352"/>
      <c r="J31" s="352"/>
      <c r="K31" s="352"/>
      <c r="L31" s="352"/>
      <c r="M31" s="352"/>
      <c r="N31" s="352"/>
      <c r="O31" s="352"/>
      <c r="P31" s="353" t="s">
        <v>570</v>
      </c>
      <c r="Q31" s="352"/>
      <c r="R31" s="352"/>
      <c r="S31" s="352"/>
      <c r="T31" s="352"/>
      <c r="U31" s="352"/>
      <c r="V31" s="352"/>
      <c r="W31" s="352"/>
      <c r="X31" s="354"/>
      <c r="Y31" s="355"/>
      <c r="Z31" s="356"/>
      <c r="AA31" s="357"/>
      <c r="AB31" s="402" t="s">
        <v>11</v>
      </c>
      <c r="AC31" s="402"/>
      <c r="AD31" s="402"/>
      <c r="AE31" s="403" t="s">
        <v>415</v>
      </c>
      <c r="AF31" s="404"/>
      <c r="AG31" s="404"/>
      <c r="AH31" s="405"/>
      <c r="AI31" s="403" t="s">
        <v>567</v>
      </c>
      <c r="AJ31" s="404"/>
      <c r="AK31" s="404"/>
      <c r="AL31" s="405"/>
      <c r="AM31" s="403" t="s">
        <v>383</v>
      </c>
      <c r="AN31" s="404"/>
      <c r="AO31" s="404"/>
      <c r="AP31" s="405"/>
      <c r="AQ31" s="412" t="s">
        <v>414</v>
      </c>
      <c r="AR31" s="413"/>
      <c r="AS31" s="413"/>
      <c r="AT31" s="414"/>
      <c r="AU31" s="412" t="s">
        <v>592</v>
      </c>
      <c r="AV31" s="413"/>
      <c r="AW31" s="413"/>
      <c r="AX31" s="415"/>
    </row>
    <row r="32" spans="1:50" ht="23.25" customHeight="1" x14ac:dyDescent="0.15">
      <c r="A32" s="349"/>
      <c r="B32" s="318"/>
      <c r="C32" s="318"/>
      <c r="D32" s="318"/>
      <c r="E32" s="318"/>
      <c r="F32" s="319"/>
      <c r="G32" s="358" t="s">
        <v>625</v>
      </c>
      <c r="H32" s="359"/>
      <c r="I32" s="359"/>
      <c r="J32" s="359"/>
      <c r="K32" s="359"/>
      <c r="L32" s="359"/>
      <c r="M32" s="359"/>
      <c r="N32" s="359"/>
      <c r="O32" s="359"/>
      <c r="P32" s="362" t="s">
        <v>617</v>
      </c>
      <c r="Q32" s="363"/>
      <c r="R32" s="363"/>
      <c r="S32" s="363"/>
      <c r="T32" s="363"/>
      <c r="U32" s="363"/>
      <c r="V32" s="363"/>
      <c r="W32" s="363"/>
      <c r="X32" s="364"/>
      <c r="Y32" s="368" t="s">
        <v>51</v>
      </c>
      <c r="Z32" s="369"/>
      <c r="AA32" s="370"/>
      <c r="AB32" s="371" t="s">
        <v>624</v>
      </c>
      <c r="AC32" s="371"/>
      <c r="AD32" s="371"/>
      <c r="AE32" s="372">
        <v>7386</v>
      </c>
      <c r="AF32" s="372"/>
      <c r="AG32" s="372"/>
      <c r="AH32" s="372"/>
      <c r="AI32" s="372">
        <v>7392</v>
      </c>
      <c r="AJ32" s="372"/>
      <c r="AK32" s="372"/>
      <c r="AL32" s="372"/>
      <c r="AM32" s="372">
        <v>7322</v>
      </c>
      <c r="AN32" s="372"/>
      <c r="AO32" s="372"/>
      <c r="AP32" s="372"/>
      <c r="AQ32" s="372" t="s">
        <v>612</v>
      </c>
      <c r="AR32" s="372"/>
      <c r="AS32" s="372"/>
      <c r="AT32" s="372"/>
      <c r="AU32" s="406" t="s">
        <v>612</v>
      </c>
      <c r="AV32" s="407"/>
      <c r="AW32" s="407"/>
      <c r="AX32" s="408"/>
    </row>
    <row r="33" spans="1:51" ht="23.2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9" t="s">
        <v>52</v>
      </c>
      <c r="Z33" s="410"/>
      <c r="AA33" s="411"/>
      <c r="AB33" s="371" t="s">
        <v>624</v>
      </c>
      <c r="AC33" s="371"/>
      <c r="AD33" s="371"/>
      <c r="AE33" s="372">
        <v>7343</v>
      </c>
      <c r="AF33" s="372"/>
      <c r="AG33" s="372"/>
      <c r="AH33" s="372"/>
      <c r="AI33" s="372">
        <v>7400</v>
      </c>
      <c r="AJ33" s="372"/>
      <c r="AK33" s="372"/>
      <c r="AL33" s="372"/>
      <c r="AM33" s="372">
        <v>7400</v>
      </c>
      <c r="AN33" s="372"/>
      <c r="AO33" s="372"/>
      <c r="AP33" s="372"/>
      <c r="AQ33" s="372">
        <v>7300</v>
      </c>
      <c r="AR33" s="372"/>
      <c r="AS33" s="372"/>
      <c r="AT33" s="372"/>
      <c r="AU33" s="406">
        <v>7300</v>
      </c>
      <c r="AV33" s="407"/>
      <c r="AW33" s="407"/>
      <c r="AX33" s="408"/>
    </row>
    <row r="34" spans="1:51" ht="23.25" hidden="1" customHeight="1" x14ac:dyDescent="0.15">
      <c r="A34" s="438" t="s">
        <v>580</v>
      </c>
      <c r="B34" s="439"/>
      <c r="C34" s="439"/>
      <c r="D34" s="439"/>
      <c r="E34" s="439"/>
      <c r="F34" s="440"/>
      <c r="G34" s="224" t="s">
        <v>581</v>
      </c>
      <c r="H34" s="224"/>
      <c r="I34" s="224"/>
      <c r="J34" s="224"/>
      <c r="K34" s="224"/>
      <c r="L34" s="224"/>
      <c r="M34" s="224"/>
      <c r="N34" s="224"/>
      <c r="O34" s="224"/>
      <c r="P34" s="224"/>
      <c r="Q34" s="224"/>
      <c r="R34" s="224"/>
      <c r="S34" s="224"/>
      <c r="T34" s="224"/>
      <c r="U34" s="224"/>
      <c r="V34" s="224"/>
      <c r="W34" s="224"/>
      <c r="X34" s="253"/>
      <c r="Y34" s="446"/>
      <c r="Z34" s="447"/>
      <c r="AA34" s="448"/>
      <c r="AB34" s="223" t="s">
        <v>11</v>
      </c>
      <c r="AC34" s="224"/>
      <c r="AD34" s="253"/>
      <c r="AE34" s="223" t="s">
        <v>415</v>
      </c>
      <c r="AF34" s="224"/>
      <c r="AG34" s="224"/>
      <c r="AH34" s="253"/>
      <c r="AI34" s="223" t="s">
        <v>567</v>
      </c>
      <c r="AJ34" s="224"/>
      <c r="AK34" s="224"/>
      <c r="AL34" s="253"/>
      <c r="AM34" s="223" t="s">
        <v>383</v>
      </c>
      <c r="AN34" s="224"/>
      <c r="AO34" s="224"/>
      <c r="AP34" s="253"/>
      <c r="AQ34" s="417" t="s">
        <v>593</v>
      </c>
      <c r="AR34" s="418"/>
      <c r="AS34" s="418"/>
      <c r="AT34" s="418"/>
      <c r="AU34" s="418"/>
      <c r="AV34" s="418"/>
      <c r="AW34" s="418"/>
      <c r="AX34" s="419"/>
    </row>
    <row r="35" spans="1:51" ht="23.25" hidden="1" customHeight="1" x14ac:dyDescent="0.15">
      <c r="A35" s="441"/>
      <c r="B35" s="442"/>
      <c r="C35" s="442"/>
      <c r="D35" s="442"/>
      <c r="E35" s="442"/>
      <c r="F35" s="443"/>
      <c r="G35" s="395" t="s">
        <v>582</v>
      </c>
      <c r="H35" s="396"/>
      <c r="I35" s="396"/>
      <c r="J35" s="396"/>
      <c r="K35" s="396"/>
      <c r="L35" s="396"/>
      <c r="M35" s="396"/>
      <c r="N35" s="396"/>
      <c r="O35" s="396"/>
      <c r="P35" s="396"/>
      <c r="Q35" s="396"/>
      <c r="R35" s="396"/>
      <c r="S35" s="396"/>
      <c r="T35" s="396"/>
      <c r="U35" s="396"/>
      <c r="V35" s="396"/>
      <c r="W35" s="396"/>
      <c r="X35" s="396"/>
      <c r="Y35" s="420" t="s">
        <v>580</v>
      </c>
      <c r="Z35" s="421"/>
      <c r="AA35" s="422"/>
      <c r="AB35" s="423"/>
      <c r="AC35" s="424"/>
      <c r="AD35" s="425"/>
      <c r="AE35" s="399"/>
      <c r="AF35" s="399"/>
      <c r="AG35" s="399"/>
      <c r="AH35" s="399"/>
      <c r="AI35" s="399"/>
      <c r="AJ35" s="399"/>
      <c r="AK35" s="399"/>
      <c r="AL35" s="399"/>
      <c r="AM35" s="399"/>
      <c r="AN35" s="399"/>
      <c r="AO35" s="399"/>
      <c r="AP35" s="399"/>
      <c r="AQ35" s="390"/>
      <c r="AR35" s="373"/>
      <c r="AS35" s="373"/>
      <c r="AT35" s="373"/>
      <c r="AU35" s="373"/>
      <c r="AV35" s="373"/>
      <c r="AW35" s="373"/>
      <c r="AX35" s="374"/>
    </row>
    <row r="36" spans="1:51" ht="46.5" hidden="1" customHeight="1" x14ac:dyDescent="0.15">
      <c r="A36" s="444"/>
      <c r="B36" s="209"/>
      <c r="C36" s="209"/>
      <c r="D36" s="209"/>
      <c r="E36" s="209"/>
      <c r="F36" s="445"/>
      <c r="G36" s="397"/>
      <c r="H36" s="398"/>
      <c r="I36" s="398"/>
      <c r="J36" s="398"/>
      <c r="K36" s="398"/>
      <c r="L36" s="398"/>
      <c r="M36" s="398"/>
      <c r="N36" s="398"/>
      <c r="O36" s="398"/>
      <c r="P36" s="398"/>
      <c r="Q36" s="398"/>
      <c r="R36" s="398"/>
      <c r="S36" s="398"/>
      <c r="T36" s="398"/>
      <c r="U36" s="398"/>
      <c r="V36" s="398"/>
      <c r="W36" s="398"/>
      <c r="X36" s="398"/>
      <c r="Y36" s="386" t="s">
        <v>583</v>
      </c>
      <c r="Z36" s="400"/>
      <c r="AA36" s="401"/>
      <c r="AB36" s="426" t="s">
        <v>584</v>
      </c>
      <c r="AC36" s="427"/>
      <c r="AD36" s="428"/>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1" ht="18.75" hidden="1" customHeight="1" x14ac:dyDescent="0.15">
      <c r="A37" s="469" t="s">
        <v>235</v>
      </c>
      <c r="B37" s="470"/>
      <c r="C37" s="470"/>
      <c r="D37" s="470"/>
      <c r="E37" s="470"/>
      <c r="F37" s="471"/>
      <c r="G37" s="479" t="s">
        <v>139</v>
      </c>
      <c r="H37" s="323"/>
      <c r="I37" s="323"/>
      <c r="J37" s="323"/>
      <c r="K37" s="323"/>
      <c r="L37" s="323"/>
      <c r="M37" s="323"/>
      <c r="N37" s="323"/>
      <c r="O37" s="324"/>
      <c r="P37" s="327" t="s">
        <v>55</v>
      </c>
      <c r="Q37" s="323"/>
      <c r="R37" s="323"/>
      <c r="S37" s="323"/>
      <c r="T37" s="323"/>
      <c r="U37" s="323"/>
      <c r="V37" s="323"/>
      <c r="W37" s="323"/>
      <c r="X37" s="324"/>
      <c r="Y37" s="480"/>
      <c r="Z37" s="481"/>
      <c r="AA37" s="482"/>
      <c r="AB37" s="486" t="s">
        <v>11</v>
      </c>
      <c r="AC37" s="487"/>
      <c r="AD37" s="488"/>
      <c r="AE37" s="486" t="s">
        <v>415</v>
      </c>
      <c r="AF37" s="487"/>
      <c r="AG37" s="487"/>
      <c r="AH37" s="488"/>
      <c r="AI37" s="491" t="s">
        <v>567</v>
      </c>
      <c r="AJ37" s="491"/>
      <c r="AK37" s="491"/>
      <c r="AL37" s="486"/>
      <c r="AM37" s="491" t="s">
        <v>383</v>
      </c>
      <c r="AN37" s="491"/>
      <c r="AO37" s="491"/>
      <c r="AP37" s="486"/>
      <c r="AQ37" s="459" t="s">
        <v>174</v>
      </c>
      <c r="AR37" s="460"/>
      <c r="AS37" s="460"/>
      <c r="AT37" s="461"/>
      <c r="AU37" s="323" t="s">
        <v>128</v>
      </c>
      <c r="AV37" s="323"/>
      <c r="AW37" s="323"/>
      <c r="AX37" s="328"/>
    </row>
    <row r="38" spans="1:51" ht="18.75" hidden="1" customHeight="1" x14ac:dyDescent="0.15">
      <c r="A38" s="472"/>
      <c r="B38" s="473"/>
      <c r="C38" s="473"/>
      <c r="D38" s="473"/>
      <c r="E38" s="473"/>
      <c r="F38" s="474"/>
      <c r="G38" s="344"/>
      <c r="H38" s="325"/>
      <c r="I38" s="325"/>
      <c r="J38" s="325"/>
      <c r="K38" s="325"/>
      <c r="L38" s="325"/>
      <c r="M38" s="325"/>
      <c r="N38" s="325"/>
      <c r="O38" s="326"/>
      <c r="P38" s="329"/>
      <c r="Q38" s="325"/>
      <c r="R38" s="325"/>
      <c r="S38" s="325"/>
      <c r="T38" s="325"/>
      <c r="U38" s="325"/>
      <c r="V38" s="325"/>
      <c r="W38" s="325"/>
      <c r="X38" s="326"/>
      <c r="Y38" s="483"/>
      <c r="Z38" s="484"/>
      <c r="AA38" s="485"/>
      <c r="AB38" s="403"/>
      <c r="AC38" s="489"/>
      <c r="AD38" s="490"/>
      <c r="AE38" s="403"/>
      <c r="AF38" s="489"/>
      <c r="AG38" s="489"/>
      <c r="AH38" s="490"/>
      <c r="AI38" s="492"/>
      <c r="AJ38" s="492"/>
      <c r="AK38" s="492"/>
      <c r="AL38" s="403"/>
      <c r="AM38" s="492"/>
      <c r="AN38" s="492"/>
      <c r="AO38" s="492"/>
      <c r="AP38" s="403"/>
      <c r="AQ38" s="431"/>
      <c r="AR38" s="432"/>
      <c r="AS38" s="433" t="s">
        <v>175</v>
      </c>
      <c r="AT38" s="434"/>
      <c r="AU38" s="435"/>
      <c r="AV38" s="435"/>
      <c r="AW38" s="325" t="s">
        <v>166</v>
      </c>
      <c r="AX38" s="330"/>
    </row>
    <row r="39" spans="1:51" ht="23.25" hidden="1" customHeight="1" x14ac:dyDescent="0.15">
      <c r="A39" s="475"/>
      <c r="B39" s="473"/>
      <c r="C39" s="473"/>
      <c r="D39" s="473"/>
      <c r="E39" s="473"/>
      <c r="F39" s="474"/>
      <c r="G39" s="375"/>
      <c r="H39" s="376"/>
      <c r="I39" s="376"/>
      <c r="J39" s="376"/>
      <c r="K39" s="376"/>
      <c r="L39" s="376"/>
      <c r="M39" s="376"/>
      <c r="N39" s="376"/>
      <c r="O39" s="377"/>
      <c r="P39" s="140"/>
      <c r="Q39" s="140"/>
      <c r="R39" s="140"/>
      <c r="S39" s="140"/>
      <c r="T39" s="140"/>
      <c r="U39" s="140"/>
      <c r="V39" s="140"/>
      <c r="W39" s="140"/>
      <c r="X39" s="141"/>
      <c r="Y39" s="386" t="s">
        <v>12</v>
      </c>
      <c r="Z39" s="387"/>
      <c r="AA39" s="388"/>
      <c r="AB39" s="389"/>
      <c r="AC39" s="389"/>
      <c r="AD39" s="389"/>
      <c r="AE39" s="390"/>
      <c r="AF39" s="373"/>
      <c r="AG39" s="373"/>
      <c r="AH39" s="373"/>
      <c r="AI39" s="390"/>
      <c r="AJ39" s="373"/>
      <c r="AK39" s="373"/>
      <c r="AL39" s="373"/>
      <c r="AM39" s="390"/>
      <c r="AN39" s="373"/>
      <c r="AO39" s="373"/>
      <c r="AP39" s="373"/>
      <c r="AQ39" s="392"/>
      <c r="AR39" s="393"/>
      <c r="AS39" s="393"/>
      <c r="AT39" s="394"/>
      <c r="AU39" s="373"/>
      <c r="AV39" s="373"/>
      <c r="AW39" s="373"/>
      <c r="AX39" s="374"/>
    </row>
    <row r="40" spans="1:51" ht="23.25" hidden="1" customHeight="1" x14ac:dyDescent="0.15">
      <c r="A40" s="476"/>
      <c r="B40" s="477"/>
      <c r="C40" s="477"/>
      <c r="D40" s="477"/>
      <c r="E40" s="477"/>
      <c r="F40" s="478"/>
      <c r="G40" s="378"/>
      <c r="H40" s="379"/>
      <c r="I40" s="379"/>
      <c r="J40" s="379"/>
      <c r="K40" s="379"/>
      <c r="L40" s="379"/>
      <c r="M40" s="379"/>
      <c r="N40" s="379"/>
      <c r="O40" s="380"/>
      <c r="P40" s="384"/>
      <c r="Q40" s="384"/>
      <c r="R40" s="384"/>
      <c r="S40" s="384"/>
      <c r="T40" s="384"/>
      <c r="U40" s="384"/>
      <c r="V40" s="384"/>
      <c r="W40" s="384"/>
      <c r="X40" s="385"/>
      <c r="Y40" s="223" t="s">
        <v>50</v>
      </c>
      <c r="Z40" s="224"/>
      <c r="AA40" s="253"/>
      <c r="AB40" s="449"/>
      <c r="AC40" s="449"/>
      <c r="AD40" s="449"/>
      <c r="AE40" s="390"/>
      <c r="AF40" s="373"/>
      <c r="AG40" s="373"/>
      <c r="AH40" s="373"/>
      <c r="AI40" s="390"/>
      <c r="AJ40" s="373"/>
      <c r="AK40" s="373"/>
      <c r="AL40" s="373"/>
      <c r="AM40" s="390"/>
      <c r="AN40" s="373"/>
      <c r="AO40" s="373"/>
      <c r="AP40" s="373"/>
      <c r="AQ40" s="392"/>
      <c r="AR40" s="393"/>
      <c r="AS40" s="393"/>
      <c r="AT40" s="394"/>
      <c r="AU40" s="373"/>
      <c r="AV40" s="373"/>
      <c r="AW40" s="373"/>
      <c r="AX40" s="374"/>
    </row>
    <row r="41" spans="1:51" ht="23.25" hidden="1" customHeight="1" thickBot="1" x14ac:dyDescent="0.2">
      <c r="A41" s="475"/>
      <c r="B41" s="473"/>
      <c r="C41" s="473"/>
      <c r="D41" s="473"/>
      <c r="E41" s="473"/>
      <c r="F41" s="474"/>
      <c r="G41" s="381"/>
      <c r="H41" s="382"/>
      <c r="I41" s="382"/>
      <c r="J41" s="382"/>
      <c r="K41" s="382"/>
      <c r="L41" s="382"/>
      <c r="M41" s="382"/>
      <c r="N41" s="382"/>
      <c r="O41" s="383"/>
      <c r="P41" s="143"/>
      <c r="Q41" s="143"/>
      <c r="R41" s="143"/>
      <c r="S41" s="143"/>
      <c r="T41" s="143"/>
      <c r="U41" s="143"/>
      <c r="V41" s="143"/>
      <c r="W41" s="143"/>
      <c r="X41" s="144"/>
      <c r="Y41" s="223" t="s">
        <v>13</v>
      </c>
      <c r="Z41" s="224"/>
      <c r="AA41" s="253"/>
      <c r="AB41" s="391" t="s">
        <v>14</v>
      </c>
      <c r="AC41" s="391"/>
      <c r="AD41" s="391"/>
      <c r="AE41" s="390"/>
      <c r="AF41" s="373"/>
      <c r="AG41" s="373"/>
      <c r="AH41" s="373"/>
      <c r="AI41" s="390"/>
      <c r="AJ41" s="373"/>
      <c r="AK41" s="373"/>
      <c r="AL41" s="373"/>
      <c r="AM41" s="390"/>
      <c r="AN41" s="373"/>
      <c r="AO41" s="373"/>
      <c r="AP41" s="373"/>
      <c r="AQ41" s="392"/>
      <c r="AR41" s="393"/>
      <c r="AS41" s="393"/>
      <c r="AT41" s="394"/>
      <c r="AU41" s="373"/>
      <c r="AV41" s="373"/>
      <c r="AW41" s="373"/>
      <c r="AX41" s="374"/>
    </row>
    <row r="42" spans="1:51" ht="23.25" hidden="1" customHeight="1" x14ac:dyDescent="0.15">
      <c r="A42" s="463" t="s">
        <v>259</v>
      </c>
      <c r="B42" s="457"/>
      <c r="C42" s="457"/>
      <c r="D42" s="457"/>
      <c r="E42" s="457"/>
      <c r="F42" s="458"/>
      <c r="G42" s="499"/>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hidden="1" customHeight="1" x14ac:dyDescent="0.15">
      <c r="A43" s="350"/>
      <c r="B43" s="321"/>
      <c r="C43" s="321"/>
      <c r="D43" s="321"/>
      <c r="E43" s="321"/>
      <c r="F43" s="322"/>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0" t="s">
        <v>572</v>
      </c>
      <c r="B44" s="317" t="s">
        <v>573</v>
      </c>
      <c r="C44" s="318"/>
      <c r="D44" s="318"/>
      <c r="E44" s="318"/>
      <c r="F44" s="319"/>
      <c r="G44" s="323" t="s">
        <v>574</v>
      </c>
      <c r="H44" s="323"/>
      <c r="I44" s="323"/>
      <c r="J44" s="323"/>
      <c r="K44" s="323"/>
      <c r="L44" s="323"/>
      <c r="M44" s="323"/>
      <c r="N44" s="323"/>
      <c r="O44" s="323"/>
      <c r="P44" s="323"/>
      <c r="Q44" s="323"/>
      <c r="R44" s="323"/>
      <c r="S44" s="323"/>
      <c r="T44" s="323"/>
      <c r="U44" s="323"/>
      <c r="V44" s="323"/>
      <c r="W44" s="323"/>
      <c r="X44" s="323"/>
      <c r="Y44" s="323"/>
      <c r="Z44" s="323"/>
      <c r="AA44" s="324"/>
      <c r="AB44" s="327" t="s">
        <v>594</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5"/>
      <c r="B47" s="317"/>
      <c r="C47" s="318"/>
      <c r="D47" s="318"/>
      <c r="E47" s="318"/>
      <c r="F47" s="319"/>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5"/>
      <c r="B48" s="320"/>
      <c r="C48" s="321"/>
      <c r="D48" s="321"/>
      <c r="E48" s="321"/>
      <c r="F48" s="322"/>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5"/>
      <c r="B49" s="456" t="s">
        <v>138</v>
      </c>
      <c r="C49" s="457"/>
      <c r="D49" s="457"/>
      <c r="E49" s="457"/>
      <c r="F49" s="458"/>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87" t="s">
        <v>11</v>
      </c>
      <c r="AC49" s="888"/>
      <c r="AD49" s="889"/>
      <c r="AE49" s="416" t="s">
        <v>415</v>
      </c>
      <c r="AF49" s="416"/>
      <c r="AG49" s="416"/>
      <c r="AH49" s="416"/>
      <c r="AI49" s="416" t="s">
        <v>567</v>
      </c>
      <c r="AJ49" s="416"/>
      <c r="AK49" s="416"/>
      <c r="AL49" s="416"/>
      <c r="AM49" s="416" t="s">
        <v>383</v>
      </c>
      <c r="AN49" s="416"/>
      <c r="AO49" s="416"/>
      <c r="AP49" s="416"/>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9"/>
      <c r="AD50" s="490"/>
      <c r="AE50" s="416"/>
      <c r="AF50" s="416"/>
      <c r="AG50" s="416"/>
      <c r="AH50" s="416"/>
      <c r="AI50" s="416"/>
      <c r="AJ50" s="416"/>
      <c r="AK50" s="416"/>
      <c r="AL50" s="416"/>
      <c r="AM50" s="416"/>
      <c r="AN50" s="416"/>
      <c r="AO50" s="416"/>
      <c r="AP50" s="416"/>
      <c r="AQ50" s="498"/>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50"/>
      <c r="R51" s="450"/>
      <c r="S51" s="450"/>
      <c r="T51" s="450"/>
      <c r="U51" s="450"/>
      <c r="V51" s="450"/>
      <c r="W51" s="450"/>
      <c r="X51" s="451"/>
      <c r="Y51" s="891" t="s">
        <v>57</v>
      </c>
      <c r="Z51" s="892"/>
      <c r="AA51" s="893"/>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894"/>
      <c r="H52" s="384"/>
      <c r="I52" s="384"/>
      <c r="J52" s="384"/>
      <c r="K52" s="384"/>
      <c r="L52" s="384"/>
      <c r="M52" s="384"/>
      <c r="N52" s="384"/>
      <c r="O52" s="385"/>
      <c r="P52" s="452"/>
      <c r="Q52" s="452"/>
      <c r="R52" s="452"/>
      <c r="S52" s="452"/>
      <c r="T52" s="452"/>
      <c r="U52" s="452"/>
      <c r="V52" s="452"/>
      <c r="W52" s="452"/>
      <c r="X52" s="453"/>
      <c r="Y52" s="895" t="s">
        <v>50</v>
      </c>
      <c r="Z52" s="787"/>
      <c r="AA52" s="788"/>
      <c r="AB52" s="449"/>
      <c r="AC52" s="449"/>
      <c r="AD52" s="449"/>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4"/>
      <c r="Q53" s="454"/>
      <c r="R53" s="454"/>
      <c r="S53" s="454"/>
      <c r="T53" s="454"/>
      <c r="U53" s="454"/>
      <c r="V53" s="454"/>
      <c r="W53" s="454"/>
      <c r="X53" s="455"/>
      <c r="Y53" s="895" t="s">
        <v>13</v>
      </c>
      <c r="Z53" s="787"/>
      <c r="AA53" s="788"/>
      <c r="AB53" s="896" t="s">
        <v>14</v>
      </c>
      <c r="AC53" s="896"/>
      <c r="AD53" s="896"/>
      <c r="AE53" s="566"/>
      <c r="AF53" s="567"/>
      <c r="AG53" s="567"/>
      <c r="AH53" s="567"/>
      <c r="AI53" s="566"/>
      <c r="AJ53" s="567"/>
      <c r="AK53" s="567"/>
      <c r="AL53" s="567"/>
      <c r="AM53" s="566"/>
      <c r="AN53" s="567"/>
      <c r="AO53" s="567"/>
      <c r="AP53" s="567"/>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6" t="s">
        <v>138</v>
      </c>
      <c r="C54" s="457"/>
      <c r="D54" s="457"/>
      <c r="E54" s="457"/>
      <c r="F54" s="458"/>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87" t="s">
        <v>11</v>
      </c>
      <c r="AC54" s="888"/>
      <c r="AD54" s="889"/>
      <c r="AE54" s="416" t="s">
        <v>415</v>
      </c>
      <c r="AF54" s="416"/>
      <c r="AG54" s="416"/>
      <c r="AH54" s="416"/>
      <c r="AI54" s="416" t="s">
        <v>567</v>
      </c>
      <c r="AJ54" s="416"/>
      <c r="AK54" s="416"/>
      <c r="AL54" s="416"/>
      <c r="AM54" s="416" t="s">
        <v>383</v>
      </c>
      <c r="AN54" s="416"/>
      <c r="AO54" s="416"/>
      <c r="AP54" s="416"/>
      <c r="AQ54" s="493" t="s">
        <v>174</v>
      </c>
      <c r="AR54" s="494"/>
      <c r="AS54" s="494"/>
      <c r="AT54" s="495"/>
      <c r="AU54" s="496" t="s">
        <v>128</v>
      </c>
      <c r="AV54" s="496"/>
      <c r="AW54" s="496"/>
      <c r="AX54" s="497"/>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9"/>
      <c r="AD55" s="490"/>
      <c r="AE55" s="416"/>
      <c r="AF55" s="416"/>
      <c r="AG55" s="416"/>
      <c r="AH55" s="416"/>
      <c r="AI55" s="416"/>
      <c r="AJ55" s="416"/>
      <c r="AK55" s="416"/>
      <c r="AL55" s="416"/>
      <c r="AM55" s="416"/>
      <c r="AN55" s="416"/>
      <c r="AO55" s="416"/>
      <c r="AP55" s="416"/>
      <c r="AQ55" s="498"/>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50"/>
      <c r="R56" s="450"/>
      <c r="S56" s="450"/>
      <c r="T56" s="450"/>
      <c r="U56" s="450"/>
      <c r="V56" s="450"/>
      <c r="W56" s="450"/>
      <c r="X56" s="451"/>
      <c r="Y56" s="891" t="s">
        <v>57</v>
      </c>
      <c r="Z56" s="892"/>
      <c r="AA56" s="893"/>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894"/>
      <c r="H57" s="384"/>
      <c r="I57" s="384"/>
      <c r="J57" s="384"/>
      <c r="K57" s="384"/>
      <c r="L57" s="384"/>
      <c r="M57" s="384"/>
      <c r="N57" s="384"/>
      <c r="O57" s="385"/>
      <c r="P57" s="452"/>
      <c r="Q57" s="452"/>
      <c r="R57" s="452"/>
      <c r="S57" s="452"/>
      <c r="T57" s="452"/>
      <c r="U57" s="452"/>
      <c r="V57" s="452"/>
      <c r="W57" s="452"/>
      <c r="X57" s="453"/>
      <c r="Y57" s="895" t="s">
        <v>50</v>
      </c>
      <c r="Z57" s="787"/>
      <c r="AA57" s="788"/>
      <c r="AB57" s="449"/>
      <c r="AC57" s="449"/>
      <c r="AD57" s="449"/>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4"/>
      <c r="Q58" s="454"/>
      <c r="R58" s="454"/>
      <c r="S58" s="454"/>
      <c r="T58" s="454"/>
      <c r="U58" s="454"/>
      <c r="V58" s="454"/>
      <c r="W58" s="454"/>
      <c r="X58" s="455"/>
      <c r="Y58" s="895" t="s">
        <v>13</v>
      </c>
      <c r="Z58" s="787"/>
      <c r="AA58" s="788"/>
      <c r="AB58" s="896" t="s">
        <v>14</v>
      </c>
      <c r="AC58" s="896"/>
      <c r="AD58" s="896"/>
      <c r="AE58" s="566"/>
      <c r="AF58" s="567"/>
      <c r="AG58" s="567"/>
      <c r="AH58" s="567"/>
      <c r="AI58" s="566"/>
      <c r="AJ58" s="567"/>
      <c r="AK58" s="567"/>
      <c r="AL58" s="567"/>
      <c r="AM58" s="566"/>
      <c r="AN58" s="567"/>
      <c r="AO58" s="567"/>
      <c r="AP58" s="567"/>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6" t="s">
        <v>138</v>
      </c>
      <c r="C59" s="457"/>
      <c r="D59" s="457"/>
      <c r="E59" s="457"/>
      <c r="F59" s="458"/>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87" t="s">
        <v>11</v>
      </c>
      <c r="AC59" s="888"/>
      <c r="AD59" s="889"/>
      <c r="AE59" s="416" t="s">
        <v>415</v>
      </c>
      <c r="AF59" s="416"/>
      <c r="AG59" s="416"/>
      <c r="AH59" s="416"/>
      <c r="AI59" s="416" t="s">
        <v>567</v>
      </c>
      <c r="AJ59" s="416"/>
      <c r="AK59" s="416"/>
      <c r="AL59" s="416"/>
      <c r="AM59" s="416" t="s">
        <v>383</v>
      </c>
      <c r="AN59" s="416"/>
      <c r="AO59" s="416"/>
      <c r="AP59" s="416"/>
      <c r="AQ59" s="493" t="s">
        <v>174</v>
      </c>
      <c r="AR59" s="494"/>
      <c r="AS59" s="494"/>
      <c r="AT59" s="495"/>
      <c r="AU59" s="496" t="s">
        <v>128</v>
      </c>
      <c r="AV59" s="496"/>
      <c r="AW59" s="496"/>
      <c r="AX59" s="497"/>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9"/>
      <c r="AD60" s="490"/>
      <c r="AE60" s="416"/>
      <c r="AF60" s="416"/>
      <c r="AG60" s="416"/>
      <c r="AH60" s="416"/>
      <c r="AI60" s="416"/>
      <c r="AJ60" s="416"/>
      <c r="AK60" s="416"/>
      <c r="AL60" s="416"/>
      <c r="AM60" s="416"/>
      <c r="AN60" s="416"/>
      <c r="AO60" s="416"/>
      <c r="AP60" s="416"/>
      <c r="AQ60" s="498"/>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50"/>
      <c r="R61" s="450"/>
      <c r="S61" s="450"/>
      <c r="T61" s="450"/>
      <c r="U61" s="450"/>
      <c r="V61" s="450"/>
      <c r="W61" s="450"/>
      <c r="X61" s="451"/>
      <c r="Y61" s="891" t="s">
        <v>57</v>
      </c>
      <c r="Z61" s="892"/>
      <c r="AA61" s="893"/>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894"/>
      <c r="H62" s="384"/>
      <c r="I62" s="384"/>
      <c r="J62" s="384"/>
      <c r="K62" s="384"/>
      <c r="L62" s="384"/>
      <c r="M62" s="384"/>
      <c r="N62" s="384"/>
      <c r="O62" s="385"/>
      <c r="P62" s="452"/>
      <c r="Q62" s="452"/>
      <c r="R62" s="452"/>
      <c r="S62" s="452"/>
      <c r="T62" s="452"/>
      <c r="U62" s="452"/>
      <c r="V62" s="452"/>
      <c r="W62" s="452"/>
      <c r="X62" s="453"/>
      <c r="Y62" s="895" t="s">
        <v>50</v>
      </c>
      <c r="Z62" s="787"/>
      <c r="AA62" s="788"/>
      <c r="AB62" s="449"/>
      <c r="AC62" s="449"/>
      <c r="AD62" s="449"/>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884"/>
      <c r="C63" s="885"/>
      <c r="D63" s="885"/>
      <c r="E63" s="885"/>
      <c r="F63" s="886"/>
      <c r="G63" s="142"/>
      <c r="H63" s="143"/>
      <c r="I63" s="143"/>
      <c r="J63" s="143"/>
      <c r="K63" s="143"/>
      <c r="L63" s="143"/>
      <c r="M63" s="143"/>
      <c r="N63" s="143"/>
      <c r="O63" s="144"/>
      <c r="P63" s="454"/>
      <c r="Q63" s="454"/>
      <c r="R63" s="454"/>
      <c r="S63" s="454"/>
      <c r="T63" s="454"/>
      <c r="U63" s="454"/>
      <c r="V63" s="454"/>
      <c r="W63" s="454"/>
      <c r="X63" s="455"/>
      <c r="Y63" s="895" t="s">
        <v>13</v>
      </c>
      <c r="Z63" s="787"/>
      <c r="AA63" s="788"/>
      <c r="AB63" s="896" t="s">
        <v>14</v>
      </c>
      <c r="AC63" s="896"/>
      <c r="AD63" s="896"/>
      <c r="AE63" s="566"/>
      <c r="AF63" s="567"/>
      <c r="AG63" s="567"/>
      <c r="AH63" s="567"/>
      <c r="AI63" s="566"/>
      <c r="AJ63" s="567"/>
      <c r="AK63" s="567"/>
      <c r="AL63" s="567"/>
      <c r="AM63" s="566"/>
      <c r="AN63" s="567"/>
      <c r="AO63" s="567"/>
      <c r="AP63" s="567"/>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7" t="s">
        <v>578</v>
      </c>
      <c r="B64" s="338"/>
      <c r="C64" s="338"/>
      <c r="D64" s="338"/>
      <c r="E64" s="338"/>
      <c r="F64" s="339"/>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customHeight="1" x14ac:dyDescent="0.15">
      <c r="A65" s="349" t="s">
        <v>579</v>
      </c>
      <c r="B65" s="318"/>
      <c r="C65" s="318"/>
      <c r="D65" s="318"/>
      <c r="E65" s="318"/>
      <c r="F65" s="319"/>
      <c r="G65" s="351" t="s">
        <v>571</v>
      </c>
      <c r="H65" s="352"/>
      <c r="I65" s="352"/>
      <c r="J65" s="352"/>
      <c r="K65" s="352"/>
      <c r="L65" s="352"/>
      <c r="M65" s="352"/>
      <c r="N65" s="352"/>
      <c r="O65" s="352"/>
      <c r="P65" s="353" t="s">
        <v>570</v>
      </c>
      <c r="Q65" s="352"/>
      <c r="R65" s="352"/>
      <c r="S65" s="352"/>
      <c r="T65" s="352"/>
      <c r="U65" s="352"/>
      <c r="V65" s="352"/>
      <c r="W65" s="352"/>
      <c r="X65" s="354"/>
      <c r="Y65" s="355"/>
      <c r="Z65" s="356"/>
      <c r="AA65" s="357"/>
      <c r="AB65" s="402" t="s">
        <v>11</v>
      </c>
      <c r="AC65" s="402"/>
      <c r="AD65" s="402"/>
      <c r="AE65" s="403" t="s">
        <v>415</v>
      </c>
      <c r="AF65" s="404"/>
      <c r="AG65" s="404"/>
      <c r="AH65" s="405"/>
      <c r="AI65" s="403" t="s">
        <v>567</v>
      </c>
      <c r="AJ65" s="404"/>
      <c r="AK65" s="404"/>
      <c r="AL65" s="405"/>
      <c r="AM65" s="403" t="s">
        <v>383</v>
      </c>
      <c r="AN65" s="404"/>
      <c r="AO65" s="404"/>
      <c r="AP65" s="405"/>
      <c r="AQ65" s="412" t="s">
        <v>414</v>
      </c>
      <c r="AR65" s="413"/>
      <c r="AS65" s="413"/>
      <c r="AT65" s="414"/>
      <c r="AU65" s="412" t="s">
        <v>592</v>
      </c>
      <c r="AV65" s="413"/>
      <c r="AW65" s="413"/>
      <c r="AX65" s="415"/>
      <c r="AY65">
        <f>COUNTA($G$66)</f>
        <v>1</v>
      </c>
    </row>
    <row r="66" spans="1:51" ht="23.25" customHeight="1" x14ac:dyDescent="0.15">
      <c r="A66" s="349"/>
      <c r="B66" s="318"/>
      <c r="C66" s="318"/>
      <c r="D66" s="318"/>
      <c r="E66" s="318"/>
      <c r="F66" s="319"/>
      <c r="G66" s="358" t="s">
        <v>626</v>
      </c>
      <c r="H66" s="359"/>
      <c r="I66" s="359"/>
      <c r="J66" s="359"/>
      <c r="K66" s="359"/>
      <c r="L66" s="359"/>
      <c r="M66" s="359"/>
      <c r="N66" s="359"/>
      <c r="O66" s="359"/>
      <c r="P66" s="362" t="s">
        <v>618</v>
      </c>
      <c r="Q66" s="363"/>
      <c r="R66" s="363"/>
      <c r="S66" s="363"/>
      <c r="T66" s="363"/>
      <c r="U66" s="363"/>
      <c r="V66" s="363"/>
      <c r="W66" s="363"/>
      <c r="X66" s="364"/>
      <c r="Y66" s="368" t="s">
        <v>51</v>
      </c>
      <c r="Z66" s="369"/>
      <c r="AA66" s="370"/>
      <c r="AB66" s="371" t="s">
        <v>624</v>
      </c>
      <c r="AC66" s="371"/>
      <c r="AD66" s="371"/>
      <c r="AE66" s="372">
        <v>7138</v>
      </c>
      <c r="AF66" s="372"/>
      <c r="AG66" s="372"/>
      <c r="AH66" s="372"/>
      <c r="AI66" s="372">
        <v>7138</v>
      </c>
      <c r="AJ66" s="372"/>
      <c r="AK66" s="372"/>
      <c r="AL66" s="372"/>
      <c r="AM66" s="372">
        <v>7064</v>
      </c>
      <c r="AN66" s="372"/>
      <c r="AO66" s="372"/>
      <c r="AP66" s="372"/>
      <c r="AQ66" s="372" t="s">
        <v>612</v>
      </c>
      <c r="AR66" s="372"/>
      <c r="AS66" s="372"/>
      <c r="AT66" s="372"/>
      <c r="AU66" s="406" t="s">
        <v>612</v>
      </c>
      <c r="AV66" s="407"/>
      <c r="AW66" s="407"/>
      <c r="AX66" s="408"/>
      <c r="AY66">
        <f>$AY$65</f>
        <v>1</v>
      </c>
    </row>
    <row r="67" spans="1:51" ht="23.25"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9" t="s">
        <v>52</v>
      </c>
      <c r="Z67" s="410"/>
      <c r="AA67" s="411"/>
      <c r="AB67" s="371" t="s">
        <v>624</v>
      </c>
      <c r="AC67" s="371"/>
      <c r="AD67" s="371"/>
      <c r="AE67" s="372">
        <v>7177</v>
      </c>
      <c r="AF67" s="372"/>
      <c r="AG67" s="372"/>
      <c r="AH67" s="372"/>
      <c r="AI67" s="372">
        <v>7100</v>
      </c>
      <c r="AJ67" s="372"/>
      <c r="AK67" s="372"/>
      <c r="AL67" s="372"/>
      <c r="AM67" s="372">
        <v>7100</v>
      </c>
      <c r="AN67" s="372"/>
      <c r="AO67" s="372"/>
      <c r="AP67" s="372"/>
      <c r="AQ67" s="372">
        <v>7000</v>
      </c>
      <c r="AR67" s="372"/>
      <c r="AS67" s="372"/>
      <c r="AT67" s="372"/>
      <c r="AU67" s="406">
        <v>7000</v>
      </c>
      <c r="AV67" s="407"/>
      <c r="AW67" s="407"/>
      <c r="AX67" s="408"/>
      <c r="AY67">
        <f>$AY$65</f>
        <v>1</v>
      </c>
    </row>
    <row r="68" spans="1:51" ht="23.25" hidden="1" customHeight="1" x14ac:dyDescent="0.15">
      <c r="A68" s="438" t="s">
        <v>580</v>
      </c>
      <c r="B68" s="439"/>
      <c r="C68" s="439"/>
      <c r="D68" s="439"/>
      <c r="E68" s="439"/>
      <c r="F68" s="440"/>
      <c r="G68" s="224" t="s">
        <v>581</v>
      </c>
      <c r="H68" s="224"/>
      <c r="I68" s="224"/>
      <c r="J68" s="224"/>
      <c r="K68" s="224"/>
      <c r="L68" s="224"/>
      <c r="M68" s="224"/>
      <c r="N68" s="224"/>
      <c r="O68" s="224"/>
      <c r="P68" s="224"/>
      <c r="Q68" s="224"/>
      <c r="R68" s="224"/>
      <c r="S68" s="224"/>
      <c r="T68" s="224"/>
      <c r="U68" s="224"/>
      <c r="V68" s="224"/>
      <c r="W68" s="224"/>
      <c r="X68" s="253"/>
      <c r="Y68" s="446"/>
      <c r="Z68" s="447"/>
      <c r="AA68" s="448"/>
      <c r="AB68" s="223" t="s">
        <v>11</v>
      </c>
      <c r="AC68" s="224"/>
      <c r="AD68" s="253"/>
      <c r="AE68" s="416" t="s">
        <v>415</v>
      </c>
      <c r="AF68" s="416"/>
      <c r="AG68" s="416"/>
      <c r="AH68" s="416"/>
      <c r="AI68" s="416" t="s">
        <v>567</v>
      </c>
      <c r="AJ68" s="416"/>
      <c r="AK68" s="416"/>
      <c r="AL68" s="416"/>
      <c r="AM68" s="416" t="s">
        <v>383</v>
      </c>
      <c r="AN68" s="416"/>
      <c r="AO68" s="416"/>
      <c r="AP68" s="416"/>
      <c r="AQ68" s="417" t="s">
        <v>593</v>
      </c>
      <c r="AR68" s="418"/>
      <c r="AS68" s="418"/>
      <c r="AT68" s="418"/>
      <c r="AU68" s="418"/>
      <c r="AV68" s="418"/>
      <c r="AW68" s="418"/>
      <c r="AX68" s="419"/>
      <c r="AY68">
        <f>IF(SUBSTITUTE(SUBSTITUTE($G$69,"／",""),"　","")="",0,1)</f>
        <v>0</v>
      </c>
    </row>
    <row r="69" spans="1:51" ht="23.25" hidden="1" customHeight="1" x14ac:dyDescent="0.15">
      <c r="A69" s="441"/>
      <c r="B69" s="442"/>
      <c r="C69" s="442"/>
      <c r="D69" s="442"/>
      <c r="E69" s="442"/>
      <c r="F69" s="443"/>
      <c r="G69" s="395" t="s">
        <v>582</v>
      </c>
      <c r="H69" s="396"/>
      <c r="I69" s="396"/>
      <c r="J69" s="396"/>
      <c r="K69" s="396"/>
      <c r="L69" s="396"/>
      <c r="M69" s="396"/>
      <c r="N69" s="396"/>
      <c r="O69" s="396"/>
      <c r="P69" s="396"/>
      <c r="Q69" s="396"/>
      <c r="R69" s="396"/>
      <c r="S69" s="396"/>
      <c r="T69" s="396"/>
      <c r="U69" s="396"/>
      <c r="V69" s="396"/>
      <c r="W69" s="396"/>
      <c r="X69" s="396"/>
      <c r="Y69" s="420" t="s">
        <v>580</v>
      </c>
      <c r="Z69" s="421"/>
      <c r="AA69" s="422"/>
      <c r="AB69" s="423"/>
      <c r="AC69" s="424"/>
      <c r="AD69" s="425"/>
      <c r="AE69" s="399"/>
      <c r="AF69" s="399"/>
      <c r="AG69" s="399"/>
      <c r="AH69" s="399"/>
      <c r="AI69" s="399"/>
      <c r="AJ69" s="399"/>
      <c r="AK69" s="399"/>
      <c r="AL69" s="399"/>
      <c r="AM69" s="399"/>
      <c r="AN69" s="399"/>
      <c r="AO69" s="399"/>
      <c r="AP69" s="399"/>
      <c r="AQ69" s="390"/>
      <c r="AR69" s="373"/>
      <c r="AS69" s="373"/>
      <c r="AT69" s="373"/>
      <c r="AU69" s="373"/>
      <c r="AV69" s="373"/>
      <c r="AW69" s="373"/>
      <c r="AX69" s="374"/>
      <c r="AY69">
        <f>$AY$68</f>
        <v>0</v>
      </c>
    </row>
    <row r="70" spans="1:51" ht="46.5" hidden="1" customHeight="1" x14ac:dyDescent="0.15">
      <c r="A70" s="444"/>
      <c r="B70" s="209"/>
      <c r="C70" s="209"/>
      <c r="D70" s="209"/>
      <c r="E70" s="209"/>
      <c r="F70" s="445"/>
      <c r="G70" s="397"/>
      <c r="H70" s="398"/>
      <c r="I70" s="398"/>
      <c r="J70" s="398"/>
      <c r="K70" s="398"/>
      <c r="L70" s="398"/>
      <c r="M70" s="398"/>
      <c r="N70" s="398"/>
      <c r="O70" s="398"/>
      <c r="P70" s="398"/>
      <c r="Q70" s="398"/>
      <c r="R70" s="398"/>
      <c r="S70" s="398"/>
      <c r="T70" s="398"/>
      <c r="U70" s="398"/>
      <c r="V70" s="398"/>
      <c r="W70" s="398"/>
      <c r="X70" s="398"/>
      <c r="Y70" s="386" t="s">
        <v>583</v>
      </c>
      <c r="Z70" s="400"/>
      <c r="AA70" s="401"/>
      <c r="AB70" s="426" t="s">
        <v>584</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0"/>
      <c r="AY70">
        <f>$AY$68</f>
        <v>0</v>
      </c>
    </row>
    <row r="71" spans="1:51" ht="18.75" hidden="1" customHeight="1" x14ac:dyDescent="0.15">
      <c r="A71" s="505" t="s">
        <v>235</v>
      </c>
      <c r="B71" s="506"/>
      <c r="C71" s="506"/>
      <c r="D71" s="506"/>
      <c r="E71" s="506"/>
      <c r="F71" s="507"/>
      <c r="G71" s="479" t="s">
        <v>139</v>
      </c>
      <c r="H71" s="323"/>
      <c r="I71" s="323"/>
      <c r="J71" s="323"/>
      <c r="K71" s="323"/>
      <c r="L71" s="323"/>
      <c r="M71" s="323"/>
      <c r="N71" s="323"/>
      <c r="O71" s="324"/>
      <c r="P71" s="327" t="s">
        <v>55</v>
      </c>
      <c r="Q71" s="323"/>
      <c r="R71" s="323"/>
      <c r="S71" s="323"/>
      <c r="T71" s="323"/>
      <c r="U71" s="323"/>
      <c r="V71" s="323"/>
      <c r="W71" s="323"/>
      <c r="X71" s="324"/>
      <c r="Y71" s="480"/>
      <c r="Z71" s="481"/>
      <c r="AA71" s="482"/>
      <c r="AB71" s="486" t="s">
        <v>11</v>
      </c>
      <c r="AC71" s="487"/>
      <c r="AD71" s="488"/>
      <c r="AE71" s="416" t="s">
        <v>415</v>
      </c>
      <c r="AF71" s="416"/>
      <c r="AG71" s="416"/>
      <c r="AH71" s="416"/>
      <c r="AI71" s="416" t="s">
        <v>567</v>
      </c>
      <c r="AJ71" s="416"/>
      <c r="AK71" s="416"/>
      <c r="AL71" s="416"/>
      <c r="AM71" s="416" t="s">
        <v>383</v>
      </c>
      <c r="AN71" s="416"/>
      <c r="AO71" s="416"/>
      <c r="AP71" s="416"/>
      <c r="AQ71" s="459" t="s">
        <v>174</v>
      </c>
      <c r="AR71" s="460"/>
      <c r="AS71" s="460"/>
      <c r="AT71" s="461"/>
      <c r="AU71" s="323" t="s">
        <v>128</v>
      </c>
      <c r="AV71" s="323"/>
      <c r="AW71" s="323"/>
      <c r="AX71" s="328"/>
      <c r="AY71">
        <f>COUNTA($G$73)</f>
        <v>0</v>
      </c>
    </row>
    <row r="72" spans="1:51" ht="18.75" hidden="1" customHeight="1" x14ac:dyDescent="0.15">
      <c r="A72" s="508"/>
      <c r="B72" s="509"/>
      <c r="C72" s="509"/>
      <c r="D72" s="509"/>
      <c r="E72" s="509"/>
      <c r="F72" s="510"/>
      <c r="G72" s="344"/>
      <c r="H72" s="325"/>
      <c r="I72" s="325"/>
      <c r="J72" s="325"/>
      <c r="K72" s="325"/>
      <c r="L72" s="325"/>
      <c r="M72" s="325"/>
      <c r="N72" s="325"/>
      <c r="O72" s="326"/>
      <c r="P72" s="329"/>
      <c r="Q72" s="325"/>
      <c r="R72" s="325"/>
      <c r="S72" s="325"/>
      <c r="T72" s="325"/>
      <c r="U72" s="325"/>
      <c r="V72" s="325"/>
      <c r="W72" s="325"/>
      <c r="X72" s="326"/>
      <c r="Y72" s="483"/>
      <c r="Z72" s="484"/>
      <c r="AA72" s="485"/>
      <c r="AB72" s="403"/>
      <c r="AC72" s="489"/>
      <c r="AD72" s="490"/>
      <c r="AE72" s="416"/>
      <c r="AF72" s="416"/>
      <c r="AG72" s="416"/>
      <c r="AH72" s="416"/>
      <c r="AI72" s="416"/>
      <c r="AJ72" s="416"/>
      <c r="AK72" s="416"/>
      <c r="AL72" s="416"/>
      <c r="AM72" s="416"/>
      <c r="AN72" s="416"/>
      <c r="AO72" s="416"/>
      <c r="AP72" s="416"/>
      <c r="AQ72" s="431"/>
      <c r="AR72" s="432"/>
      <c r="AS72" s="433" t="s">
        <v>175</v>
      </c>
      <c r="AT72" s="434"/>
      <c r="AU72" s="435"/>
      <c r="AV72" s="435"/>
      <c r="AW72" s="325" t="s">
        <v>166</v>
      </c>
      <c r="AX72" s="330"/>
      <c r="AY72">
        <f t="shared" ref="AY72:AY77" si="1">$AY$71</f>
        <v>0</v>
      </c>
    </row>
    <row r="73" spans="1:51" ht="23.25" hidden="1" customHeight="1" x14ac:dyDescent="0.15">
      <c r="A73" s="511"/>
      <c r="B73" s="509"/>
      <c r="C73" s="509"/>
      <c r="D73" s="509"/>
      <c r="E73" s="509"/>
      <c r="F73" s="510"/>
      <c r="G73" s="375"/>
      <c r="H73" s="376"/>
      <c r="I73" s="376"/>
      <c r="J73" s="376"/>
      <c r="K73" s="376"/>
      <c r="L73" s="376"/>
      <c r="M73" s="376"/>
      <c r="N73" s="376"/>
      <c r="O73" s="377"/>
      <c r="P73" s="140"/>
      <c r="Q73" s="140"/>
      <c r="R73" s="140"/>
      <c r="S73" s="140"/>
      <c r="T73" s="140"/>
      <c r="U73" s="140"/>
      <c r="V73" s="140"/>
      <c r="W73" s="140"/>
      <c r="X73" s="141"/>
      <c r="Y73" s="386" t="s">
        <v>12</v>
      </c>
      <c r="Z73" s="387"/>
      <c r="AA73" s="388"/>
      <c r="AB73" s="389"/>
      <c r="AC73" s="389"/>
      <c r="AD73" s="389"/>
      <c r="AE73" s="390"/>
      <c r="AF73" s="373"/>
      <c r="AG73" s="373"/>
      <c r="AH73" s="373"/>
      <c r="AI73" s="390"/>
      <c r="AJ73" s="373"/>
      <c r="AK73" s="373"/>
      <c r="AL73" s="373"/>
      <c r="AM73" s="390"/>
      <c r="AN73" s="373"/>
      <c r="AO73" s="373"/>
      <c r="AP73" s="373"/>
      <c r="AQ73" s="392"/>
      <c r="AR73" s="393"/>
      <c r="AS73" s="393"/>
      <c r="AT73" s="394"/>
      <c r="AU73" s="373"/>
      <c r="AV73" s="373"/>
      <c r="AW73" s="373"/>
      <c r="AX73" s="374"/>
      <c r="AY73">
        <f t="shared" si="1"/>
        <v>0</v>
      </c>
    </row>
    <row r="74" spans="1:51" ht="23.25" hidden="1" customHeight="1" x14ac:dyDescent="0.15">
      <c r="A74" s="512"/>
      <c r="B74" s="513"/>
      <c r="C74" s="513"/>
      <c r="D74" s="513"/>
      <c r="E74" s="513"/>
      <c r="F74" s="514"/>
      <c r="G74" s="378"/>
      <c r="H74" s="379"/>
      <c r="I74" s="379"/>
      <c r="J74" s="379"/>
      <c r="K74" s="379"/>
      <c r="L74" s="379"/>
      <c r="M74" s="379"/>
      <c r="N74" s="379"/>
      <c r="O74" s="380"/>
      <c r="P74" s="384"/>
      <c r="Q74" s="384"/>
      <c r="R74" s="384"/>
      <c r="S74" s="384"/>
      <c r="T74" s="384"/>
      <c r="U74" s="384"/>
      <c r="V74" s="384"/>
      <c r="W74" s="384"/>
      <c r="X74" s="385"/>
      <c r="Y74" s="223" t="s">
        <v>50</v>
      </c>
      <c r="Z74" s="224"/>
      <c r="AA74" s="253"/>
      <c r="AB74" s="449"/>
      <c r="AC74" s="449"/>
      <c r="AD74" s="449"/>
      <c r="AE74" s="390"/>
      <c r="AF74" s="373"/>
      <c r="AG74" s="373"/>
      <c r="AH74" s="373"/>
      <c r="AI74" s="390"/>
      <c r="AJ74" s="373"/>
      <c r="AK74" s="373"/>
      <c r="AL74" s="373"/>
      <c r="AM74" s="390"/>
      <c r="AN74" s="373"/>
      <c r="AO74" s="373"/>
      <c r="AP74" s="373"/>
      <c r="AQ74" s="392"/>
      <c r="AR74" s="393"/>
      <c r="AS74" s="393"/>
      <c r="AT74" s="394"/>
      <c r="AU74" s="373"/>
      <c r="AV74" s="373"/>
      <c r="AW74" s="373"/>
      <c r="AX74" s="374"/>
      <c r="AY74">
        <f t="shared" si="1"/>
        <v>0</v>
      </c>
    </row>
    <row r="75" spans="1:51" ht="23.25" hidden="1" customHeight="1" x14ac:dyDescent="0.15">
      <c r="A75" s="511"/>
      <c r="B75" s="509"/>
      <c r="C75" s="509"/>
      <c r="D75" s="509"/>
      <c r="E75" s="509"/>
      <c r="F75" s="510"/>
      <c r="G75" s="381"/>
      <c r="H75" s="382"/>
      <c r="I75" s="382"/>
      <c r="J75" s="382"/>
      <c r="K75" s="382"/>
      <c r="L75" s="382"/>
      <c r="M75" s="382"/>
      <c r="N75" s="382"/>
      <c r="O75" s="383"/>
      <c r="P75" s="143"/>
      <c r="Q75" s="143"/>
      <c r="R75" s="143"/>
      <c r="S75" s="143"/>
      <c r="T75" s="143"/>
      <c r="U75" s="143"/>
      <c r="V75" s="143"/>
      <c r="W75" s="143"/>
      <c r="X75" s="144"/>
      <c r="Y75" s="223" t="s">
        <v>13</v>
      </c>
      <c r="Z75" s="224"/>
      <c r="AA75" s="253"/>
      <c r="AB75" s="391" t="s">
        <v>14</v>
      </c>
      <c r="AC75" s="391"/>
      <c r="AD75" s="391"/>
      <c r="AE75" s="390"/>
      <c r="AF75" s="373"/>
      <c r="AG75" s="373"/>
      <c r="AH75" s="373"/>
      <c r="AI75" s="390"/>
      <c r="AJ75" s="373"/>
      <c r="AK75" s="373"/>
      <c r="AL75" s="373"/>
      <c r="AM75" s="390"/>
      <c r="AN75" s="373"/>
      <c r="AO75" s="373"/>
      <c r="AP75" s="373"/>
      <c r="AQ75" s="392"/>
      <c r="AR75" s="393"/>
      <c r="AS75" s="393"/>
      <c r="AT75" s="394"/>
      <c r="AU75" s="373"/>
      <c r="AV75" s="373"/>
      <c r="AW75" s="373"/>
      <c r="AX75" s="374"/>
      <c r="AY75">
        <f t="shared" si="1"/>
        <v>0</v>
      </c>
    </row>
    <row r="76" spans="1:51" ht="23.25" hidden="1" customHeight="1" x14ac:dyDescent="0.15">
      <c r="A76" s="463" t="s">
        <v>259</v>
      </c>
      <c r="B76" s="457"/>
      <c r="C76" s="457"/>
      <c r="D76" s="457"/>
      <c r="E76" s="457"/>
      <c r="F76" s="458"/>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thickBot="1" x14ac:dyDescent="0.2">
      <c r="A77" s="350"/>
      <c r="B77" s="321"/>
      <c r="C77" s="321"/>
      <c r="D77" s="321"/>
      <c r="E77" s="321"/>
      <c r="F77" s="322"/>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5" t="s">
        <v>572</v>
      </c>
      <c r="B78" s="317" t="s">
        <v>573</v>
      </c>
      <c r="C78" s="318"/>
      <c r="D78" s="318"/>
      <c r="E78" s="318"/>
      <c r="F78" s="319"/>
      <c r="G78" s="323" t="s">
        <v>574</v>
      </c>
      <c r="H78" s="323"/>
      <c r="I78" s="323"/>
      <c r="J78" s="323"/>
      <c r="K78" s="323"/>
      <c r="L78" s="323"/>
      <c r="M78" s="323"/>
      <c r="N78" s="323"/>
      <c r="O78" s="323"/>
      <c r="P78" s="323"/>
      <c r="Q78" s="323"/>
      <c r="R78" s="323"/>
      <c r="S78" s="323"/>
      <c r="T78" s="323"/>
      <c r="U78" s="323"/>
      <c r="V78" s="323"/>
      <c r="W78" s="323"/>
      <c r="X78" s="323"/>
      <c r="Y78" s="323"/>
      <c r="Z78" s="323"/>
      <c r="AA78" s="324"/>
      <c r="AB78" s="327" t="s">
        <v>594</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5"/>
      <c r="B81" s="317"/>
      <c r="C81" s="318"/>
      <c r="D81" s="318"/>
      <c r="E81" s="318"/>
      <c r="F81" s="319"/>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5"/>
      <c r="B82" s="320"/>
      <c r="C82" s="321"/>
      <c r="D82" s="321"/>
      <c r="E82" s="321"/>
      <c r="F82" s="322"/>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5"/>
      <c r="B83" s="456" t="s">
        <v>138</v>
      </c>
      <c r="C83" s="457"/>
      <c r="D83" s="457"/>
      <c r="E83" s="457"/>
      <c r="F83" s="458"/>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87" t="s">
        <v>11</v>
      </c>
      <c r="AC83" s="888"/>
      <c r="AD83" s="889"/>
      <c r="AE83" s="416" t="s">
        <v>415</v>
      </c>
      <c r="AF83" s="416"/>
      <c r="AG83" s="416"/>
      <c r="AH83" s="416"/>
      <c r="AI83" s="416" t="s">
        <v>567</v>
      </c>
      <c r="AJ83" s="416"/>
      <c r="AK83" s="416"/>
      <c r="AL83" s="416"/>
      <c r="AM83" s="416" t="s">
        <v>383</v>
      </c>
      <c r="AN83" s="416"/>
      <c r="AO83" s="416"/>
      <c r="AP83" s="416"/>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9"/>
      <c r="AD84" s="490"/>
      <c r="AE84" s="416"/>
      <c r="AF84" s="416"/>
      <c r="AG84" s="416"/>
      <c r="AH84" s="416"/>
      <c r="AI84" s="416"/>
      <c r="AJ84" s="416"/>
      <c r="AK84" s="416"/>
      <c r="AL84" s="416"/>
      <c r="AM84" s="416"/>
      <c r="AN84" s="416"/>
      <c r="AO84" s="416"/>
      <c r="AP84" s="416"/>
      <c r="AQ84" s="498"/>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9"/>
      <c r="H85" s="140"/>
      <c r="I85" s="140"/>
      <c r="J85" s="140"/>
      <c r="K85" s="140"/>
      <c r="L85" s="140"/>
      <c r="M85" s="140"/>
      <c r="N85" s="140"/>
      <c r="O85" s="141"/>
      <c r="P85" s="140"/>
      <c r="Q85" s="450"/>
      <c r="R85" s="450"/>
      <c r="S85" s="450"/>
      <c r="T85" s="450"/>
      <c r="U85" s="450"/>
      <c r="V85" s="450"/>
      <c r="W85" s="450"/>
      <c r="X85" s="451"/>
      <c r="Y85" s="891" t="s">
        <v>57</v>
      </c>
      <c r="Z85" s="892"/>
      <c r="AA85" s="893"/>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894"/>
      <c r="H86" s="384"/>
      <c r="I86" s="384"/>
      <c r="J86" s="384"/>
      <c r="K86" s="384"/>
      <c r="L86" s="384"/>
      <c r="M86" s="384"/>
      <c r="N86" s="384"/>
      <c r="O86" s="385"/>
      <c r="P86" s="452"/>
      <c r="Q86" s="452"/>
      <c r="R86" s="452"/>
      <c r="S86" s="452"/>
      <c r="T86" s="452"/>
      <c r="U86" s="452"/>
      <c r="V86" s="452"/>
      <c r="W86" s="452"/>
      <c r="X86" s="453"/>
      <c r="Y86" s="895" t="s">
        <v>50</v>
      </c>
      <c r="Z86" s="787"/>
      <c r="AA86" s="788"/>
      <c r="AB86" s="449"/>
      <c r="AC86" s="449"/>
      <c r="AD86" s="449"/>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2"/>
      <c r="H87" s="143"/>
      <c r="I87" s="143"/>
      <c r="J87" s="143"/>
      <c r="K87" s="143"/>
      <c r="L87" s="143"/>
      <c r="M87" s="143"/>
      <c r="N87" s="143"/>
      <c r="O87" s="144"/>
      <c r="P87" s="454"/>
      <c r="Q87" s="454"/>
      <c r="R87" s="454"/>
      <c r="S87" s="454"/>
      <c r="T87" s="454"/>
      <c r="U87" s="454"/>
      <c r="V87" s="454"/>
      <c r="W87" s="454"/>
      <c r="X87" s="455"/>
      <c r="Y87" s="895" t="s">
        <v>13</v>
      </c>
      <c r="Z87" s="787"/>
      <c r="AA87" s="788"/>
      <c r="AB87" s="896" t="s">
        <v>14</v>
      </c>
      <c r="AC87" s="896"/>
      <c r="AD87" s="896"/>
      <c r="AE87" s="566"/>
      <c r="AF87" s="567"/>
      <c r="AG87" s="567"/>
      <c r="AH87" s="567"/>
      <c r="AI87" s="566"/>
      <c r="AJ87" s="567"/>
      <c r="AK87" s="567"/>
      <c r="AL87" s="567"/>
      <c r="AM87" s="566"/>
      <c r="AN87" s="567"/>
      <c r="AO87" s="567"/>
      <c r="AP87" s="567"/>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6" t="s">
        <v>138</v>
      </c>
      <c r="C88" s="457"/>
      <c r="D88" s="457"/>
      <c r="E88" s="457"/>
      <c r="F88" s="458"/>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87" t="s">
        <v>11</v>
      </c>
      <c r="AC88" s="888"/>
      <c r="AD88" s="889"/>
      <c r="AE88" s="416" t="s">
        <v>415</v>
      </c>
      <c r="AF88" s="416"/>
      <c r="AG88" s="416"/>
      <c r="AH88" s="416"/>
      <c r="AI88" s="416" t="s">
        <v>567</v>
      </c>
      <c r="AJ88" s="416"/>
      <c r="AK88" s="416"/>
      <c r="AL88" s="416"/>
      <c r="AM88" s="416" t="s">
        <v>383</v>
      </c>
      <c r="AN88" s="416"/>
      <c r="AO88" s="416"/>
      <c r="AP88" s="416"/>
      <c r="AQ88" s="493" t="s">
        <v>174</v>
      </c>
      <c r="AR88" s="494"/>
      <c r="AS88" s="494"/>
      <c r="AT88" s="495"/>
      <c r="AU88" s="496" t="s">
        <v>128</v>
      </c>
      <c r="AV88" s="496"/>
      <c r="AW88" s="496"/>
      <c r="AX88" s="497"/>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9"/>
      <c r="AD89" s="490"/>
      <c r="AE89" s="416"/>
      <c r="AF89" s="416"/>
      <c r="AG89" s="416"/>
      <c r="AH89" s="416"/>
      <c r="AI89" s="416"/>
      <c r="AJ89" s="416"/>
      <c r="AK89" s="416"/>
      <c r="AL89" s="416"/>
      <c r="AM89" s="416"/>
      <c r="AN89" s="416"/>
      <c r="AO89" s="416"/>
      <c r="AP89" s="416"/>
      <c r="AQ89" s="498"/>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50"/>
      <c r="R90" s="450"/>
      <c r="S90" s="450"/>
      <c r="T90" s="450"/>
      <c r="U90" s="450"/>
      <c r="V90" s="450"/>
      <c r="W90" s="450"/>
      <c r="X90" s="451"/>
      <c r="Y90" s="891" t="s">
        <v>57</v>
      </c>
      <c r="Z90" s="892"/>
      <c r="AA90" s="893"/>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894"/>
      <c r="H91" s="384"/>
      <c r="I91" s="384"/>
      <c r="J91" s="384"/>
      <c r="K91" s="384"/>
      <c r="L91" s="384"/>
      <c r="M91" s="384"/>
      <c r="N91" s="384"/>
      <c r="O91" s="385"/>
      <c r="P91" s="452"/>
      <c r="Q91" s="452"/>
      <c r="R91" s="452"/>
      <c r="S91" s="452"/>
      <c r="T91" s="452"/>
      <c r="U91" s="452"/>
      <c r="V91" s="452"/>
      <c r="W91" s="452"/>
      <c r="X91" s="453"/>
      <c r="Y91" s="895" t="s">
        <v>50</v>
      </c>
      <c r="Z91" s="787"/>
      <c r="AA91" s="788"/>
      <c r="AB91" s="449"/>
      <c r="AC91" s="449"/>
      <c r="AD91" s="449"/>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4"/>
      <c r="Q92" s="454"/>
      <c r="R92" s="454"/>
      <c r="S92" s="454"/>
      <c r="T92" s="454"/>
      <c r="U92" s="454"/>
      <c r="V92" s="454"/>
      <c r="W92" s="454"/>
      <c r="X92" s="455"/>
      <c r="Y92" s="895" t="s">
        <v>13</v>
      </c>
      <c r="Z92" s="787"/>
      <c r="AA92" s="788"/>
      <c r="AB92" s="896" t="s">
        <v>14</v>
      </c>
      <c r="AC92" s="896"/>
      <c r="AD92" s="896"/>
      <c r="AE92" s="566"/>
      <c r="AF92" s="567"/>
      <c r="AG92" s="567"/>
      <c r="AH92" s="567"/>
      <c r="AI92" s="566"/>
      <c r="AJ92" s="567"/>
      <c r="AK92" s="567"/>
      <c r="AL92" s="567"/>
      <c r="AM92" s="566"/>
      <c r="AN92" s="567"/>
      <c r="AO92" s="567"/>
      <c r="AP92" s="567"/>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87" t="s">
        <v>11</v>
      </c>
      <c r="AC93" s="888"/>
      <c r="AD93" s="889"/>
      <c r="AE93" s="416" t="s">
        <v>415</v>
      </c>
      <c r="AF93" s="416"/>
      <c r="AG93" s="416"/>
      <c r="AH93" s="416"/>
      <c r="AI93" s="416" t="s">
        <v>567</v>
      </c>
      <c r="AJ93" s="416"/>
      <c r="AK93" s="416"/>
      <c r="AL93" s="416"/>
      <c r="AM93" s="416" t="s">
        <v>383</v>
      </c>
      <c r="AN93" s="416"/>
      <c r="AO93" s="416"/>
      <c r="AP93" s="416"/>
      <c r="AQ93" s="493" t="s">
        <v>174</v>
      </c>
      <c r="AR93" s="494"/>
      <c r="AS93" s="494"/>
      <c r="AT93" s="495"/>
      <c r="AU93" s="496" t="s">
        <v>128</v>
      </c>
      <c r="AV93" s="496"/>
      <c r="AW93" s="496"/>
      <c r="AX93" s="497"/>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9"/>
      <c r="AD94" s="490"/>
      <c r="AE94" s="416"/>
      <c r="AF94" s="416"/>
      <c r="AG94" s="416"/>
      <c r="AH94" s="416"/>
      <c r="AI94" s="416"/>
      <c r="AJ94" s="416"/>
      <c r="AK94" s="416"/>
      <c r="AL94" s="416"/>
      <c r="AM94" s="416"/>
      <c r="AN94" s="416"/>
      <c r="AO94" s="416"/>
      <c r="AP94" s="416"/>
      <c r="AQ94" s="498"/>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50"/>
      <c r="R95" s="450"/>
      <c r="S95" s="450"/>
      <c r="T95" s="450"/>
      <c r="U95" s="450"/>
      <c r="V95" s="450"/>
      <c r="W95" s="450"/>
      <c r="X95" s="451"/>
      <c r="Y95" s="891" t="s">
        <v>57</v>
      </c>
      <c r="Z95" s="892"/>
      <c r="AA95" s="893"/>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894"/>
      <c r="H96" s="384"/>
      <c r="I96" s="384"/>
      <c r="J96" s="384"/>
      <c r="K96" s="384"/>
      <c r="L96" s="384"/>
      <c r="M96" s="384"/>
      <c r="N96" s="384"/>
      <c r="O96" s="385"/>
      <c r="P96" s="452"/>
      <c r="Q96" s="452"/>
      <c r="R96" s="452"/>
      <c r="S96" s="452"/>
      <c r="T96" s="452"/>
      <c r="U96" s="452"/>
      <c r="V96" s="452"/>
      <c r="W96" s="452"/>
      <c r="X96" s="453"/>
      <c r="Y96" s="895" t="s">
        <v>50</v>
      </c>
      <c r="Z96" s="787"/>
      <c r="AA96" s="788"/>
      <c r="AB96" s="449"/>
      <c r="AC96" s="449"/>
      <c r="AD96" s="449"/>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884"/>
      <c r="C97" s="885"/>
      <c r="D97" s="885"/>
      <c r="E97" s="885"/>
      <c r="F97" s="886"/>
      <c r="G97" s="142"/>
      <c r="H97" s="143"/>
      <c r="I97" s="143"/>
      <c r="J97" s="143"/>
      <c r="K97" s="143"/>
      <c r="L97" s="143"/>
      <c r="M97" s="143"/>
      <c r="N97" s="143"/>
      <c r="O97" s="144"/>
      <c r="P97" s="454"/>
      <c r="Q97" s="454"/>
      <c r="R97" s="454"/>
      <c r="S97" s="454"/>
      <c r="T97" s="454"/>
      <c r="U97" s="454"/>
      <c r="V97" s="454"/>
      <c r="W97" s="454"/>
      <c r="X97" s="455"/>
      <c r="Y97" s="895" t="s">
        <v>13</v>
      </c>
      <c r="Z97" s="787"/>
      <c r="AA97" s="788"/>
      <c r="AB97" s="896" t="s">
        <v>14</v>
      </c>
      <c r="AC97" s="896"/>
      <c r="AD97" s="896"/>
      <c r="AE97" s="566"/>
      <c r="AF97" s="567"/>
      <c r="AG97" s="567"/>
      <c r="AH97" s="567"/>
      <c r="AI97" s="566"/>
      <c r="AJ97" s="567"/>
      <c r="AK97" s="567"/>
      <c r="AL97" s="567"/>
      <c r="AM97" s="566"/>
      <c r="AN97" s="567"/>
      <c r="AO97" s="567"/>
      <c r="AP97" s="567"/>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9" t="s">
        <v>578</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customHeight="1" x14ac:dyDescent="0.15">
      <c r="A99" s="349" t="s">
        <v>579</v>
      </c>
      <c r="B99" s="318"/>
      <c r="C99" s="318"/>
      <c r="D99" s="318"/>
      <c r="E99" s="318"/>
      <c r="F99" s="319"/>
      <c r="G99" s="351" t="s">
        <v>571</v>
      </c>
      <c r="H99" s="352"/>
      <c r="I99" s="352"/>
      <c r="J99" s="352"/>
      <c r="K99" s="352"/>
      <c r="L99" s="352"/>
      <c r="M99" s="352"/>
      <c r="N99" s="352"/>
      <c r="O99" s="352"/>
      <c r="P99" s="353" t="s">
        <v>570</v>
      </c>
      <c r="Q99" s="352"/>
      <c r="R99" s="352"/>
      <c r="S99" s="352"/>
      <c r="T99" s="352"/>
      <c r="U99" s="352"/>
      <c r="V99" s="352"/>
      <c r="W99" s="352"/>
      <c r="X99" s="354"/>
      <c r="Y99" s="355"/>
      <c r="Z99" s="356"/>
      <c r="AA99" s="357"/>
      <c r="AB99" s="402" t="s">
        <v>11</v>
      </c>
      <c r="AC99" s="402"/>
      <c r="AD99" s="402"/>
      <c r="AE99" s="416" t="s">
        <v>415</v>
      </c>
      <c r="AF99" s="416"/>
      <c r="AG99" s="416"/>
      <c r="AH99" s="416"/>
      <c r="AI99" s="416" t="s">
        <v>567</v>
      </c>
      <c r="AJ99" s="416"/>
      <c r="AK99" s="416"/>
      <c r="AL99" s="416"/>
      <c r="AM99" s="416" t="s">
        <v>383</v>
      </c>
      <c r="AN99" s="416"/>
      <c r="AO99" s="416"/>
      <c r="AP99" s="416"/>
      <c r="AQ99" s="412" t="s">
        <v>414</v>
      </c>
      <c r="AR99" s="413"/>
      <c r="AS99" s="413"/>
      <c r="AT99" s="414"/>
      <c r="AU99" s="412" t="s">
        <v>592</v>
      </c>
      <c r="AV99" s="413"/>
      <c r="AW99" s="413"/>
      <c r="AX99" s="415"/>
      <c r="AY99">
        <f>COUNTA($G$100)</f>
        <v>1</v>
      </c>
    </row>
    <row r="100" spans="1:60" ht="23.25" customHeight="1" x14ac:dyDescent="0.15">
      <c r="A100" s="349"/>
      <c r="B100" s="318"/>
      <c r="C100" s="318"/>
      <c r="D100" s="318"/>
      <c r="E100" s="318"/>
      <c r="F100" s="319"/>
      <c r="G100" s="358" t="s">
        <v>673</v>
      </c>
      <c r="H100" s="359"/>
      <c r="I100" s="359"/>
      <c r="J100" s="359"/>
      <c r="K100" s="359"/>
      <c r="L100" s="359"/>
      <c r="M100" s="359"/>
      <c r="N100" s="359"/>
      <c r="O100" s="359"/>
      <c r="P100" s="362" t="s">
        <v>619</v>
      </c>
      <c r="Q100" s="363"/>
      <c r="R100" s="363"/>
      <c r="S100" s="363"/>
      <c r="T100" s="363"/>
      <c r="U100" s="363"/>
      <c r="V100" s="363"/>
      <c r="W100" s="363"/>
      <c r="X100" s="364"/>
      <c r="Y100" s="368" t="s">
        <v>51</v>
      </c>
      <c r="Z100" s="369"/>
      <c r="AA100" s="370"/>
      <c r="AB100" s="371" t="s">
        <v>624</v>
      </c>
      <c r="AC100" s="371"/>
      <c r="AD100" s="371"/>
      <c r="AE100" s="372">
        <v>23101</v>
      </c>
      <c r="AF100" s="372"/>
      <c r="AG100" s="372"/>
      <c r="AH100" s="372"/>
      <c r="AI100" s="372">
        <v>29516</v>
      </c>
      <c r="AJ100" s="372"/>
      <c r="AK100" s="372"/>
      <c r="AL100" s="372"/>
      <c r="AM100" s="372">
        <v>19728</v>
      </c>
      <c r="AN100" s="372"/>
      <c r="AO100" s="372"/>
      <c r="AP100" s="372"/>
      <c r="AQ100" s="372" t="s">
        <v>612</v>
      </c>
      <c r="AR100" s="372"/>
      <c r="AS100" s="372"/>
      <c r="AT100" s="372"/>
      <c r="AU100" s="406" t="s">
        <v>612</v>
      </c>
      <c r="AV100" s="407"/>
      <c r="AW100" s="407"/>
      <c r="AX100" s="408"/>
      <c r="AY100">
        <f>$AY$99</f>
        <v>1</v>
      </c>
    </row>
    <row r="101" spans="1:60" ht="23.25"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9" t="s">
        <v>52</v>
      </c>
      <c r="Z101" s="410"/>
      <c r="AA101" s="411"/>
      <c r="AB101" s="371" t="s">
        <v>624</v>
      </c>
      <c r="AC101" s="371"/>
      <c r="AD101" s="371"/>
      <c r="AE101" s="372">
        <v>29496</v>
      </c>
      <c r="AF101" s="372"/>
      <c r="AG101" s="372"/>
      <c r="AH101" s="372"/>
      <c r="AI101" s="372">
        <v>29900</v>
      </c>
      <c r="AJ101" s="372"/>
      <c r="AK101" s="372"/>
      <c r="AL101" s="372"/>
      <c r="AM101" s="372">
        <v>29900</v>
      </c>
      <c r="AN101" s="372"/>
      <c r="AO101" s="372"/>
      <c r="AP101" s="372"/>
      <c r="AQ101" s="372">
        <v>28400</v>
      </c>
      <c r="AR101" s="372"/>
      <c r="AS101" s="372"/>
      <c r="AT101" s="372"/>
      <c r="AU101" s="406">
        <v>28400</v>
      </c>
      <c r="AV101" s="407"/>
      <c r="AW101" s="407"/>
      <c r="AX101" s="408"/>
      <c r="AY101">
        <f>$AY$99</f>
        <v>1</v>
      </c>
    </row>
    <row r="102" spans="1:60" ht="23.25" customHeight="1" x14ac:dyDescent="0.15">
      <c r="A102" s="463" t="s">
        <v>580</v>
      </c>
      <c r="B102" s="342"/>
      <c r="C102" s="342"/>
      <c r="D102" s="342"/>
      <c r="E102" s="342"/>
      <c r="F102" s="464"/>
      <c r="G102" s="224" t="s">
        <v>581</v>
      </c>
      <c r="H102" s="224"/>
      <c r="I102" s="224"/>
      <c r="J102" s="224"/>
      <c r="K102" s="224"/>
      <c r="L102" s="224"/>
      <c r="M102" s="224"/>
      <c r="N102" s="224"/>
      <c r="O102" s="224"/>
      <c r="P102" s="224"/>
      <c r="Q102" s="224"/>
      <c r="R102" s="224"/>
      <c r="S102" s="224"/>
      <c r="T102" s="224"/>
      <c r="U102" s="224"/>
      <c r="V102" s="224"/>
      <c r="W102" s="224"/>
      <c r="X102" s="253"/>
      <c r="Y102" s="446"/>
      <c r="Z102" s="447"/>
      <c r="AA102" s="448"/>
      <c r="AB102" s="223" t="s">
        <v>11</v>
      </c>
      <c r="AC102" s="224"/>
      <c r="AD102" s="253"/>
      <c r="AE102" s="416" t="s">
        <v>415</v>
      </c>
      <c r="AF102" s="416"/>
      <c r="AG102" s="416"/>
      <c r="AH102" s="416"/>
      <c r="AI102" s="416" t="s">
        <v>567</v>
      </c>
      <c r="AJ102" s="416"/>
      <c r="AK102" s="416"/>
      <c r="AL102" s="416"/>
      <c r="AM102" s="416" t="s">
        <v>383</v>
      </c>
      <c r="AN102" s="416"/>
      <c r="AO102" s="416"/>
      <c r="AP102" s="416"/>
      <c r="AQ102" s="417" t="s">
        <v>593</v>
      </c>
      <c r="AR102" s="418"/>
      <c r="AS102" s="418"/>
      <c r="AT102" s="418"/>
      <c r="AU102" s="418"/>
      <c r="AV102" s="418"/>
      <c r="AW102" s="418"/>
      <c r="AX102" s="419"/>
      <c r="AY102">
        <f>IF(SUBSTITUTE(SUBSTITUTE($G$103,"／",""),"　","")="",0,1)</f>
        <v>1</v>
      </c>
    </row>
    <row r="103" spans="1:60" ht="23.25" customHeight="1" x14ac:dyDescent="0.15">
      <c r="A103" s="465"/>
      <c r="B103" s="323"/>
      <c r="C103" s="323"/>
      <c r="D103" s="323"/>
      <c r="E103" s="323"/>
      <c r="F103" s="466"/>
      <c r="G103" s="395" t="s">
        <v>627</v>
      </c>
      <c r="H103" s="396"/>
      <c r="I103" s="396"/>
      <c r="J103" s="396"/>
      <c r="K103" s="396"/>
      <c r="L103" s="396"/>
      <c r="M103" s="396"/>
      <c r="N103" s="396"/>
      <c r="O103" s="396"/>
      <c r="P103" s="396"/>
      <c r="Q103" s="396"/>
      <c r="R103" s="396"/>
      <c r="S103" s="396"/>
      <c r="T103" s="396"/>
      <c r="U103" s="396"/>
      <c r="V103" s="396"/>
      <c r="W103" s="396"/>
      <c r="X103" s="396"/>
      <c r="Y103" s="420" t="s">
        <v>580</v>
      </c>
      <c r="Z103" s="421"/>
      <c r="AA103" s="422"/>
      <c r="AB103" s="423" t="s">
        <v>629</v>
      </c>
      <c r="AC103" s="424"/>
      <c r="AD103" s="425"/>
      <c r="AE103" s="399">
        <v>2152</v>
      </c>
      <c r="AF103" s="399"/>
      <c r="AG103" s="399"/>
      <c r="AH103" s="399"/>
      <c r="AI103" s="399">
        <v>2801</v>
      </c>
      <c r="AJ103" s="399"/>
      <c r="AK103" s="399"/>
      <c r="AL103" s="399"/>
      <c r="AM103" s="399">
        <v>3052</v>
      </c>
      <c r="AN103" s="399"/>
      <c r="AO103" s="399"/>
      <c r="AP103" s="399"/>
      <c r="AQ103" s="390">
        <v>1781</v>
      </c>
      <c r="AR103" s="373"/>
      <c r="AS103" s="373"/>
      <c r="AT103" s="373"/>
      <c r="AU103" s="373"/>
      <c r="AV103" s="373"/>
      <c r="AW103" s="373"/>
      <c r="AX103" s="374"/>
      <c r="AY103">
        <f>$AY$102</f>
        <v>1</v>
      </c>
    </row>
    <row r="104" spans="1:60" ht="44.45" customHeight="1" x14ac:dyDescent="0.15">
      <c r="A104" s="467"/>
      <c r="B104" s="325"/>
      <c r="C104" s="325"/>
      <c r="D104" s="325"/>
      <c r="E104" s="325"/>
      <c r="F104" s="468"/>
      <c r="G104" s="397"/>
      <c r="H104" s="398"/>
      <c r="I104" s="398"/>
      <c r="J104" s="398"/>
      <c r="K104" s="398"/>
      <c r="L104" s="398"/>
      <c r="M104" s="398"/>
      <c r="N104" s="398"/>
      <c r="O104" s="398"/>
      <c r="P104" s="398"/>
      <c r="Q104" s="398"/>
      <c r="R104" s="398"/>
      <c r="S104" s="398"/>
      <c r="T104" s="398"/>
      <c r="U104" s="398"/>
      <c r="V104" s="398"/>
      <c r="W104" s="398"/>
      <c r="X104" s="398"/>
      <c r="Y104" s="386" t="s">
        <v>583</v>
      </c>
      <c r="Z104" s="400"/>
      <c r="AA104" s="401"/>
      <c r="AB104" s="426" t="s">
        <v>628</v>
      </c>
      <c r="AC104" s="427"/>
      <c r="AD104" s="428"/>
      <c r="AE104" s="462" t="s">
        <v>630</v>
      </c>
      <c r="AF104" s="429"/>
      <c r="AG104" s="429"/>
      <c r="AH104" s="429"/>
      <c r="AI104" s="462" t="s">
        <v>631</v>
      </c>
      <c r="AJ104" s="429"/>
      <c r="AK104" s="429"/>
      <c r="AL104" s="429"/>
      <c r="AM104" s="462" t="s">
        <v>634</v>
      </c>
      <c r="AN104" s="429"/>
      <c r="AO104" s="429"/>
      <c r="AP104" s="429"/>
      <c r="AQ104" s="462" t="s">
        <v>635</v>
      </c>
      <c r="AR104" s="429"/>
      <c r="AS104" s="429"/>
      <c r="AT104" s="429"/>
      <c r="AU104" s="429"/>
      <c r="AV104" s="429"/>
      <c r="AW104" s="429"/>
      <c r="AX104" s="430"/>
      <c r="AY104">
        <f>$AY$102</f>
        <v>1</v>
      </c>
    </row>
    <row r="105" spans="1:60" ht="18.75" customHeight="1" x14ac:dyDescent="0.15">
      <c r="A105" s="505" t="s">
        <v>235</v>
      </c>
      <c r="B105" s="506"/>
      <c r="C105" s="506"/>
      <c r="D105" s="506"/>
      <c r="E105" s="506"/>
      <c r="F105" s="507"/>
      <c r="G105" s="479" t="s">
        <v>139</v>
      </c>
      <c r="H105" s="323"/>
      <c r="I105" s="323"/>
      <c r="J105" s="323"/>
      <c r="K105" s="323"/>
      <c r="L105" s="323"/>
      <c r="M105" s="323"/>
      <c r="N105" s="323"/>
      <c r="O105" s="324"/>
      <c r="P105" s="327" t="s">
        <v>55</v>
      </c>
      <c r="Q105" s="323"/>
      <c r="R105" s="323"/>
      <c r="S105" s="323"/>
      <c r="T105" s="323"/>
      <c r="U105" s="323"/>
      <c r="V105" s="323"/>
      <c r="W105" s="323"/>
      <c r="X105" s="324"/>
      <c r="Y105" s="480"/>
      <c r="Z105" s="481"/>
      <c r="AA105" s="482"/>
      <c r="AB105" s="486" t="s">
        <v>11</v>
      </c>
      <c r="AC105" s="487"/>
      <c r="AD105" s="488"/>
      <c r="AE105" s="416" t="s">
        <v>415</v>
      </c>
      <c r="AF105" s="416"/>
      <c r="AG105" s="416"/>
      <c r="AH105" s="416"/>
      <c r="AI105" s="416" t="s">
        <v>567</v>
      </c>
      <c r="AJ105" s="416"/>
      <c r="AK105" s="416"/>
      <c r="AL105" s="416"/>
      <c r="AM105" s="416" t="s">
        <v>383</v>
      </c>
      <c r="AN105" s="416"/>
      <c r="AO105" s="416"/>
      <c r="AP105" s="416"/>
      <c r="AQ105" s="459" t="s">
        <v>174</v>
      </c>
      <c r="AR105" s="460"/>
      <c r="AS105" s="460"/>
      <c r="AT105" s="461"/>
      <c r="AU105" s="323" t="s">
        <v>128</v>
      </c>
      <c r="AV105" s="323"/>
      <c r="AW105" s="323"/>
      <c r="AX105" s="328"/>
      <c r="AY105">
        <f>COUNTA($G$107)</f>
        <v>1</v>
      </c>
    </row>
    <row r="106" spans="1:60" ht="18.75" customHeight="1" x14ac:dyDescent="0.15">
      <c r="A106" s="508"/>
      <c r="B106" s="509"/>
      <c r="C106" s="509"/>
      <c r="D106" s="509"/>
      <c r="E106" s="509"/>
      <c r="F106" s="510"/>
      <c r="G106" s="344"/>
      <c r="H106" s="325"/>
      <c r="I106" s="325"/>
      <c r="J106" s="325"/>
      <c r="K106" s="325"/>
      <c r="L106" s="325"/>
      <c r="M106" s="325"/>
      <c r="N106" s="325"/>
      <c r="O106" s="326"/>
      <c r="P106" s="329"/>
      <c r="Q106" s="325"/>
      <c r="R106" s="325"/>
      <c r="S106" s="325"/>
      <c r="T106" s="325"/>
      <c r="U106" s="325"/>
      <c r="V106" s="325"/>
      <c r="W106" s="325"/>
      <c r="X106" s="326"/>
      <c r="Y106" s="483"/>
      <c r="Z106" s="484"/>
      <c r="AA106" s="485"/>
      <c r="AB106" s="403"/>
      <c r="AC106" s="489"/>
      <c r="AD106" s="490"/>
      <c r="AE106" s="416"/>
      <c r="AF106" s="416"/>
      <c r="AG106" s="416"/>
      <c r="AH106" s="416"/>
      <c r="AI106" s="416"/>
      <c r="AJ106" s="416"/>
      <c r="AK106" s="416"/>
      <c r="AL106" s="416"/>
      <c r="AM106" s="416"/>
      <c r="AN106" s="416"/>
      <c r="AO106" s="416"/>
      <c r="AP106" s="416"/>
      <c r="AQ106" s="431" t="s">
        <v>613</v>
      </c>
      <c r="AR106" s="432"/>
      <c r="AS106" s="433" t="s">
        <v>175</v>
      </c>
      <c r="AT106" s="434"/>
      <c r="AU106" s="435">
        <v>4</v>
      </c>
      <c r="AV106" s="435"/>
      <c r="AW106" s="325" t="s">
        <v>166</v>
      </c>
      <c r="AX106" s="330"/>
      <c r="AY106">
        <f t="shared" ref="AY106:AY111" si="3">$AY$105</f>
        <v>1</v>
      </c>
    </row>
    <row r="107" spans="1:60" ht="23.25" customHeight="1" x14ac:dyDescent="0.15">
      <c r="A107" s="511"/>
      <c r="B107" s="509"/>
      <c r="C107" s="509"/>
      <c r="D107" s="509"/>
      <c r="E107" s="509"/>
      <c r="F107" s="510"/>
      <c r="G107" s="375" t="s">
        <v>632</v>
      </c>
      <c r="H107" s="376"/>
      <c r="I107" s="376"/>
      <c r="J107" s="376"/>
      <c r="K107" s="376"/>
      <c r="L107" s="376"/>
      <c r="M107" s="376"/>
      <c r="N107" s="376"/>
      <c r="O107" s="377"/>
      <c r="P107" s="140" t="s">
        <v>620</v>
      </c>
      <c r="Q107" s="140"/>
      <c r="R107" s="140"/>
      <c r="S107" s="140"/>
      <c r="T107" s="140"/>
      <c r="U107" s="140"/>
      <c r="V107" s="140"/>
      <c r="W107" s="140"/>
      <c r="X107" s="141"/>
      <c r="Y107" s="386" t="s">
        <v>12</v>
      </c>
      <c r="Z107" s="387"/>
      <c r="AA107" s="388"/>
      <c r="AB107" s="389" t="s">
        <v>250</v>
      </c>
      <c r="AC107" s="389"/>
      <c r="AD107" s="389"/>
      <c r="AE107" s="390">
        <v>57.6</v>
      </c>
      <c r="AF107" s="373"/>
      <c r="AG107" s="373"/>
      <c r="AH107" s="373"/>
      <c r="AI107" s="390">
        <v>56.1</v>
      </c>
      <c r="AJ107" s="373"/>
      <c r="AK107" s="373"/>
      <c r="AL107" s="373"/>
      <c r="AM107" s="390">
        <v>51.7</v>
      </c>
      <c r="AN107" s="373"/>
      <c r="AO107" s="373"/>
      <c r="AP107" s="373"/>
      <c r="AQ107" s="392" t="s">
        <v>612</v>
      </c>
      <c r="AR107" s="393"/>
      <c r="AS107" s="393"/>
      <c r="AT107" s="394"/>
      <c r="AU107" s="373" t="s">
        <v>613</v>
      </c>
      <c r="AV107" s="373"/>
      <c r="AW107" s="373"/>
      <c r="AX107" s="374"/>
      <c r="AY107">
        <f t="shared" si="3"/>
        <v>1</v>
      </c>
    </row>
    <row r="108" spans="1:60" ht="23.25" customHeight="1" x14ac:dyDescent="0.15">
      <c r="A108" s="512"/>
      <c r="B108" s="513"/>
      <c r="C108" s="513"/>
      <c r="D108" s="513"/>
      <c r="E108" s="513"/>
      <c r="F108" s="514"/>
      <c r="G108" s="378"/>
      <c r="H108" s="379"/>
      <c r="I108" s="379"/>
      <c r="J108" s="379"/>
      <c r="K108" s="379"/>
      <c r="L108" s="379"/>
      <c r="M108" s="379"/>
      <c r="N108" s="379"/>
      <c r="O108" s="380"/>
      <c r="P108" s="384"/>
      <c r="Q108" s="384"/>
      <c r="R108" s="384"/>
      <c r="S108" s="384"/>
      <c r="T108" s="384"/>
      <c r="U108" s="384"/>
      <c r="V108" s="384"/>
      <c r="W108" s="384"/>
      <c r="X108" s="385"/>
      <c r="Y108" s="223" t="s">
        <v>50</v>
      </c>
      <c r="Z108" s="224"/>
      <c r="AA108" s="253"/>
      <c r="AB108" s="449" t="s">
        <v>250</v>
      </c>
      <c r="AC108" s="449"/>
      <c r="AD108" s="449"/>
      <c r="AE108" s="390">
        <v>60</v>
      </c>
      <c r="AF108" s="373"/>
      <c r="AG108" s="373"/>
      <c r="AH108" s="373"/>
      <c r="AI108" s="390">
        <v>60</v>
      </c>
      <c r="AJ108" s="373"/>
      <c r="AK108" s="373"/>
      <c r="AL108" s="373"/>
      <c r="AM108" s="390">
        <v>60</v>
      </c>
      <c r="AN108" s="373"/>
      <c r="AO108" s="373"/>
      <c r="AP108" s="373"/>
      <c r="AQ108" s="392" t="s">
        <v>613</v>
      </c>
      <c r="AR108" s="393"/>
      <c r="AS108" s="393"/>
      <c r="AT108" s="394"/>
      <c r="AU108" s="373">
        <v>60</v>
      </c>
      <c r="AV108" s="373"/>
      <c r="AW108" s="373"/>
      <c r="AX108" s="374"/>
      <c r="AY108">
        <f t="shared" si="3"/>
        <v>1</v>
      </c>
    </row>
    <row r="109" spans="1:60" ht="19.5" customHeight="1" x14ac:dyDescent="0.15">
      <c r="A109" s="511"/>
      <c r="B109" s="509"/>
      <c r="C109" s="509"/>
      <c r="D109" s="509"/>
      <c r="E109" s="509"/>
      <c r="F109" s="510"/>
      <c r="G109" s="381"/>
      <c r="H109" s="382"/>
      <c r="I109" s="382"/>
      <c r="J109" s="382"/>
      <c r="K109" s="382"/>
      <c r="L109" s="382"/>
      <c r="M109" s="382"/>
      <c r="N109" s="382"/>
      <c r="O109" s="383"/>
      <c r="P109" s="143"/>
      <c r="Q109" s="143"/>
      <c r="R109" s="143"/>
      <c r="S109" s="143"/>
      <c r="T109" s="143"/>
      <c r="U109" s="143"/>
      <c r="V109" s="143"/>
      <c r="W109" s="143"/>
      <c r="X109" s="144"/>
      <c r="Y109" s="223" t="s">
        <v>13</v>
      </c>
      <c r="Z109" s="224"/>
      <c r="AA109" s="253"/>
      <c r="AB109" s="391" t="s">
        <v>14</v>
      </c>
      <c r="AC109" s="391"/>
      <c r="AD109" s="391"/>
      <c r="AE109" s="390">
        <v>96</v>
      </c>
      <c r="AF109" s="373"/>
      <c r="AG109" s="373"/>
      <c r="AH109" s="373"/>
      <c r="AI109" s="390">
        <v>93.5</v>
      </c>
      <c r="AJ109" s="373"/>
      <c r="AK109" s="373"/>
      <c r="AL109" s="373"/>
      <c r="AM109" s="390">
        <v>86.2</v>
      </c>
      <c r="AN109" s="373"/>
      <c r="AO109" s="373"/>
      <c r="AP109" s="373"/>
      <c r="AQ109" s="392" t="s">
        <v>612</v>
      </c>
      <c r="AR109" s="393"/>
      <c r="AS109" s="393"/>
      <c r="AT109" s="394"/>
      <c r="AU109" s="373" t="s">
        <v>613</v>
      </c>
      <c r="AV109" s="373"/>
      <c r="AW109" s="373"/>
      <c r="AX109" s="374"/>
      <c r="AY109">
        <f t="shared" si="3"/>
        <v>1</v>
      </c>
    </row>
    <row r="110" spans="1:60" ht="23.25" hidden="1" customHeight="1" x14ac:dyDescent="0.15">
      <c r="A110" s="463" t="s">
        <v>259</v>
      </c>
      <c r="B110" s="457"/>
      <c r="C110" s="457"/>
      <c r="D110" s="457"/>
      <c r="E110" s="457"/>
      <c r="F110" s="458"/>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1</v>
      </c>
    </row>
    <row r="111" spans="1:60" ht="23.25" hidden="1" customHeight="1" thickBot="1" x14ac:dyDescent="0.2">
      <c r="A111" s="350"/>
      <c r="B111" s="321"/>
      <c r="C111" s="321"/>
      <c r="D111" s="321"/>
      <c r="E111" s="321"/>
      <c r="F111" s="322"/>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1</v>
      </c>
    </row>
    <row r="112" spans="1:60" ht="18.75" hidden="1" customHeight="1" x14ac:dyDescent="0.15">
      <c r="A112" s="315" t="s">
        <v>572</v>
      </c>
      <c r="B112" s="317" t="s">
        <v>573</v>
      </c>
      <c r="C112" s="318"/>
      <c r="D112" s="318"/>
      <c r="E112" s="318"/>
      <c r="F112" s="319"/>
      <c r="G112" s="323" t="s">
        <v>574</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594</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5"/>
      <c r="B115" s="317"/>
      <c r="C115" s="318"/>
      <c r="D115" s="318"/>
      <c r="E115" s="318"/>
      <c r="F115" s="319"/>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5"/>
      <c r="B116" s="320"/>
      <c r="C116" s="321"/>
      <c r="D116" s="321"/>
      <c r="E116" s="321"/>
      <c r="F116" s="322"/>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5"/>
      <c r="B117" s="456" t="s">
        <v>138</v>
      </c>
      <c r="C117" s="457"/>
      <c r="D117" s="457"/>
      <c r="E117" s="457"/>
      <c r="F117" s="458"/>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87" t="s">
        <v>11</v>
      </c>
      <c r="AC117" s="888"/>
      <c r="AD117" s="889"/>
      <c r="AE117" s="416" t="s">
        <v>415</v>
      </c>
      <c r="AF117" s="416"/>
      <c r="AG117" s="416"/>
      <c r="AH117" s="416"/>
      <c r="AI117" s="416" t="s">
        <v>567</v>
      </c>
      <c r="AJ117" s="416"/>
      <c r="AK117" s="416"/>
      <c r="AL117" s="416"/>
      <c r="AM117" s="416" t="s">
        <v>383</v>
      </c>
      <c r="AN117" s="416"/>
      <c r="AO117" s="416"/>
      <c r="AP117" s="416"/>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9"/>
      <c r="AD118" s="490"/>
      <c r="AE118" s="416"/>
      <c r="AF118" s="416"/>
      <c r="AG118" s="416"/>
      <c r="AH118" s="416"/>
      <c r="AI118" s="416"/>
      <c r="AJ118" s="416"/>
      <c r="AK118" s="416"/>
      <c r="AL118" s="416"/>
      <c r="AM118" s="416"/>
      <c r="AN118" s="416"/>
      <c r="AO118" s="416"/>
      <c r="AP118" s="416"/>
      <c r="AQ118" s="498"/>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50"/>
      <c r="R119" s="450"/>
      <c r="S119" s="450"/>
      <c r="T119" s="450"/>
      <c r="U119" s="450"/>
      <c r="V119" s="450"/>
      <c r="W119" s="450"/>
      <c r="X119" s="451"/>
      <c r="Y119" s="891" t="s">
        <v>57</v>
      </c>
      <c r="Z119" s="892"/>
      <c r="AA119" s="893"/>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894"/>
      <c r="H120" s="384"/>
      <c r="I120" s="384"/>
      <c r="J120" s="384"/>
      <c r="K120" s="384"/>
      <c r="L120" s="384"/>
      <c r="M120" s="384"/>
      <c r="N120" s="384"/>
      <c r="O120" s="385"/>
      <c r="P120" s="452"/>
      <c r="Q120" s="452"/>
      <c r="R120" s="452"/>
      <c r="S120" s="452"/>
      <c r="T120" s="452"/>
      <c r="U120" s="452"/>
      <c r="V120" s="452"/>
      <c r="W120" s="452"/>
      <c r="X120" s="453"/>
      <c r="Y120" s="895" t="s">
        <v>50</v>
      </c>
      <c r="Z120" s="787"/>
      <c r="AA120" s="788"/>
      <c r="AB120" s="449"/>
      <c r="AC120" s="449"/>
      <c r="AD120" s="449"/>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4"/>
      <c r="Q121" s="454"/>
      <c r="R121" s="454"/>
      <c r="S121" s="454"/>
      <c r="T121" s="454"/>
      <c r="U121" s="454"/>
      <c r="V121" s="454"/>
      <c r="W121" s="454"/>
      <c r="X121" s="455"/>
      <c r="Y121" s="895" t="s">
        <v>13</v>
      </c>
      <c r="Z121" s="787"/>
      <c r="AA121" s="788"/>
      <c r="AB121" s="896" t="s">
        <v>14</v>
      </c>
      <c r="AC121" s="896"/>
      <c r="AD121" s="896"/>
      <c r="AE121" s="566"/>
      <c r="AF121" s="567"/>
      <c r="AG121" s="567"/>
      <c r="AH121" s="567"/>
      <c r="AI121" s="566"/>
      <c r="AJ121" s="567"/>
      <c r="AK121" s="567"/>
      <c r="AL121" s="567"/>
      <c r="AM121" s="566"/>
      <c r="AN121" s="567"/>
      <c r="AO121" s="567"/>
      <c r="AP121" s="567"/>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6" t="s">
        <v>138</v>
      </c>
      <c r="C122" s="457"/>
      <c r="D122" s="457"/>
      <c r="E122" s="457"/>
      <c r="F122" s="458"/>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87" t="s">
        <v>11</v>
      </c>
      <c r="AC122" s="888"/>
      <c r="AD122" s="889"/>
      <c r="AE122" s="416" t="s">
        <v>415</v>
      </c>
      <c r="AF122" s="416"/>
      <c r="AG122" s="416"/>
      <c r="AH122" s="416"/>
      <c r="AI122" s="416" t="s">
        <v>567</v>
      </c>
      <c r="AJ122" s="416"/>
      <c r="AK122" s="416"/>
      <c r="AL122" s="416"/>
      <c r="AM122" s="416" t="s">
        <v>383</v>
      </c>
      <c r="AN122" s="416"/>
      <c r="AO122" s="416"/>
      <c r="AP122" s="416"/>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9"/>
      <c r="AD123" s="490"/>
      <c r="AE123" s="416"/>
      <c r="AF123" s="416"/>
      <c r="AG123" s="416"/>
      <c r="AH123" s="416"/>
      <c r="AI123" s="416"/>
      <c r="AJ123" s="416"/>
      <c r="AK123" s="416"/>
      <c r="AL123" s="416"/>
      <c r="AM123" s="416"/>
      <c r="AN123" s="416"/>
      <c r="AO123" s="416"/>
      <c r="AP123" s="416"/>
      <c r="AQ123" s="498"/>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50"/>
      <c r="R124" s="450"/>
      <c r="S124" s="450"/>
      <c r="T124" s="450"/>
      <c r="U124" s="450"/>
      <c r="V124" s="450"/>
      <c r="W124" s="450"/>
      <c r="X124" s="451"/>
      <c r="Y124" s="891" t="s">
        <v>57</v>
      </c>
      <c r="Z124" s="892"/>
      <c r="AA124" s="893"/>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894"/>
      <c r="H125" s="384"/>
      <c r="I125" s="384"/>
      <c r="J125" s="384"/>
      <c r="K125" s="384"/>
      <c r="L125" s="384"/>
      <c r="M125" s="384"/>
      <c r="N125" s="384"/>
      <c r="O125" s="385"/>
      <c r="P125" s="452"/>
      <c r="Q125" s="452"/>
      <c r="R125" s="452"/>
      <c r="S125" s="452"/>
      <c r="T125" s="452"/>
      <c r="U125" s="452"/>
      <c r="V125" s="452"/>
      <c r="W125" s="452"/>
      <c r="X125" s="453"/>
      <c r="Y125" s="895" t="s">
        <v>50</v>
      </c>
      <c r="Z125" s="787"/>
      <c r="AA125" s="788"/>
      <c r="AB125" s="449"/>
      <c r="AC125" s="449"/>
      <c r="AD125" s="449"/>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4"/>
      <c r="Q126" s="454"/>
      <c r="R126" s="454"/>
      <c r="S126" s="454"/>
      <c r="T126" s="454"/>
      <c r="U126" s="454"/>
      <c r="V126" s="454"/>
      <c r="W126" s="454"/>
      <c r="X126" s="455"/>
      <c r="Y126" s="895" t="s">
        <v>13</v>
      </c>
      <c r="Z126" s="787"/>
      <c r="AA126" s="788"/>
      <c r="AB126" s="896" t="s">
        <v>14</v>
      </c>
      <c r="AC126" s="896"/>
      <c r="AD126" s="896"/>
      <c r="AE126" s="566"/>
      <c r="AF126" s="567"/>
      <c r="AG126" s="567"/>
      <c r="AH126" s="567"/>
      <c r="AI126" s="566"/>
      <c r="AJ126" s="567"/>
      <c r="AK126" s="567"/>
      <c r="AL126" s="567"/>
      <c r="AM126" s="566"/>
      <c r="AN126" s="567"/>
      <c r="AO126" s="567"/>
      <c r="AP126" s="567"/>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6" t="s">
        <v>138</v>
      </c>
      <c r="C127" s="457"/>
      <c r="D127" s="457"/>
      <c r="E127" s="457"/>
      <c r="F127" s="458"/>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87" t="s">
        <v>11</v>
      </c>
      <c r="AC127" s="888"/>
      <c r="AD127" s="889"/>
      <c r="AE127" s="416" t="s">
        <v>415</v>
      </c>
      <c r="AF127" s="416"/>
      <c r="AG127" s="416"/>
      <c r="AH127" s="416"/>
      <c r="AI127" s="416" t="s">
        <v>567</v>
      </c>
      <c r="AJ127" s="416"/>
      <c r="AK127" s="416"/>
      <c r="AL127" s="416"/>
      <c r="AM127" s="416" t="s">
        <v>383</v>
      </c>
      <c r="AN127" s="416"/>
      <c r="AO127" s="416"/>
      <c r="AP127" s="416"/>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9"/>
      <c r="AD128" s="490"/>
      <c r="AE128" s="416"/>
      <c r="AF128" s="416"/>
      <c r="AG128" s="416"/>
      <c r="AH128" s="416"/>
      <c r="AI128" s="416"/>
      <c r="AJ128" s="416"/>
      <c r="AK128" s="416"/>
      <c r="AL128" s="416"/>
      <c r="AM128" s="416"/>
      <c r="AN128" s="416"/>
      <c r="AO128" s="416"/>
      <c r="AP128" s="416"/>
      <c r="AQ128" s="498"/>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50"/>
      <c r="R129" s="450"/>
      <c r="S129" s="450"/>
      <c r="T129" s="450"/>
      <c r="U129" s="450"/>
      <c r="V129" s="450"/>
      <c r="W129" s="450"/>
      <c r="X129" s="451"/>
      <c r="Y129" s="891" t="s">
        <v>57</v>
      </c>
      <c r="Z129" s="892"/>
      <c r="AA129" s="893"/>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894"/>
      <c r="H130" s="384"/>
      <c r="I130" s="384"/>
      <c r="J130" s="384"/>
      <c r="K130" s="384"/>
      <c r="L130" s="384"/>
      <c r="M130" s="384"/>
      <c r="N130" s="384"/>
      <c r="O130" s="385"/>
      <c r="P130" s="452"/>
      <c r="Q130" s="452"/>
      <c r="R130" s="452"/>
      <c r="S130" s="452"/>
      <c r="T130" s="452"/>
      <c r="U130" s="452"/>
      <c r="V130" s="452"/>
      <c r="W130" s="452"/>
      <c r="X130" s="453"/>
      <c r="Y130" s="895" t="s">
        <v>50</v>
      </c>
      <c r="Z130" s="787"/>
      <c r="AA130" s="788"/>
      <c r="AB130" s="449"/>
      <c r="AC130" s="449"/>
      <c r="AD130" s="449"/>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884"/>
      <c r="C131" s="885"/>
      <c r="D131" s="885"/>
      <c r="E131" s="885"/>
      <c r="F131" s="886"/>
      <c r="G131" s="142"/>
      <c r="H131" s="143"/>
      <c r="I131" s="143"/>
      <c r="J131" s="143"/>
      <c r="K131" s="143"/>
      <c r="L131" s="143"/>
      <c r="M131" s="143"/>
      <c r="N131" s="143"/>
      <c r="O131" s="144"/>
      <c r="P131" s="454"/>
      <c r="Q131" s="454"/>
      <c r="R131" s="454"/>
      <c r="S131" s="454"/>
      <c r="T131" s="454"/>
      <c r="U131" s="454"/>
      <c r="V131" s="454"/>
      <c r="W131" s="454"/>
      <c r="X131" s="455"/>
      <c r="Y131" s="895" t="s">
        <v>13</v>
      </c>
      <c r="Z131" s="787"/>
      <c r="AA131" s="788"/>
      <c r="AB131" s="896" t="s">
        <v>14</v>
      </c>
      <c r="AC131" s="896"/>
      <c r="AD131" s="896"/>
      <c r="AE131" s="566"/>
      <c r="AF131" s="567"/>
      <c r="AG131" s="567"/>
      <c r="AH131" s="567"/>
      <c r="AI131" s="566"/>
      <c r="AJ131" s="567"/>
      <c r="AK131" s="567"/>
      <c r="AL131" s="567"/>
      <c r="AM131" s="566"/>
      <c r="AN131" s="567"/>
      <c r="AO131" s="567"/>
      <c r="AP131" s="567"/>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9" t="s">
        <v>578</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579</v>
      </c>
      <c r="B133" s="318"/>
      <c r="C133" s="318"/>
      <c r="D133" s="318"/>
      <c r="E133" s="318"/>
      <c r="F133" s="319"/>
      <c r="G133" s="351" t="s">
        <v>571</v>
      </c>
      <c r="H133" s="352"/>
      <c r="I133" s="352"/>
      <c r="J133" s="352"/>
      <c r="K133" s="352"/>
      <c r="L133" s="352"/>
      <c r="M133" s="352"/>
      <c r="N133" s="352"/>
      <c r="O133" s="352"/>
      <c r="P133" s="353" t="s">
        <v>570</v>
      </c>
      <c r="Q133" s="352"/>
      <c r="R133" s="352"/>
      <c r="S133" s="352"/>
      <c r="T133" s="352"/>
      <c r="U133" s="352"/>
      <c r="V133" s="352"/>
      <c r="W133" s="352"/>
      <c r="X133" s="354"/>
      <c r="Y133" s="355"/>
      <c r="Z133" s="356"/>
      <c r="AA133" s="357"/>
      <c r="AB133" s="402" t="s">
        <v>11</v>
      </c>
      <c r="AC133" s="402"/>
      <c r="AD133" s="402"/>
      <c r="AE133" s="416" t="s">
        <v>415</v>
      </c>
      <c r="AF133" s="416"/>
      <c r="AG133" s="416"/>
      <c r="AH133" s="416"/>
      <c r="AI133" s="416" t="s">
        <v>567</v>
      </c>
      <c r="AJ133" s="416"/>
      <c r="AK133" s="416"/>
      <c r="AL133" s="416"/>
      <c r="AM133" s="416" t="s">
        <v>383</v>
      </c>
      <c r="AN133" s="416"/>
      <c r="AO133" s="416"/>
      <c r="AP133" s="416"/>
      <c r="AQ133" s="412" t="s">
        <v>414</v>
      </c>
      <c r="AR133" s="413"/>
      <c r="AS133" s="413"/>
      <c r="AT133" s="414"/>
      <c r="AU133" s="412" t="s">
        <v>592</v>
      </c>
      <c r="AV133" s="413"/>
      <c r="AW133" s="413"/>
      <c r="AX133" s="415"/>
      <c r="AY133">
        <f>COUNTA($G$134)</f>
        <v>0</v>
      </c>
    </row>
    <row r="134" spans="1:60" ht="23.25" hidden="1" customHeight="1" x14ac:dyDescent="0.15">
      <c r="A134" s="349"/>
      <c r="B134" s="318"/>
      <c r="C134" s="318"/>
      <c r="D134" s="318"/>
      <c r="E134" s="318"/>
      <c r="F134" s="319"/>
      <c r="G134" s="436"/>
      <c r="H134" s="359"/>
      <c r="I134" s="359"/>
      <c r="J134" s="359"/>
      <c r="K134" s="359"/>
      <c r="L134" s="359"/>
      <c r="M134" s="359"/>
      <c r="N134" s="359"/>
      <c r="O134" s="359"/>
      <c r="P134" s="437"/>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06"/>
      <c r="AV134" s="407"/>
      <c r="AW134" s="407"/>
      <c r="AX134" s="408"/>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9" t="s">
        <v>52</v>
      </c>
      <c r="Z135" s="410"/>
      <c r="AA135" s="411"/>
      <c r="AB135" s="371"/>
      <c r="AC135" s="371"/>
      <c r="AD135" s="371"/>
      <c r="AE135" s="372"/>
      <c r="AF135" s="372"/>
      <c r="AG135" s="372"/>
      <c r="AH135" s="372"/>
      <c r="AI135" s="372"/>
      <c r="AJ135" s="372"/>
      <c r="AK135" s="372"/>
      <c r="AL135" s="372"/>
      <c r="AM135" s="372"/>
      <c r="AN135" s="372"/>
      <c r="AO135" s="372"/>
      <c r="AP135" s="372"/>
      <c r="AQ135" s="372"/>
      <c r="AR135" s="372"/>
      <c r="AS135" s="372"/>
      <c r="AT135" s="372"/>
      <c r="AU135" s="406"/>
      <c r="AV135" s="407"/>
      <c r="AW135" s="407"/>
      <c r="AX135" s="408"/>
      <c r="AY135">
        <f>$AY$133</f>
        <v>0</v>
      </c>
    </row>
    <row r="136" spans="1:60" ht="23.25" hidden="1" customHeight="1" x14ac:dyDescent="0.15">
      <c r="A136" s="463" t="s">
        <v>580</v>
      </c>
      <c r="B136" s="342"/>
      <c r="C136" s="342"/>
      <c r="D136" s="342"/>
      <c r="E136" s="342"/>
      <c r="F136" s="464"/>
      <c r="G136" s="224" t="s">
        <v>581</v>
      </c>
      <c r="H136" s="224"/>
      <c r="I136" s="224"/>
      <c r="J136" s="224"/>
      <c r="K136" s="224"/>
      <c r="L136" s="224"/>
      <c r="M136" s="224"/>
      <c r="N136" s="224"/>
      <c r="O136" s="224"/>
      <c r="P136" s="224"/>
      <c r="Q136" s="224"/>
      <c r="R136" s="224"/>
      <c r="S136" s="224"/>
      <c r="T136" s="224"/>
      <c r="U136" s="224"/>
      <c r="V136" s="224"/>
      <c r="W136" s="224"/>
      <c r="X136" s="253"/>
      <c r="Y136" s="446"/>
      <c r="Z136" s="447"/>
      <c r="AA136" s="448"/>
      <c r="AB136" s="223" t="s">
        <v>11</v>
      </c>
      <c r="AC136" s="224"/>
      <c r="AD136" s="253"/>
      <c r="AE136" s="416" t="s">
        <v>415</v>
      </c>
      <c r="AF136" s="416"/>
      <c r="AG136" s="416"/>
      <c r="AH136" s="416"/>
      <c r="AI136" s="416" t="s">
        <v>567</v>
      </c>
      <c r="AJ136" s="416"/>
      <c r="AK136" s="416"/>
      <c r="AL136" s="416"/>
      <c r="AM136" s="416" t="s">
        <v>383</v>
      </c>
      <c r="AN136" s="416"/>
      <c r="AO136" s="416"/>
      <c r="AP136" s="416"/>
      <c r="AQ136" s="417" t="s">
        <v>593</v>
      </c>
      <c r="AR136" s="418"/>
      <c r="AS136" s="418"/>
      <c r="AT136" s="418"/>
      <c r="AU136" s="418"/>
      <c r="AV136" s="418"/>
      <c r="AW136" s="418"/>
      <c r="AX136" s="419"/>
      <c r="AY136">
        <f>IF(SUBSTITUTE(SUBSTITUTE($G$137,"／",""),"　","")="",0,1)</f>
        <v>0</v>
      </c>
    </row>
    <row r="137" spans="1:60" ht="23.25" hidden="1" customHeight="1" x14ac:dyDescent="0.15">
      <c r="A137" s="465"/>
      <c r="B137" s="323"/>
      <c r="C137" s="323"/>
      <c r="D137" s="323"/>
      <c r="E137" s="323"/>
      <c r="F137" s="466"/>
      <c r="G137" s="395" t="s">
        <v>582</v>
      </c>
      <c r="H137" s="396"/>
      <c r="I137" s="396"/>
      <c r="J137" s="396"/>
      <c r="K137" s="396"/>
      <c r="L137" s="396"/>
      <c r="M137" s="396"/>
      <c r="N137" s="396"/>
      <c r="O137" s="396"/>
      <c r="P137" s="396"/>
      <c r="Q137" s="396"/>
      <c r="R137" s="396"/>
      <c r="S137" s="396"/>
      <c r="T137" s="396"/>
      <c r="U137" s="396"/>
      <c r="V137" s="396"/>
      <c r="W137" s="396"/>
      <c r="X137" s="396"/>
      <c r="Y137" s="420" t="s">
        <v>580</v>
      </c>
      <c r="Z137" s="421"/>
      <c r="AA137" s="422"/>
      <c r="AB137" s="423"/>
      <c r="AC137" s="424"/>
      <c r="AD137" s="425"/>
      <c r="AE137" s="399"/>
      <c r="AF137" s="399"/>
      <c r="AG137" s="399"/>
      <c r="AH137" s="399"/>
      <c r="AI137" s="399"/>
      <c r="AJ137" s="399"/>
      <c r="AK137" s="399"/>
      <c r="AL137" s="399"/>
      <c r="AM137" s="399"/>
      <c r="AN137" s="399"/>
      <c r="AO137" s="399"/>
      <c r="AP137" s="399"/>
      <c r="AQ137" s="390"/>
      <c r="AR137" s="373"/>
      <c r="AS137" s="373"/>
      <c r="AT137" s="373"/>
      <c r="AU137" s="373"/>
      <c r="AV137" s="373"/>
      <c r="AW137" s="373"/>
      <c r="AX137" s="374"/>
      <c r="AY137">
        <f>$AY$136</f>
        <v>0</v>
      </c>
    </row>
    <row r="138" spans="1:60" ht="46.5" hidden="1" customHeight="1" x14ac:dyDescent="0.15">
      <c r="A138" s="467"/>
      <c r="B138" s="325"/>
      <c r="C138" s="325"/>
      <c r="D138" s="325"/>
      <c r="E138" s="325"/>
      <c r="F138" s="468"/>
      <c r="G138" s="397"/>
      <c r="H138" s="398"/>
      <c r="I138" s="398"/>
      <c r="J138" s="398"/>
      <c r="K138" s="398"/>
      <c r="L138" s="398"/>
      <c r="M138" s="398"/>
      <c r="N138" s="398"/>
      <c r="O138" s="398"/>
      <c r="P138" s="398"/>
      <c r="Q138" s="398"/>
      <c r="R138" s="398"/>
      <c r="S138" s="398"/>
      <c r="T138" s="398"/>
      <c r="U138" s="398"/>
      <c r="V138" s="398"/>
      <c r="W138" s="398"/>
      <c r="X138" s="398"/>
      <c r="Y138" s="386" t="s">
        <v>583</v>
      </c>
      <c r="Z138" s="400"/>
      <c r="AA138" s="401"/>
      <c r="AB138" s="426" t="s">
        <v>584</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0"/>
      <c r="AY138">
        <f>$AY$136</f>
        <v>0</v>
      </c>
    </row>
    <row r="139" spans="1:60" ht="18.75" customHeight="1" x14ac:dyDescent="0.15">
      <c r="A139" s="505" t="s">
        <v>235</v>
      </c>
      <c r="B139" s="506"/>
      <c r="C139" s="506"/>
      <c r="D139" s="506"/>
      <c r="E139" s="506"/>
      <c r="F139" s="507"/>
      <c r="G139" s="479" t="s">
        <v>139</v>
      </c>
      <c r="H139" s="323"/>
      <c r="I139" s="323"/>
      <c r="J139" s="323"/>
      <c r="K139" s="323"/>
      <c r="L139" s="323"/>
      <c r="M139" s="323"/>
      <c r="N139" s="323"/>
      <c r="O139" s="324"/>
      <c r="P139" s="327" t="s">
        <v>55</v>
      </c>
      <c r="Q139" s="323"/>
      <c r="R139" s="323"/>
      <c r="S139" s="323"/>
      <c r="T139" s="323"/>
      <c r="U139" s="323"/>
      <c r="V139" s="323"/>
      <c r="W139" s="323"/>
      <c r="X139" s="324"/>
      <c r="Y139" s="480"/>
      <c r="Z139" s="481"/>
      <c r="AA139" s="482"/>
      <c r="AB139" s="486" t="s">
        <v>11</v>
      </c>
      <c r="AC139" s="487"/>
      <c r="AD139" s="488"/>
      <c r="AE139" s="416" t="s">
        <v>415</v>
      </c>
      <c r="AF139" s="416"/>
      <c r="AG139" s="416"/>
      <c r="AH139" s="416"/>
      <c r="AI139" s="416" t="s">
        <v>567</v>
      </c>
      <c r="AJ139" s="416"/>
      <c r="AK139" s="416"/>
      <c r="AL139" s="416"/>
      <c r="AM139" s="416" t="s">
        <v>383</v>
      </c>
      <c r="AN139" s="416"/>
      <c r="AO139" s="416"/>
      <c r="AP139" s="416"/>
      <c r="AQ139" s="459" t="s">
        <v>174</v>
      </c>
      <c r="AR139" s="460"/>
      <c r="AS139" s="460"/>
      <c r="AT139" s="461"/>
      <c r="AU139" s="323" t="s">
        <v>128</v>
      </c>
      <c r="AV139" s="323"/>
      <c r="AW139" s="323"/>
      <c r="AX139" s="328"/>
      <c r="AY139">
        <f>COUNTA($G$141)</f>
        <v>1</v>
      </c>
    </row>
    <row r="140" spans="1:60" ht="18.75" customHeight="1" x14ac:dyDescent="0.15">
      <c r="A140" s="508"/>
      <c r="B140" s="509"/>
      <c r="C140" s="509"/>
      <c r="D140" s="509"/>
      <c r="E140" s="509"/>
      <c r="F140" s="510"/>
      <c r="G140" s="344"/>
      <c r="H140" s="325"/>
      <c r="I140" s="325"/>
      <c r="J140" s="325"/>
      <c r="K140" s="325"/>
      <c r="L140" s="325"/>
      <c r="M140" s="325"/>
      <c r="N140" s="325"/>
      <c r="O140" s="326"/>
      <c r="P140" s="329"/>
      <c r="Q140" s="325"/>
      <c r="R140" s="325"/>
      <c r="S140" s="325"/>
      <c r="T140" s="325"/>
      <c r="U140" s="325"/>
      <c r="V140" s="325"/>
      <c r="W140" s="325"/>
      <c r="X140" s="326"/>
      <c r="Y140" s="483"/>
      <c r="Z140" s="484"/>
      <c r="AA140" s="485"/>
      <c r="AB140" s="403"/>
      <c r="AC140" s="489"/>
      <c r="AD140" s="490"/>
      <c r="AE140" s="416"/>
      <c r="AF140" s="416"/>
      <c r="AG140" s="416"/>
      <c r="AH140" s="416"/>
      <c r="AI140" s="416"/>
      <c r="AJ140" s="416"/>
      <c r="AK140" s="416"/>
      <c r="AL140" s="416"/>
      <c r="AM140" s="416"/>
      <c r="AN140" s="416"/>
      <c r="AO140" s="416"/>
      <c r="AP140" s="416"/>
      <c r="AQ140" s="431" t="s">
        <v>613</v>
      </c>
      <c r="AR140" s="432"/>
      <c r="AS140" s="433" t="s">
        <v>175</v>
      </c>
      <c r="AT140" s="434"/>
      <c r="AU140" s="435">
        <v>4</v>
      </c>
      <c r="AV140" s="435"/>
      <c r="AW140" s="325" t="s">
        <v>166</v>
      </c>
      <c r="AX140" s="330"/>
      <c r="AY140">
        <f t="shared" ref="AY140:AY145" si="5">$AY$139</f>
        <v>1</v>
      </c>
    </row>
    <row r="141" spans="1:60" ht="23.25" customHeight="1" x14ac:dyDescent="0.15">
      <c r="A141" s="511"/>
      <c r="B141" s="509"/>
      <c r="C141" s="509"/>
      <c r="D141" s="509"/>
      <c r="E141" s="509"/>
      <c r="F141" s="510"/>
      <c r="G141" s="375" t="s">
        <v>693</v>
      </c>
      <c r="H141" s="376"/>
      <c r="I141" s="376"/>
      <c r="J141" s="376"/>
      <c r="K141" s="376"/>
      <c r="L141" s="376"/>
      <c r="M141" s="376"/>
      <c r="N141" s="376"/>
      <c r="O141" s="377"/>
      <c r="P141" s="140" t="s">
        <v>621</v>
      </c>
      <c r="Q141" s="140"/>
      <c r="R141" s="140"/>
      <c r="S141" s="140"/>
      <c r="T141" s="140"/>
      <c r="U141" s="140"/>
      <c r="V141" s="140"/>
      <c r="W141" s="140"/>
      <c r="X141" s="141"/>
      <c r="Y141" s="386" t="s">
        <v>12</v>
      </c>
      <c r="Z141" s="387"/>
      <c r="AA141" s="388"/>
      <c r="AB141" s="389" t="s">
        <v>250</v>
      </c>
      <c r="AC141" s="389"/>
      <c r="AD141" s="389"/>
      <c r="AE141" s="390">
        <v>62.1</v>
      </c>
      <c r="AF141" s="373"/>
      <c r="AG141" s="373"/>
      <c r="AH141" s="373"/>
      <c r="AI141" s="390">
        <v>50.6</v>
      </c>
      <c r="AJ141" s="373"/>
      <c r="AK141" s="373"/>
      <c r="AL141" s="373"/>
      <c r="AM141" s="390">
        <v>52.6</v>
      </c>
      <c r="AN141" s="373"/>
      <c r="AO141" s="373"/>
      <c r="AP141" s="373"/>
      <c r="AQ141" s="392" t="s">
        <v>612</v>
      </c>
      <c r="AR141" s="393"/>
      <c r="AS141" s="393"/>
      <c r="AT141" s="394"/>
      <c r="AU141" s="373" t="s">
        <v>613</v>
      </c>
      <c r="AV141" s="373"/>
      <c r="AW141" s="373"/>
      <c r="AX141" s="374"/>
      <c r="AY141">
        <f t="shared" si="5"/>
        <v>1</v>
      </c>
    </row>
    <row r="142" spans="1:60" ht="23.25" customHeight="1" x14ac:dyDescent="0.15">
      <c r="A142" s="512"/>
      <c r="B142" s="513"/>
      <c r="C142" s="513"/>
      <c r="D142" s="513"/>
      <c r="E142" s="513"/>
      <c r="F142" s="514"/>
      <c r="G142" s="378"/>
      <c r="H142" s="379"/>
      <c r="I142" s="379"/>
      <c r="J142" s="379"/>
      <c r="K142" s="379"/>
      <c r="L142" s="379"/>
      <c r="M142" s="379"/>
      <c r="N142" s="379"/>
      <c r="O142" s="380"/>
      <c r="P142" s="384"/>
      <c r="Q142" s="384"/>
      <c r="R142" s="384"/>
      <c r="S142" s="384"/>
      <c r="T142" s="384"/>
      <c r="U142" s="384"/>
      <c r="V142" s="384"/>
      <c r="W142" s="384"/>
      <c r="X142" s="385"/>
      <c r="Y142" s="223" t="s">
        <v>50</v>
      </c>
      <c r="Z142" s="224"/>
      <c r="AA142" s="253"/>
      <c r="AB142" s="449" t="s">
        <v>250</v>
      </c>
      <c r="AC142" s="449"/>
      <c r="AD142" s="449"/>
      <c r="AE142" s="390">
        <v>70</v>
      </c>
      <c r="AF142" s="373"/>
      <c r="AG142" s="373"/>
      <c r="AH142" s="373"/>
      <c r="AI142" s="390">
        <v>70</v>
      </c>
      <c r="AJ142" s="373"/>
      <c r="AK142" s="373"/>
      <c r="AL142" s="373"/>
      <c r="AM142" s="390">
        <v>70</v>
      </c>
      <c r="AN142" s="373"/>
      <c r="AO142" s="373"/>
      <c r="AP142" s="373"/>
      <c r="AQ142" s="392" t="s">
        <v>613</v>
      </c>
      <c r="AR142" s="393"/>
      <c r="AS142" s="393"/>
      <c r="AT142" s="394"/>
      <c r="AU142" s="373">
        <v>70</v>
      </c>
      <c r="AV142" s="373"/>
      <c r="AW142" s="373"/>
      <c r="AX142" s="374"/>
      <c r="AY142">
        <f t="shared" si="5"/>
        <v>1</v>
      </c>
    </row>
    <row r="143" spans="1:60" ht="95.25" customHeight="1" x14ac:dyDescent="0.15">
      <c r="A143" s="511"/>
      <c r="B143" s="509"/>
      <c r="C143" s="509"/>
      <c r="D143" s="509"/>
      <c r="E143" s="509"/>
      <c r="F143" s="510"/>
      <c r="G143" s="381"/>
      <c r="H143" s="382"/>
      <c r="I143" s="382"/>
      <c r="J143" s="382"/>
      <c r="K143" s="382"/>
      <c r="L143" s="382"/>
      <c r="M143" s="382"/>
      <c r="N143" s="382"/>
      <c r="O143" s="383"/>
      <c r="P143" s="143"/>
      <c r="Q143" s="143"/>
      <c r="R143" s="143"/>
      <c r="S143" s="143"/>
      <c r="T143" s="143"/>
      <c r="U143" s="143"/>
      <c r="V143" s="143"/>
      <c r="W143" s="143"/>
      <c r="X143" s="144"/>
      <c r="Y143" s="223" t="s">
        <v>13</v>
      </c>
      <c r="Z143" s="224"/>
      <c r="AA143" s="253"/>
      <c r="AB143" s="391" t="s">
        <v>14</v>
      </c>
      <c r="AC143" s="391"/>
      <c r="AD143" s="391"/>
      <c r="AE143" s="390">
        <v>88.7</v>
      </c>
      <c r="AF143" s="373"/>
      <c r="AG143" s="373"/>
      <c r="AH143" s="373"/>
      <c r="AI143" s="390">
        <v>72.3</v>
      </c>
      <c r="AJ143" s="373"/>
      <c r="AK143" s="373"/>
      <c r="AL143" s="373"/>
      <c r="AM143" s="390">
        <v>75.099999999999994</v>
      </c>
      <c r="AN143" s="373"/>
      <c r="AO143" s="373"/>
      <c r="AP143" s="373"/>
      <c r="AQ143" s="392" t="s">
        <v>612</v>
      </c>
      <c r="AR143" s="393"/>
      <c r="AS143" s="393"/>
      <c r="AT143" s="394"/>
      <c r="AU143" s="373" t="s">
        <v>613</v>
      </c>
      <c r="AV143" s="373"/>
      <c r="AW143" s="373"/>
      <c r="AX143" s="374"/>
      <c r="AY143">
        <f t="shared" si="5"/>
        <v>1</v>
      </c>
    </row>
    <row r="144" spans="1:60" ht="23.25" hidden="1" customHeight="1" x14ac:dyDescent="0.15">
      <c r="A144" s="463" t="s">
        <v>259</v>
      </c>
      <c r="B144" s="457"/>
      <c r="C144" s="457"/>
      <c r="D144" s="457"/>
      <c r="E144" s="457"/>
      <c r="F144" s="458"/>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1</v>
      </c>
    </row>
    <row r="145" spans="1:60" ht="23.25" hidden="1" customHeight="1" thickBot="1" x14ac:dyDescent="0.2">
      <c r="A145" s="350"/>
      <c r="B145" s="321"/>
      <c r="C145" s="321"/>
      <c r="D145" s="321"/>
      <c r="E145" s="321"/>
      <c r="F145" s="322"/>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1</v>
      </c>
    </row>
    <row r="146" spans="1:60" ht="18.75" hidden="1" customHeight="1" x14ac:dyDescent="0.15">
      <c r="A146" s="315" t="s">
        <v>572</v>
      </c>
      <c r="B146" s="317" t="s">
        <v>573</v>
      </c>
      <c r="C146" s="318"/>
      <c r="D146" s="318"/>
      <c r="E146" s="318"/>
      <c r="F146" s="319"/>
      <c r="G146" s="323" t="s">
        <v>574</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594</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5"/>
      <c r="B149" s="317"/>
      <c r="C149" s="318"/>
      <c r="D149" s="318"/>
      <c r="E149" s="318"/>
      <c r="F149" s="319"/>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5"/>
      <c r="B150" s="320"/>
      <c r="C150" s="321"/>
      <c r="D150" s="321"/>
      <c r="E150" s="321"/>
      <c r="F150" s="322"/>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5"/>
      <c r="B151" s="456" t="s">
        <v>138</v>
      </c>
      <c r="C151" s="457"/>
      <c r="D151" s="457"/>
      <c r="E151" s="457"/>
      <c r="F151" s="458"/>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87" t="s">
        <v>11</v>
      </c>
      <c r="AC151" s="888"/>
      <c r="AD151" s="889"/>
      <c r="AE151" s="416" t="s">
        <v>415</v>
      </c>
      <c r="AF151" s="416"/>
      <c r="AG151" s="416"/>
      <c r="AH151" s="416"/>
      <c r="AI151" s="416" t="s">
        <v>567</v>
      </c>
      <c r="AJ151" s="416"/>
      <c r="AK151" s="416"/>
      <c r="AL151" s="416"/>
      <c r="AM151" s="416" t="s">
        <v>383</v>
      </c>
      <c r="AN151" s="416"/>
      <c r="AO151" s="416"/>
      <c r="AP151" s="416"/>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9"/>
      <c r="AD152" s="490"/>
      <c r="AE152" s="416"/>
      <c r="AF152" s="416"/>
      <c r="AG152" s="416"/>
      <c r="AH152" s="416"/>
      <c r="AI152" s="416"/>
      <c r="AJ152" s="416"/>
      <c r="AK152" s="416"/>
      <c r="AL152" s="416"/>
      <c r="AM152" s="416"/>
      <c r="AN152" s="416"/>
      <c r="AO152" s="416"/>
      <c r="AP152" s="416"/>
      <c r="AQ152" s="498"/>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50"/>
      <c r="R153" s="450"/>
      <c r="S153" s="450"/>
      <c r="T153" s="450"/>
      <c r="U153" s="450"/>
      <c r="V153" s="450"/>
      <c r="W153" s="450"/>
      <c r="X153" s="451"/>
      <c r="Y153" s="891" t="s">
        <v>57</v>
      </c>
      <c r="Z153" s="892"/>
      <c r="AA153" s="893"/>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894"/>
      <c r="H154" s="384"/>
      <c r="I154" s="384"/>
      <c r="J154" s="384"/>
      <c r="K154" s="384"/>
      <c r="L154" s="384"/>
      <c r="M154" s="384"/>
      <c r="N154" s="384"/>
      <c r="O154" s="385"/>
      <c r="P154" s="452"/>
      <c r="Q154" s="452"/>
      <c r="R154" s="452"/>
      <c r="S154" s="452"/>
      <c r="T154" s="452"/>
      <c r="U154" s="452"/>
      <c r="V154" s="452"/>
      <c r="W154" s="452"/>
      <c r="X154" s="453"/>
      <c r="Y154" s="895" t="s">
        <v>50</v>
      </c>
      <c r="Z154" s="787"/>
      <c r="AA154" s="788"/>
      <c r="AB154" s="449"/>
      <c r="AC154" s="449"/>
      <c r="AD154" s="449"/>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4"/>
      <c r="Q155" s="454"/>
      <c r="R155" s="454"/>
      <c r="S155" s="454"/>
      <c r="T155" s="454"/>
      <c r="U155" s="454"/>
      <c r="V155" s="454"/>
      <c r="W155" s="454"/>
      <c r="X155" s="455"/>
      <c r="Y155" s="895" t="s">
        <v>13</v>
      </c>
      <c r="Z155" s="787"/>
      <c r="AA155" s="788"/>
      <c r="AB155" s="896" t="s">
        <v>14</v>
      </c>
      <c r="AC155" s="896"/>
      <c r="AD155" s="896"/>
      <c r="AE155" s="566"/>
      <c r="AF155" s="567"/>
      <c r="AG155" s="567"/>
      <c r="AH155" s="567"/>
      <c r="AI155" s="566"/>
      <c r="AJ155" s="567"/>
      <c r="AK155" s="567"/>
      <c r="AL155" s="567"/>
      <c r="AM155" s="566"/>
      <c r="AN155" s="567"/>
      <c r="AO155" s="567"/>
      <c r="AP155" s="567"/>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6" t="s">
        <v>138</v>
      </c>
      <c r="C156" s="457"/>
      <c r="D156" s="457"/>
      <c r="E156" s="457"/>
      <c r="F156" s="458"/>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87" t="s">
        <v>11</v>
      </c>
      <c r="AC156" s="888"/>
      <c r="AD156" s="889"/>
      <c r="AE156" s="416" t="s">
        <v>415</v>
      </c>
      <c r="AF156" s="416"/>
      <c r="AG156" s="416"/>
      <c r="AH156" s="416"/>
      <c r="AI156" s="416" t="s">
        <v>567</v>
      </c>
      <c r="AJ156" s="416"/>
      <c r="AK156" s="416"/>
      <c r="AL156" s="416"/>
      <c r="AM156" s="416" t="s">
        <v>383</v>
      </c>
      <c r="AN156" s="416"/>
      <c r="AO156" s="416"/>
      <c r="AP156" s="416"/>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9"/>
      <c r="AD157" s="490"/>
      <c r="AE157" s="416"/>
      <c r="AF157" s="416"/>
      <c r="AG157" s="416"/>
      <c r="AH157" s="416"/>
      <c r="AI157" s="416"/>
      <c r="AJ157" s="416"/>
      <c r="AK157" s="416"/>
      <c r="AL157" s="416"/>
      <c r="AM157" s="416"/>
      <c r="AN157" s="416"/>
      <c r="AO157" s="416"/>
      <c r="AP157" s="416"/>
      <c r="AQ157" s="498"/>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50"/>
      <c r="R158" s="450"/>
      <c r="S158" s="450"/>
      <c r="T158" s="450"/>
      <c r="U158" s="450"/>
      <c r="V158" s="450"/>
      <c r="W158" s="450"/>
      <c r="X158" s="451"/>
      <c r="Y158" s="891" t="s">
        <v>57</v>
      </c>
      <c r="Z158" s="892"/>
      <c r="AA158" s="893"/>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894"/>
      <c r="H159" s="384"/>
      <c r="I159" s="384"/>
      <c r="J159" s="384"/>
      <c r="K159" s="384"/>
      <c r="L159" s="384"/>
      <c r="M159" s="384"/>
      <c r="N159" s="384"/>
      <c r="O159" s="385"/>
      <c r="P159" s="452"/>
      <c r="Q159" s="452"/>
      <c r="R159" s="452"/>
      <c r="S159" s="452"/>
      <c r="T159" s="452"/>
      <c r="U159" s="452"/>
      <c r="V159" s="452"/>
      <c r="W159" s="452"/>
      <c r="X159" s="453"/>
      <c r="Y159" s="895" t="s">
        <v>50</v>
      </c>
      <c r="Z159" s="787"/>
      <c r="AA159" s="788"/>
      <c r="AB159" s="449"/>
      <c r="AC159" s="449"/>
      <c r="AD159" s="449"/>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4"/>
      <c r="Q160" s="454"/>
      <c r="R160" s="454"/>
      <c r="S160" s="454"/>
      <c r="T160" s="454"/>
      <c r="U160" s="454"/>
      <c r="V160" s="454"/>
      <c r="W160" s="454"/>
      <c r="X160" s="455"/>
      <c r="Y160" s="895" t="s">
        <v>13</v>
      </c>
      <c r="Z160" s="787"/>
      <c r="AA160" s="788"/>
      <c r="AB160" s="896" t="s">
        <v>14</v>
      </c>
      <c r="AC160" s="896"/>
      <c r="AD160" s="896"/>
      <c r="AE160" s="566"/>
      <c r="AF160" s="567"/>
      <c r="AG160" s="567"/>
      <c r="AH160" s="567"/>
      <c r="AI160" s="566"/>
      <c r="AJ160" s="567"/>
      <c r="AK160" s="567"/>
      <c r="AL160" s="567"/>
      <c r="AM160" s="566"/>
      <c r="AN160" s="567"/>
      <c r="AO160" s="567"/>
      <c r="AP160" s="567"/>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6" t="s">
        <v>138</v>
      </c>
      <c r="C161" s="457"/>
      <c r="D161" s="457"/>
      <c r="E161" s="457"/>
      <c r="F161" s="458"/>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87" t="s">
        <v>11</v>
      </c>
      <c r="AC161" s="888"/>
      <c r="AD161" s="889"/>
      <c r="AE161" s="416" t="s">
        <v>415</v>
      </c>
      <c r="AF161" s="416"/>
      <c r="AG161" s="416"/>
      <c r="AH161" s="416"/>
      <c r="AI161" s="416" t="s">
        <v>567</v>
      </c>
      <c r="AJ161" s="416"/>
      <c r="AK161" s="416"/>
      <c r="AL161" s="416"/>
      <c r="AM161" s="416" t="s">
        <v>383</v>
      </c>
      <c r="AN161" s="416"/>
      <c r="AO161" s="416"/>
      <c r="AP161" s="416"/>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9"/>
      <c r="AD162" s="490"/>
      <c r="AE162" s="416"/>
      <c r="AF162" s="416"/>
      <c r="AG162" s="416"/>
      <c r="AH162" s="416"/>
      <c r="AI162" s="416"/>
      <c r="AJ162" s="416"/>
      <c r="AK162" s="416"/>
      <c r="AL162" s="416"/>
      <c r="AM162" s="416"/>
      <c r="AN162" s="416"/>
      <c r="AO162" s="416"/>
      <c r="AP162" s="416"/>
      <c r="AQ162" s="498"/>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50"/>
      <c r="R163" s="450"/>
      <c r="S163" s="450"/>
      <c r="T163" s="450"/>
      <c r="U163" s="450"/>
      <c r="V163" s="450"/>
      <c r="W163" s="450"/>
      <c r="X163" s="451"/>
      <c r="Y163" s="891" t="s">
        <v>57</v>
      </c>
      <c r="Z163" s="892"/>
      <c r="AA163" s="893"/>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894"/>
      <c r="H164" s="384"/>
      <c r="I164" s="384"/>
      <c r="J164" s="384"/>
      <c r="K164" s="384"/>
      <c r="L164" s="384"/>
      <c r="M164" s="384"/>
      <c r="N164" s="384"/>
      <c r="O164" s="385"/>
      <c r="P164" s="452"/>
      <c r="Q164" s="452"/>
      <c r="R164" s="452"/>
      <c r="S164" s="452"/>
      <c r="T164" s="452"/>
      <c r="U164" s="452"/>
      <c r="V164" s="452"/>
      <c r="W164" s="452"/>
      <c r="X164" s="453"/>
      <c r="Y164" s="895" t="s">
        <v>50</v>
      </c>
      <c r="Z164" s="787"/>
      <c r="AA164" s="788"/>
      <c r="AB164" s="449"/>
      <c r="AC164" s="449"/>
      <c r="AD164" s="449"/>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9" t="s">
        <v>578</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579</v>
      </c>
      <c r="B167" s="318"/>
      <c r="C167" s="318"/>
      <c r="D167" s="318"/>
      <c r="E167" s="318"/>
      <c r="F167" s="319"/>
      <c r="G167" s="351" t="s">
        <v>571</v>
      </c>
      <c r="H167" s="352"/>
      <c r="I167" s="352"/>
      <c r="J167" s="352"/>
      <c r="K167" s="352"/>
      <c r="L167" s="352"/>
      <c r="M167" s="352"/>
      <c r="N167" s="352"/>
      <c r="O167" s="352"/>
      <c r="P167" s="353" t="s">
        <v>570</v>
      </c>
      <c r="Q167" s="352"/>
      <c r="R167" s="352"/>
      <c r="S167" s="352"/>
      <c r="T167" s="352"/>
      <c r="U167" s="352"/>
      <c r="V167" s="352"/>
      <c r="W167" s="352"/>
      <c r="X167" s="354"/>
      <c r="Y167" s="355"/>
      <c r="Z167" s="356"/>
      <c r="AA167" s="357"/>
      <c r="AB167" s="402" t="s">
        <v>11</v>
      </c>
      <c r="AC167" s="402"/>
      <c r="AD167" s="402"/>
      <c r="AE167" s="416" t="s">
        <v>415</v>
      </c>
      <c r="AF167" s="416"/>
      <c r="AG167" s="416"/>
      <c r="AH167" s="416"/>
      <c r="AI167" s="416" t="s">
        <v>567</v>
      </c>
      <c r="AJ167" s="416"/>
      <c r="AK167" s="416"/>
      <c r="AL167" s="416"/>
      <c r="AM167" s="416" t="s">
        <v>383</v>
      </c>
      <c r="AN167" s="416"/>
      <c r="AO167" s="416"/>
      <c r="AP167" s="416"/>
      <c r="AQ167" s="412" t="s">
        <v>414</v>
      </c>
      <c r="AR167" s="413"/>
      <c r="AS167" s="413"/>
      <c r="AT167" s="414"/>
      <c r="AU167" s="412" t="s">
        <v>592</v>
      </c>
      <c r="AV167" s="413"/>
      <c r="AW167" s="413"/>
      <c r="AX167" s="415"/>
      <c r="AY167">
        <f>COUNTA($G$168)</f>
        <v>0</v>
      </c>
    </row>
    <row r="168" spans="1:60" ht="23.25" hidden="1" customHeight="1" x14ac:dyDescent="0.15">
      <c r="A168" s="349"/>
      <c r="B168" s="318"/>
      <c r="C168" s="318"/>
      <c r="D168" s="318"/>
      <c r="E168" s="318"/>
      <c r="F168" s="319"/>
      <c r="G168" s="436"/>
      <c r="H168" s="359"/>
      <c r="I168" s="359"/>
      <c r="J168" s="359"/>
      <c r="K168" s="359"/>
      <c r="L168" s="359"/>
      <c r="M168" s="359"/>
      <c r="N168" s="359"/>
      <c r="O168" s="359"/>
      <c r="P168" s="437"/>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06"/>
      <c r="AV168" s="407"/>
      <c r="AW168" s="407"/>
      <c r="AX168" s="408"/>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9" t="s">
        <v>52</v>
      </c>
      <c r="Z169" s="410"/>
      <c r="AA169" s="411"/>
      <c r="AB169" s="371"/>
      <c r="AC169" s="371"/>
      <c r="AD169" s="371"/>
      <c r="AE169" s="372"/>
      <c r="AF169" s="372"/>
      <c r="AG169" s="372"/>
      <c r="AH169" s="372"/>
      <c r="AI169" s="372"/>
      <c r="AJ169" s="372"/>
      <c r="AK169" s="372"/>
      <c r="AL169" s="372"/>
      <c r="AM169" s="372"/>
      <c r="AN169" s="372"/>
      <c r="AO169" s="372"/>
      <c r="AP169" s="372"/>
      <c r="AQ169" s="372"/>
      <c r="AR169" s="372"/>
      <c r="AS169" s="372"/>
      <c r="AT169" s="372"/>
      <c r="AU169" s="406"/>
      <c r="AV169" s="407"/>
      <c r="AW169" s="407"/>
      <c r="AX169" s="408"/>
      <c r="AY169">
        <f>$AY$167</f>
        <v>0</v>
      </c>
    </row>
    <row r="170" spans="1:60" ht="23.25" hidden="1" customHeight="1" x14ac:dyDescent="0.15">
      <c r="A170" s="463" t="s">
        <v>580</v>
      </c>
      <c r="B170" s="342"/>
      <c r="C170" s="342"/>
      <c r="D170" s="342"/>
      <c r="E170" s="342"/>
      <c r="F170" s="464"/>
      <c r="G170" s="224" t="s">
        <v>581</v>
      </c>
      <c r="H170" s="224"/>
      <c r="I170" s="224"/>
      <c r="J170" s="224"/>
      <c r="K170" s="224"/>
      <c r="L170" s="224"/>
      <c r="M170" s="224"/>
      <c r="N170" s="224"/>
      <c r="O170" s="224"/>
      <c r="P170" s="224"/>
      <c r="Q170" s="224"/>
      <c r="R170" s="224"/>
      <c r="S170" s="224"/>
      <c r="T170" s="224"/>
      <c r="U170" s="224"/>
      <c r="V170" s="224"/>
      <c r="W170" s="224"/>
      <c r="X170" s="253"/>
      <c r="Y170" s="446"/>
      <c r="Z170" s="447"/>
      <c r="AA170" s="448"/>
      <c r="AB170" s="223" t="s">
        <v>11</v>
      </c>
      <c r="AC170" s="224"/>
      <c r="AD170" s="253"/>
      <c r="AE170" s="416" t="s">
        <v>415</v>
      </c>
      <c r="AF170" s="416"/>
      <c r="AG170" s="416"/>
      <c r="AH170" s="416"/>
      <c r="AI170" s="416" t="s">
        <v>567</v>
      </c>
      <c r="AJ170" s="416"/>
      <c r="AK170" s="416"/>
      <c r="AL170" s="416"/>
      <c r="AM170" s="416" t="s">
        <v>383</v>
      </c>
      <c r="AN170" s="416"/>
      <c r="AO170" s="416"/>
      <c r="AP170" s="416"/>
      <c r="AQ170" s="417" t="s">
        <v>593</v>
      </c>
      <c r="AR170" s="418"/>
      <c r="AS170" s="418"/>
      <c r="AT170" s="418"/>
      <c r="AU170" s="418"/>
      <c r="AV170" s="418"/>
      <c r="AW170" s="418"/>
      <c r="AX170" s="419"/>
      <c r="AY170">
        <f>IF(SUBSTITUTE(SUBSTITUTE($G$171,"／",""),"　","")="",0,1)</f>
        <v>0</v>
      </c>
    </row>
    <row r="171" spans="1:60" ht="23.25" hidden="1" customHeight="1" x14ac:dyDescent="0.15">
      <c r="A171" s="465"/>
      <c r="B171" s="323"/>
      <c r="C171" s="323"/>
      <c r="D171" s="323"/>
      <c r="E171" s="323"/>
      <c r="F171" s="466"/>
      <c r="G171" s="395" t="s">
        <v>582</v>
      </c>
      <c r="H171" s="396"/>
      <c r="I171" s="396"/>
      <c r="J171" s="396"/>
      <c r="K171" s="396"/>
      <c r="L171" s="396"/>
      <c r="M171" s="396"/>
      <c r="N171" s="396"/>
      <c r="O171" s="396"/>
      <c r="P171" s="396"/>
      <c r="Q171" s="396"/>
      <c r="R171" s="396"/>
      <c r="S171" s="396"/>
      <c r="T171" s="396"/>
      <c r="U171" s="396"/>
      <c r="V171" s="396"/>
      <c r="W171" s="396"/>
      <c r="X171" s="396"/>
      <c r="Y171" s="420" t="s">
        <v>580</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7"/>
      <c r="B172" s="325"/>
      <c r="C172" s="325"/>
      <c r="D172" s="325"/>
      <c r="E172" s="325"/>
      <c r="F172" s="468"/>
      <c r="G172" s="397"/>
      <c r="H172" s="398"/>
      <c r="I172" s="398"/>
      <c r="J172" s="398"/>
      <c r="K172" s="398"/>
      <c r="L172" s="398"/>
      <c r="M172" s="398"/>
      <c r="N172" s="398"/>
      <c r="O172" s="398"/>
      <c r="P172" s="398"/>
      <c r="Q172" s="398"/>
      <c r="R172" s="398"/>
      <c r="S172" s="398"/>
      <c r="T172" s="398"/>
      <c r="U172" s="398"/>
      <c r="V172" s="398"/>
      <c r="W172" s="398"/>
      <c r="X172" s="398"/>
      <c r="Y172" s="386" t="s">
        <v>583</v>
      </c>
      <c r="Z172" s="400"/>
      <c r="AA172" s="401"/>
      <c r="AB172" s="426" t="s">
        <v>584</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0"/>
      <c r="AY172">
        <f>$AY$170</f>
        <v>0</v>
      </c>
    </row>
    <row r="173" spans="1:60" ht="18.75" customHeight="1" x14ac:dyDescent="0.15">
      <c r="A173" s="505" t="s">
        <v>235</v>
      </c>
      <c r="B173" s="506"/>
      <c r="C173" s="506"/>
      <c r="D173" s="506"/>
      <c r="E173" s="506"/>
      <c r="F173" s="507"/>
      <c r="G173" s="479" t="s">
        <v>139</v>
      </c>
      <c r="H173" s="323"/>
      <c r="I173" s="323"/>
      <c r="J173" s="323"/>
      <c r="K173" s="323"/>
      <c r="L173" s="323"/>
      <c r="M173" s="323"/>
      <c r="N173" s="323"/>
      <c r="O173" s="324"/>
      <c r="P173" s="327" t="s">
        <v>55</v>
      </c>
      <c r="Q173" s="323"/>
      <c r="R173" s="323"/>
      <c r="S173" s="323"/>
      <c r="T173" s="323"/>
      <c r="U173" s="323"/>
      <c r="V173" s="323"/>
      <c r="W173" s="323"/>
      <c r="X173" s="324"/>
      <c r="Y173" s="480"/>
      <c r="Z173" s="481"/>
      <c r="AA173" s="482"/>
      <c r="AB173" s="486" t="s">
        <v>11</v>
      </c>
      <c r="AC173" s="487"/>
      <c r="AD173" s="488"/>
      <c r="AE173" s="416" t="s">
        <v>415</v>
      </c>
      <c r="AF173" s="416"/>
      <c r="AG173" s="416"/>
      <c r="AH173" s="416"/>
      <c r="AI173" s="416" t="s">
        <v>567</v>
      </c>
      <c r="AJ173" s="416"/>
      <c r="AK173" s="416"/>
      <c r="AL173" s="416"/>
      <c r="AM173" s="416" t="s">
        <v>383</v>
      </c>
      <c r="AN173" s="416"/>
      <c r="AO173" s="416"/>
      <c r="AP173" s="416"/>
      <c r="AQ173" s="459" t="s">
        <v>174</v>
      </c>
      <c r="AR173" s="460"/>
      <c r="AS173" s="460"/>
      <c r="AT173" s="461"/>
      <c r="AU173" s="323" t="s">
        <v>128</v>
      </c>
      <c r="AV173" s="323"/>
      <c r="AW173" s="323"/>
      <c r="AX173" s="328"/>
      <c r="AY173">
        <f>COUNTA($G$175)</f>
        <v>1</v>
      </c>
    </row>
    <row r="174" spans="1:60" ht="18.75" customHeight="1" x14ac:dyDescent="0.15">
      <c r="A174" s="508"/>
      <c r="B174" s="509"/>
      <c r="C174" s="509"/>
      <c r="D174" s="509"/>
      <c r="E174" s="509"/>
      <c r="F174" s="510"/>
      <c r="G174" s="344"/>
      <c r="H174" s="325"/>
      <c r="I174" s="325"/>
      <c r="J174" s="325"/>
      <c r="K174" s="325"/>
      <c r="L174" s="325"/>
      <c r="M174" s="325"/>
      <c r="N174" s="325"/>
      <c r="O174" s="326"/>
      <c r="P174" s="329"/>
      <c r="Q174" s="325"/>
      <c r="R174" s="325"/>
      <c r="S174" s="325"/>
      <c r="T174" s="325"/>
      <c r="U174" s="325"/>
      <c r="V174" s="325"/>
      <c r="W174" s="325"/>
      <c r="X174" s="326"/>
      <c r="Y174" s="483"/>
      <c r="Z174" s="484"/>
      <c r="AA174" s="485"/>
      <c r="AB174" s="403"/>
      <c r="AC174" s="489"/>
      <c r="AD174" s="490"/>
      <c r="AE174" s="416"/>
      <c r="AF174" s="416"/>
      <c r="AG174" s="416"/>
      <c r="AH174" s="416"/>
      <c r="AI174" s="416"/>
      <c r="AJ174" s="416"/>
      <c r="AK174" s="416"/>
      <c r="AL174" s="416"/>
      <c r="AM174" s="416"/>
      <c r="AN174" s="416"/>
      <c r="AO174" s="416"/>
      <c r="AP174" s="416"/>
      <c r="AQ174" s="431" t="s">
        <v>613</v>
      </c>
      <c r="AR174" s="432"/>
      <c r="AS174" s="433" t="s">
        <v>175</v>
      </c>
      <c r="AT174" s="434"/>
      <c r="AU174" s="435">
        <v>4</v>
      </c>
      <c r="AV174" s="435"/>
      <c r="AW174" s="325" t="s">
        <v>166</v>
      </c>
      <c r="AX174" s="330"/>
      <c r="AY174">
        <f t="shared" ref="AY174:AY179" si="7">$AY$173</f>
        <v>1</v>
      </c>
    </row>
    <row r="175" spans="1:60" ht="23.25" customHeight="1" x14ac:dyDescent="0.15">
      <c r="A175" s="511"/>
      <c r="B175" s="509"/>
      <c r="C175" s="509"/>
      <c r="D175" s="509"/>
      <c r="E175" s="509"/>
      <c r="F175" s="510"/>
      <c r="G175" s="375" t="s">
        <v>633</v>
      </c>
      <c r="H175" s="376"/>
      <c r="I175" s="376"/>
      <c r="J175" s="376"/>
      <c r="K175" s="376"/>
      <c r="L175" s="376"/>
      <c r="M175" s="376"/>
      <c r="N175" s="376"/>
      <c r="O175" s="377"/>
      <c r="P175" s="140" t="s">
        <v>622</v>
      </c>
      <c r="Q175" s="140"/>
      <c r="R175" s="140"/>
      <c r="S175" s="140"/>
      <c r="T175" s="140"/>
      <c r="U175" s="140"/>
      <c r="V175" s="140"/>
      <c r="W175" s="140"/>
      <c r="X175" s="141"/>
      <c r="Y175" s="386" t="s">
        <v>12</v>
      </c>
      <c r="Z175" s="387"/>
      <c r="AA175" s="388"/>
      <c r="AB175" s="389" t="s">
        <v>250</v>
      </c>
      <c r="AC175" s="389"/>
      <c r="AD175" s="389"/>
      <c r="AE175" s="390">
        <v>50.9</v>
      </c>
      <c r="AF175" s="373"/>
      <c r="AG175" s="373"/>
      <c r="AH175" s="373"/>
      <c r="AI175" s="390">
        <v>25.2</v>
      </c>
      <c r="AJ175" s="373"/>
      <c r="AK175" s="373"/>
      <c r="AL175" s="373"/>
      <c r="AM175" s="390">
        <v>39.799999999999997</v>
      </c>
      <c r="AN175" s="373"/>
      <c r="AO175" s="373"/>
      <c r="AP175" s="373"/>
      <c r="AQ175" s="392" t="s">
        <v>612</v>
      </c>
      <c r="AR175" s="393"/>
      <c r="AS175" s="393"/>
      <c r="AT175" s="394"/>
      <c r="AU175" s="373" t="s">
        <v>613</v>
      </c>
      <c r="AV175" s="373"/>
      <c r="AW175" s="373"/>
      <c r="AX175" s="374"/>
      <c r="AY175">
        <f t="shared" si="7"/>
        <v>1</v>
      </c>
    </row>
    <row r="176" spans="1:60" ht="23.25" customHeight="1" x14ac:dyDescent="0.15">
      <c r="A176" s="512"/>
      <c r="B176" s="513"/>
      <c r="C176" s="513"/>
      <c r="D176" s="513"/>
      <c r="E176" s="513"/>
      <c r="F176" s="514"/>
      <c r="G176" s="378"/>
      <c r="H176" s="379"/>
      <c r="I176" s="379"/>
      <c r="J176" s="379"/>
      <c r="K176" s="379"/>
      <c r="L176" s="379"/>
      <c r="M176" s="379"/>
      <c r="N176" s="379"/>
      <c r="O176" s="380"/>
      <c r="P176" s="384"/>
      <c r="Q176" s="384"/>
      <c r="R176" s="384"/>
      <c r="S176" s="384"/>
      <c r="T176" s="384"/>
      <c r="U176" s="384"/>
      <c r="V176" s="384"/>
      <c r="W176" s="384"/>
      <c r="X176" s="385"/>
      <c r="Y176" s="223" t="s">
        <v>50</v>
      </c>
      <c r="Z176" s="224"/>
      <c r="AA176" s="253"/>
      <c r="AB176" s="449" t="s">
        <v>250</v>
      </c>
      <c r="AC176" s="449"/>
      <c r="AD176" s="449"/>
      <c r="AE176" s="390">
        <v>60</v>
      </c>
      <c r="AF176" s="373"/>
      <c r="AG176" s="373"/>
      <c r="AH176" s="373"/>
      <c r="AI176" s="390">
        <v>60</v>
      </c>
      <c r="AJ176" s="373"/>
      <c r="AK176" s="373"/>
      <c r="AL176" s="373"/>
      <c r="AM176" s="390">
        <v>60</v>
      </c>
      <c r="AN176" s="373"/>
      <c r="AO176" s="373"/>
      <c r="AP176" s="373"/>
      <c r="AQ176" s="392" t="s">
        <v>613</v>
      </c>
      <c r="AR176" s="393"/>
      <c r="AS176" s="393"/>
      <c r="AT176" s="394"/>
      <c r="AU176" s="373">
        <v>60</v>
      </c>
      <c r="AV176" s="373"/>
      <c r="AW176" s="373"/>
      <c r="AX176" s="374"/>
      <c r="AY176">
        <f t="shared" si="7"/>
        <v>1</v>
      </c>
    </row>
    <row r="177" spans="1:60" ht="23.25" customHeight="1" x14ac:dyDescent="0.15">
      <c r="A177" s="511"/>
      <c r="B177" s="509"/>
      <c r="C177" s="509"/>
      <c r="D177" s="509"/>
      <c r="E177" s="509"/>
      <c r="F177" s="510"/>
      <c r="G177" s="381"/>
      <c r="H177" s="382"/>
      <c r="I177" s="382"/>
      <c r="J177" s="382"/>
      <c r="K177" s="382"/>
      <c r="L177" s="382"/>
      <c r="M177" s="382"/>
      <c r="N177" s="382"/>
      <c r="O177" s="383"/>
      <c r="P177" s="143"/>
      <c r="Q177" s="143"/>
      <c r="R177" s="143"/>
      <c r="S177" s="143"/>
      <c r="T177" s="143"/>
      <c r="U177" s="143"/>
      <c r="V177" s="143"/>
      <c r="W177" s="143"/>
      <c r="X177" s="144"/>
      <c r="Y177" s="223" t="s">
        <v>13</v>
      </c>
      <c r="Z177" s="224"/>
      <c r="AA177" s="253"/>
      <c r="AB177" s="391" t="s">
        <v>14</v>
      </c>
      <c r="AC177" s="391"/>
      <c r="AD177" s="391"/>
      <c r="AE177" s="390">
        <v>84.8</v>
      </c>
      <c r="AF177" s="373"/>
      <c r="AG177" s="373"/>
      <c r="AH177" s="373"/>
      <c r="AI177" s="390">
        <v>42</v>
      </c>
      <c r="AJ177" s="373"/>
      <c r="AK177" s="373"/>
      <c r="AL177" s="373"/>
      <c r="AM177" s="390">
        <v>66.3</v>
      </c>
      <c r="AN177" s="373"/>
      <c r="AO177" s="373"/>
      <c r="AP177" s="373"/>
      <c r="AQ177" s="392" t="s">
        <v>612</v>
      </c>
      <c r="AR177" s="393"/>
      <c r="AS177" s="393"/>
      <c r="AT177" s="394"/>
      <c r="AU177" s="373" t="s">
        <v>613</v>
      </c>
      <c r="AV177" s="373"/>
      <c r="AW177" s="373"/>
      <c r="AX177" s="374"/>
      <c r="AY177">
        <f t="shared" si="7"/>
        <v>1</v>
      </c>
    </row>
    <row r="178" spans="1:60" ht="23.25" customHeight="1" x14ac:dyDescent="0.15">
      <c r="A178" s="463" t="s">
        <v>259</v>
      </c>
      <c r="B178" s="457"/>
      <c r="C178" s="457"/>
      <c r="D178" s="457"/>
      <c r="E178" s="457"/>
      <c r="F178" s="458"/>
      <c r="G178" s="499" t="s">
        <v>623</v>
      </c>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1</v>
      </c>
    </row>
    <row r="179" spans="1:60" ht="23.25" customHeight="1" thickBot="1" x14ac:dyDescent="0.2">
      <c r="A179" s="350"/>
      <c r="B179" s="321"/>
      <c r="C179" s="321"/>
      <c r="D179" s="321"/>
      <c r="E179" s="321"/>
      <c r="F179" s="322"/>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1</v>
      </c>
    </row>
    <row r="180" spans="1:60" ht="18.75" hidden="1" customHeight="1" x14ac:dyDescent="0.15">
      <c r="A180" s="315" t="s">
        <v>572</v>
      </c>
      <c r="B180" s="317" t="s">
        <v>573</v>
      </c>
      <c r="C180" s="318"/>
      <c r="D180" s="318"/>
      <c r="E180" s="318"/>
      <c r="F180" s="319"/>
      <c r="G180" s="323" t="s">
        <v>574</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594</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5"/>
      <c r="B183" s="317"/>
      <c r="C183" s="318"/>
      <c r="D183" s="318"/>
      <c r="E183" s="318"/>
      <c r="F183" s="319"/>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5"/>
      <c r="B184" s="320"/>
      <c r="C184" s="321"/>
      <c r="D184" s="321"/>
      <c r="E184" s="321"/>
      <c r="F184" s="322"/>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5"/>
      <c r="B185" s="456" t="s">
        <v>138</v>
      </c>
      <c r="C185" s="457"/>
      <c r="D185" s="457"/>
      <c r="E185" s="457"/>
      <c r="F185" s="458"/>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87" t="s">
        <v>11</v>
      </c>
      <c r="AC185" s="888"/>
      <c r="AD185" s="889"/>
      <c r="AE185" s="416" t="s">
        <v>415</v>
      </c>
      <c r="AF185" s="416"/>
      <c r="AG185" s="416"/>
      <c r="AH185" s="416"/>
      <c r="AI185" s="416" t="s">
        <v>567</v>
      </c>
      <c r="AJ185" s="416"/>
      <c r="AK185" s="416"/>
      <c r="AL185" s="416"/>
      <c r="AM185" s="416" t="s">
        <v>383</v>
      </c>
      <c r="AN185" s="416"/>
      <c r="AO185" s="416"/>
      <c r="AP185" s="416"/>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9"/>
      <c r="AD186" s="490"/>
      <c r="AE186" s="416"/>
      <c r="AF186" s="416"/>
      <c r="AG186" s="416"/>
      <c r="AH186" s="416"/>
      <c r="AI186" s="416"/>
      <c r="AJ186" s="416"/>
      <c r="AK186" s="416"/>
      <c r="AL186" s="416"/>
      <c r="AM186" s="416"/>
      <c r="AN186" s="416"/>
      <c r="AO186" s="416"/>
      <c r="AP186" s="416"/>
      <c r="AQ186" s="498"/>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50"/>
      <c r="R187" s="450"/>
      <c r="S187" s="450"/>
      <c r="T187" s="450"/>
      <c r="U187" s="450"/>
      <c r="V187" s="450"/>
      <c r="W187" s="450"/>
      <c r="X187" s="451"/>
      <c r="Y187" s="891" t="s">
        <v>57</v>
      </c>
      <c r="Z187" s="892"/>
      <c r="AA187" s="893"/>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894"/>
      <c r="H188" s="384"/>
      <c r="I188" s="384"/>
      <c r="J188" s="384"/>
      <c r="K188" s="384"/>
      <c r="L188" s="384"/>
      <c r="M188" s="384"/>
      <c r="N188" s="384"/>
      <c r="O188" s="385"/>
      <c r="P188" s="452"/>
      <c r="Q188" s="452"/>
      <c r="R188" s="452"/>
      <c r="S188" s="452"/>
      <c r="T188" s="452"/>
      <c r="U188" s="452"/>
      <c r="V188" s="452"/>
      <c r="W188" s="452"/>
      <c r="X188" s="453"/>
      <c r="Y188" s="895" t="s">
        <v>50</v>
      </c>
      <c r="Z188" s="787"/>
      <c r="AA188" s="788"/>
      <c r="AB188" s="449"/>
      <c r="AC188" s="449"/>
      <c r="AD188" s="449"/>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4"/>
      <c r="Q189" s="454"/>
      <c r="R189" s="454"/>
      <c r="S189" s="454"/>
      <c r="T189" s="454"/>
      <c r="U189" s="454"/>
      <c r="V189" s="454"/>
      <c r="W189" s="454"/>
      <c r="X189" s="455"/>
      <c r="Y189" s="895" t="s">
        <v>13</v>
      </c>
      <c r="Z189" s="787"/>
      <c r="AA189" s="788"/>
      <c r="AB189" s="896" t="s">
        <v>14</v>
      </c>
      <c r="AC189" s="896"/>
      <c r="AD189" s="896"/>
      <c r="AE189" s="566"/>
      <c r="AF189" s="567"/>
      <c r="AG189" s="567"/>
      <c r="AH189" s="567"/>
      <c r="AI189" s="566"/>
      <c r="AJ189" s="567"/>
      <c r="AK189" s="567"/>
      <c r="AL189" s="567"/>
      <c r="AM189" s="566"/>
      <c r="AN189" s="567"/>
      <c r="AO189" s="567"/>
      <c r="AP189" s="567"/>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6" t="s">
        <v>138</v>
      </c>
      <c r="C190" s="457"/>
      <c r="D190" s="457"/>
      <c r="E190" s="457"/>
      <c r="F190" s="458"/>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87" t="s">
        <v>11</v>
      </c>
      <c r="AC190" s="888"/>
      <c r="AD190" s="889"/>
      <c r="AE190" s="416" t="s">
        <v>415</v>
      </c>
      <c r="AF190" s="416"/>
      <c r="AG190" s="416"/>
      <c r="AH190" s="416"/>
      <c r="AI190" s="416" t="s">
        <v>567</v>
      </c>
      <c r="AJ190" s="416"/>
      <c r="AK190" s="416"/>
      <c r="AL190" s="416"/>
      <c r="AM190" s="416" t="s">
        <v>383</v>
      </c>
      <c r="AN190" s="416"/>
      <c r="AO190" s="416"/>
      <c r="AP190" s="416"/>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9"/>
      <c r="AD191" s="490"/>
      <c r="AE191" s="416"/>
      <c r="AF191" s="416"/>
      <c r="AG191" s="416"/>
      <c r="AH191" s="416"/>
      <c r="AI191" s="416"/>
      <c r="AJ191" s="416"/>
      <c r="AK191" s="416"/>
      <c r="AL191" s="416"/>
      <c r="AM191" s="416"/>
      <c r="AN191" s="416"/>
      <c r="AO191" s="416"/>
      <c r="AP191" s="416"/>
      <c r="AQ191" s="498"/>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50"/>
      <c r="R192" s="450"/>
      <c r="S192" s="450"/>
      <c r="T192" s="450"/>
      <c r="U192" s="450"/>
      <c r="V192" s="450"/>
      <c r="W192" s="450"/>
      <c r="X192" s="451"/>
      <c r="Y192" s="891" t="s">
        <v>57</v>
      </c>
      <c r="Z192" s="892"/>
      <c r="AA192" s="893"/>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894"/>
      <c r="H193" s="384"/>
      <c r="I193" s="384"/>
      <c r="J193" s="384"/>
      <c r="K193" s="384"/>
      <c r="L193" s="384"/>
      <c r="M193" s="384"/>
      <c r="N193" s="384"/>
      <c r="O193" s="385"/>
      <c r="P193" s="452"/>
      <c r="Q193" s="452"/>
      <c r="R193" s="452"/>
      <c r="S193" s="452"/>
      <c r="T193" s="452"/>
      <c r="U193" s="452"/>
      <c r="V193" s="452"/>
      <c r="W193" s="452"/>
      <c r="X193" s="453"/>
      <c r="Y193" s="895" t="s">
        <v>50</v>
      </c>
      <c r="Z193" s="787"/>
      <c r="AA193" s="788"/>
      <c r="AB193" s="449"/>
      <c r="AC193" s="449"/>
      <c r="AD193" s="449"/>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4"/>
      <c r="Q194" s="454"/>
      <c r="R194" s="454"/>
      <c r="S194" s="454"/>
      <c r="T194" s="454"/>
      <c r="U194" s="454"/>
      <c r="V194" s="454"/>
      <c r="W194" s="454"/>
      <c r="X194" s="455"/>
      <c r="Y194" s="895" t="s">
        <v>13</v>
      </c>
      <c r="Z194" s="787"/>
      <c r="AA194" s="788"/>
      <c r="AB194" s="896" t="s">
        <v>14</v>
      </c>
      <c r="AC194" s="896"/>
      <c r="AD194" s="896"/>
      <c r="AE194" s="566"/>
      <c r="AF194" s="567"/>
      <c r="AG194" s="567"/>
      <c r="AH194" s="567"/>
      <c r="AI194" s="566"/>
      <c r="AJ194" s="567"/>
      <c r="AK194" s="567"/>
      <c r="AL194" s="567"/>
      <c r="AM194" s="566"/>
      <c r="AN194" s="567"/>
      <c r="AO194" s="567"/>
      <c r="AP194" s="567"/>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6" t="s">
        <v>138</v>
      </c>
      <c r="C195" s="457"/>
      <c r="D195" s="457"/>
      <c r="E195" s="457"/>
      <c r="F195" s="458"/>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87" t="s">
        <v>11</v>
      </c>
      <c r="AC195" s="888"/>
      <c r="AD195" s="889"/>
      <c r="AE195" s="416" t="s">
        <v>415</v>
      </c>
      <c r="AF195" s="416"/>
      <c r="AG195" s="416"/>
      <c r="AH195" s="416"/>
      <c r="AI195" s="416" t="s">
        <v>567</v>
      </c>
      <c r="AJ195" s="416"/>
      <c r="AK195" s="416"/>
      <c r="AL195" s="416"/>
      <c r="AM195" s="416" t="s">
        <v>383</v>
      </c>
      <c r="AN195" s="416"/>
      <c r="AO195" s="416"/>
      <c r="AP195" s="416"/>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9"/>
      <c r="AD196" s="490"/>
      <c r="AE196" s="416"/>
      <c r="AF196" s="416"/>
      <c r="AG196" s="416"/>
      <c r="AH196" s="416"/>
      <c r="AI196" s="416"/>
      <c r="AJ196" s="416"/>
      <c r="AK196" s="416"/>
      <c r="AL196" s="416"/>
      <c r="AM196" s="416"/>
      <c r="AN196" s="416"/>
      <c r="AO196" s="416"/>
      <c r="AP196" s="416"/>
      <c r="AQ196" s="498"/>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50"/>
      <c r="R197" s="450"/>
      <c r="S197" s="450"/>
      <c r="T197" s="450"/>
      <c r="U197" s="450"/>
      <c r="V197" s="450"/>
      <c r="W197" s="450"/>
      <c r="X197" s="451"/>
      <c r="Y197" s="891" t="s">
        <v>57</v>
      </c>
      <c r="Z197" s="892"/>
      <c r="AA197" s="893"/>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894"/>
      <c r="H198" s="384"/>
      <c r="I198" s="384"/>
      <c r="J198" s="384"/>
      <c r="K198" s="384"/>
      <c r="L198" s="384"/>
      <c r="M198" s="384"/>
      <c r="N198" s="384"/>
      <c r="O198" s="385"/>
      <c r="P198" s="452"/>
      <c r="Q198" s="452"/>
      <c r="R198" s="452"/>
      <c r="S198" s="452"/>
      <c r="T198" s="452"/>
      <c r="U198" s="452"/>
      <c r="V198" s="452"/>
      <c r="W198" s="452"/>
      <c r="X198" s="453"/>
      <c r="Y198" s="895" t="s">
        <v>50</v>
      </c>
      <c r="Z198" s="787"/>
      <c r="AA198" s="788"/>
      <c r="AB198" s="449"/>
      <c r="AC198" s="449"/>
      <c r="AD198" s="449"/>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3" t="s">
        <v>236</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232</v>
      </c>
      <c r="X200" s="557"/>
      <c r="Y200" s="560"/>
      <c r="Z200" s="560"/>
      <c r="AA200" s="561"/>
      <c r="AB200" s="554" t="s">
        <v>11</v>
      </c>
      <c r="AC200" s="551"/>
      <c r="AD200" s="552"/>
      <c r="AE200" s="416" t="s">
        <v>415</v>
      </c>
      <c r="AF200" s="416"/>
      <c r="AG200" s="416"/>
      <c r="AH200" s="416"/>
      <c r="AI200" s="416" t="s">
        <v>567</v>
      </c>
      <c r="AJ200" s="416"/>
      <c r="AK200" s="416"/>
      <c r="AL200" s="416"/>
      <c r="AM200" s="416" t="s">
        <v>383</v>
      </c>
      <c r="AN200" s="416"/>
      <c r="AO200" s="416"/>
      <c r="AP200" s="416"/>
      <c r="AQ200" s="493" t="s">
        <v>174</v>
      </c>
      <c r="AR200" s="494"/>
      <c r="AS200" s="494"/>
      <c r="AT200" s="495"/>
      <c r="AU200" s="545" t="s">
        <v>128</v>
      </c>
      <c r="AV200" s="545"/>
      <c r="AW200" s="545"/>
      <c r="AX200" s="546"/>
      <c r="AY200">
        <f>COUNTA($H$202)</f>
        <v>1</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6"/>
      <c r="AF201" s="416"/>
      <c r="AG201" s="416"/>
      <c r="AH201" s="416"/>
      <c r="AI201" s="416"/>
      <c r="AJ201" s="416"/>
      <c r="AK201" s="416"/>
      <c r="AL201" s="416"/>
      <c r="AM201" s="416"/>
      <c r="AN201" s="416"/>
      <c r="AO201" s="416"/>
      <c r="AP201" s="416"/>
      <c r="AQ201" s="431" t="s">
        <v>641</v>
      </c>
      <c r="AR201" s="432"/>
      <c r="AS201" s="433" t="s">
        <v>175</v>
      </c>
      <c r="AT201" s="434"/>
      <c r="AU201" s="435" t="s">
        <v>641</v>
      </c>
      <c r="AV201" s="435"/>
      <c r="AW201" s="547" t="s">
        <v>166</v>
      </c>
      <c r="AX201" s="548"/>
      <c r="AY201">
        <f t="shared" ref="AY201:AY207" si="10">$AY$200</f>
        <v>1</v>
      </c>
    </row>
    <row r="202" spans="1:60" ht="23.25" hidden="1" customHeight="1" x14ac:dyDescent="0.15">
      <c r="A202" s="568"/>
      <c r="B202" s="569"/>
      <c r="C202" s="569"/>
      <c r="D202" s="569"/>
      <c r="E202" s="569"/>
      <c r="F202" s="570"/>
      <c r="G202" s="527" t="s">
        <v>176</v>
      </c>
      <c r="H202" s="530" t="s">
        <v>641</v>
      </c>
      <c r="I202" s="531"/>
      <c r="J202" s="531"/>
      <c r="K202" s="531"/>
      <c r="L202" s="531"/>
      <c r="M202" s="531"/>
      <c r="N202" s="531"/>
      <c r="O202" s="532"/>
      <c r="P202" s="530" t="s">
        <v>641</v>
      </c>
      <c r="Q202" s="531"/>
      <c r="R202" s="531"/>
      <c r="S202" s="531"/>
      <c r="T202" s="531"/>
      <c r="U202" s="531"/>
      <c r="V202" s="532"/>
      <c r="W202" s="536"/>
      <c r="X202" s="537"/>
      <c r="Y202" s="542" t="s">
        <v>12</v>
      </c>
      <c r="Z202" s="542"/>
      <c r="AA202" s="543"/>
      <c r="AB202" s="544" t="s">
        <v>249</v>
      </c>
      <c r="AC202" s="544"/>
      <c r="AD202" s="544"/>
      <c r="AE202" s="390" t="s">
        <v>641</v>
      </c>
      <c r="AF202" s="373"/>
      <c r="AG202" s="373"/>
      <c r="AH202" s="373"/>
      <c r="AI202" s="390" t="s">
        <v>641</v>
      </c>
      <c r="AJ202" s="373"/>
      <c r="AK202" s="373"/>
      <c r="AL202" s="373"/>
      <c r="AM202" s="390" t="s">
        <v>641</v>
      </c>
      <c r="AN202" s="373"/>
      <c r="AO202" s="373"/>
      <c r="AP202" s="373"/>
      <c r="AQ202" s="390" t="s">
        <v>641</v>
      </c>
      <c r="AR202" s="373"/>
      <c r="AS202" s="373"/>
      <c r="AT202" s="564"/>
      <c r="AU202" s="373" t="s">
        <v>641</v>
      </c>
      <c r="AV202" s="373"/>
      <c r="AW202" s="373"/>
      <c r="AX202" s="374"/>
      <c r="AY202">
        <f t="shared" si="10"/>
        <v>1</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6" t="s">
        <v>50</v>
      </c>
      <c r="Z203" s="276"/>
      <c r="AA203" s="308"/>
      <c r="AB203" s="587" t="s">
        <v>249</v>
      </c>
      <c r="AC203" s="587"/>
      <c r="AD203" s="587"/>
      <c r="AE203" s="390" t="s">
        <v>641</v>
      </c>
      <c r="AF203" s="373"/>
      <c r="AG203" s="373"/>
      <c r="AH203" s="373"/>
      <c r="AI203" s="390" t="s">
        <v>641</v>
      </c>
      <c r="AJ203" s="373"/>
      <c r="AK203" s="373"/>
      <c r="AL203" s="373"/>
      <c r="AM203" s="390" t="s">
        <v>641</v>
      </c>
      <c r="AN203" s="373"/>
      <c r="AO203" s="373"/>
      <c r="AP203" s="373"/>
      <c r="AQ203" s="390" t="s">
        <v>641</v>
      </c>
      <c r="AR203" s="373"/>
      <c r="AS203" s="373"/>
      <c r="AT203" s="564"/>
      <c r="AU203" s="373" t="s">
        <v>641</v>
      </c>
      <c r="AV203" s="373"/>
      <c r="AW203" s="373"/>
      <c r="AX203" s="374"/>
      <c r="AY203">
        <f t="shared" si="10"/>
        <v>1</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6" t="s">
        <v>13</v>
      </c>
      <c r="Z204" s="276"/>
      <c r="AA204" s="308"/>
      <c r="AB204" s="565" t="s">
        <v>250</v>
      </c>
      <c r="AC204" s="565"/>
      <c r="AD204" s="565"/>
      <c r="AE204" s="566" t="s">
        <v>641</v>
      </c>
      <c r="AF204" s="567"/>
      <c r="AG204" s="567"/>
      <c r="AH204" s="567"/>
      <c r="AI204" s="566" t="s">
        <v>641</v>
      </c>
      <c r="AJ204" s="567"/>
      <c r="AK204" s="567"/>
      <c r="AL204" s="567"/>
      <c r="AM204" s="566" t="s">
        <v>641</v>
      </c>
      <c r="AN204" s="567"/>
      <c r="AO204" s="567"/>
      <c r="AP204" s="567"/>
      <c r="AQ204" s="390" t="s">
        <v>641</v>
      </c>
      <c r="AR204" s="373"/>
      <c r="AS204" s="373"/>
      <c r="AT204" s="564"/>
      <c r="AU204" s="373" t="s">
        <v>641</v>
      </c>
      <c r="AV204" s="373"/>
      <c r="AW204" s="373"/>
      <c r="AX204" s="374"/>
      <c r="AY204">
        <f t="shared" si="10"/>
        <v>1</v>
      </c>
    </row>
    <row r="205" spans="1:60" ht="23.25" hidden="1" customHeight="1" x14ac:dyDescent="0.15">
      <c r="A205" s="568" t="s">
        <v>239</v>
      </c>
      <c r="B205" s="569"/>
      <c r="C205" s="569"/>
      <c r="D205" s="569"/>
      <c r="E205" s="569"/>
      <c r="F205" s="570"/>
      <c r="G205" s="528" t="s">
        <v>177</v>
      </c>
      <c r="H205" s="574" t="s">
        <v>641</v>
      </c>
      <c r="I205" s="574"/>
      <c r="J205" s="574"/>
      <c r="K205" s="574"/>
      <c r="L205" s="574"/>
      <c r="M205" s="574"/>
      <c r="N205" s="574"/>
      <c r="O205" s="574"/>
      <c r="P205" s="574" t="s">
        <v>641</v>
      </c>
      <c r="Q205" s="574"/>
      <c r="R205" s="574"/>
      <c r="S205" s="574"/>
      <c r="T205" s="574"/>
      <c r="U205" s="574"/>
      <c r="V205" s="574"/>
      <c r="W205" s="577" t="s">
        <v>248</v>
      </c>
      <c r="X205" s="578"/>
      <c r="Y205" s="542" t="s">
        <v>12</v>
      </c>
      <c r="Z205" s="542"/>
      <c r="AA205" s="543"/>
      <c r="AB205" s="544" t="s">
        <v>249</v>
      </c>
      <c r="AC205" s="544"/>
      <c r="AD205" s="544"/>
      <c r="AE205" s="390" t="s">
        <v>641</v>
      </c>
      <c r="AF205" s="373"/>
      <c r="AG205" s="373"/>
      <c r="AH205" s="373"/>
      <c r="AI205" s="390" t="s">
        <v>641</v>
      </c>
      <c r="AJ205" s="373"/>
      <c r="AK205" s="373"/>
      <c r="AL205" s="373"/>
      <c r="AM205" s="390" t="s">
        <v>641</v>
      </c>
      <c r="AN205" s="373"/>
      <c r="AO205" s="373"/>
      <c r="AP205" s="373"/>
      <c r="AQ205" s="390" t="s">
        <v>641</v>
      </c>
      <c r="AR205" s="373"/>
      <c r="AS205" s="373"/>
      <c r="AT205" s="564"/>
      <c r="AU205" s="373" t="s">
        <v>641</v>
      </c>
      <c r="AV205" s="373"/>
      <c r="AW205" s="373"/>
      <c r="AX205" s="374"/>
      <c r="AY205">
        <f t="shared" si="10"/>
        <v>1</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6" t="s">
        <v>50</v>
      </c>
      <c r="Z206" s="276"/>
      <c r="AA206" s="308"/>
      <c r="AB206" s="587" t="s">
        <v>249</v>
      </c>
      <c r="AC206" s="587"/>
      <c r="AD206" s="587"/>
      <c r="AE206" s="390" t="s">
        <v>641</v>
      </c>
      <c r="AF206" s="373"/>
      <c r="AG206" s="373"/>
      <c r="AH206" s="373"/>
      <c r="AI206" s="390" t="s">
        <v>641</v>
      </c>
      <c r="AJ206" s="373"/>
      <c r="AK206" s="373"/>
      <c r="AL206" s="373"/>
      <c r="AM206" s="390" t="s">
        <v>641</v>
      </c>
      <c r="AN206" s="373"/>
      <c r="AO206" s="373"/>
      <c r="AP206" s="373"/>
      <c r="AQ206" s="390" t="s">
        <v>641</v>
      </c>
      <c r="AR206" s="373"/>
      <c r="AS206" s="373"/>
      <c r="AT206" s="564"/>
      <c r="AU206" s="373" t="s">
        <v>641</v>
      </c>
      <c r="AV206" s="373"/>
      <c r="AW206" s="373"/>
      <c r="AX206" s="374"/>
      <c r="AY206">
        <f t="shared" si="10"/>
        <v>1</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6" t="s">
        <v>13</v>
      </c>
      <c r="Z207" s="276"/>
      <c r="AA207" s="308"/>
      <c r="AB207" s="565" t="s">
        <v>250</v>
      </c>
      <c r="AC207" s="565"/>
      <c r="AD207" s="565"/>
      <c r="AE207" s="566" t="s">
        <v>641</v>
      </c>
      <c r="AF207" s="567"/>
      <c r="AG207" s="567"/>
      <c r="AH207" s="567"/>
      <c r="AI207" s="566" t="s">
        <v>641</v>
      </c>
      <c r="AJ207" s="567"/>
      <c r="AK207" s="567"/>
      <c r="AL207" s="567"/>
      <c r="AM207" s="566" t="s">
        <v>641</v>
      </c>
      <c r="AN207" s="567"/>
      <c r="AO207" s="567"/>
      <c r="AP207" s="586"/>
      <c r="AQ207" s="390" t="s">
        <v>641</v>
      </c>
      <c r="AR207" s="373"/>
      <c r="AS207" s="373"/>
      <c r="AT207" s="564"/>
      <c r="AU207" s="373" t="s">
        <v>641</v>
      </c>
      <c r="AV207" s="373"/>
      <c r="AW207" s="373"/>
      <c r="AX207" s="374"/>
      <c r="AY207">
        <f t="shared" si="10"/>
        <v>1</v>
      </c>
    </row>
    <row r="208" spans="1:60" ht="18.75" hidden="1" customHeight="1" x14ac:dyDescent="0.15">
      <c r="A208" s="592" t="s">
        <v>236</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5" t="s">
        <v>11</v>
      </c>
      <c r="AC208" s="342"/>
      <c r="AD208" s="343"/>
      <c r="AE208" s="137" t="s">
        <v>415</v>
      </c>
      <c r="AF208" s="137"/>
      <c r="AG208" s="137"/>
      <c r="AH208" s="137"/>
      <c r="AI208" s="416" t="s">
        <v>567</v>
      </c>
      <c r="AJ208" s="416"/>
      <c r="AK208" s="416"/>
      <c r="AL208" s="416"/>
      <c r="AM208" s="416" t="s">
        <v>383</v>
      </c>
      <c r="AN208" s="416"/>
      <c r="AO208" s="416"/>
      <c r="AP208" s="416"/>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3"/>
      <c r="I209" s="433"/>
      <c r="J209" s="433"/>
      <c r="K209" s="433"/>
      <c r="L209" s="433"/>
      <c r="M209" s="433"/>
      <c r="N209" s="433"/>
      <c r="O209" s="434"/>
      <c r="P209" s="597"/>
      <c r="Q209" s="433"/>
      <c r="R209" s="433"/>
      <c r="S209" s="433"/>
      <c r="T209" s="433"/>
      <c r="U209" s="433"/>
      <c r="V209" s="433"/>
      <c r="W209" s="433"/>
      <c r="X209" s="434"/>
      <c r="Y209" s="601"/>
      <c r="Z209" s="602"/>
      <c r="AA209" s="603"/>
      <c r="AB209" s="329"/>
      <c r="AC209" s="325"/>
      <c r="AD209" s="326"/>
      <c r="AE209" s="137"/>
      <c r="AF209" s="137"/>
      <c r="AG209" s="137"/>
      <c r="AH209" s="137"/>
      <c r="AI209" s="416"/>
      <c r="AJ209" s="416"/>
      <c r="AK209" s="416"/>
      <c r="AL209" s="416"/>
      <c r="AM209" s="416"/>
      <c r="AN209" s="416"/>
      <c r="AO209" s="416"/>
      <c r="AP209" s="416"/>
      <c r="AQ209" s="431"/>
      <c r="AR209" s="432"/>
      <c r="AS209" s="433" t="s">
        <v>175</v>
      </c>
      <c r="AT209" s="434"/>
      <c r="AU209" s="431"/>
      <c r="AV209" s="432"/>
      <c r="AW209" s="433" t="s">
        <v>166</v>
      </c>
      <c r="AX209" s="591"/>
      <c r="AY209">
        <f>$AY$208</f>
        <v>0</v>
      </c>
    </row>
    <row r="210" spans="1:51" ht="23.25" hidden="1" customHeight="1" x14ac:dyDescent="0.15">
      <c r="A210" s="568"/>
      <c r="B210" s="569"/>
      <c r="C210" s="569"/>
      <c r="D210" s="569"/>
      <c r="E210" s="569"/>
      <c r="F210" s="570"/>
      <c r="G210" s="604" t="s">
        <v>176</v>
      </c>
      <c r="H210" s="140"/>
      <c r="I210" s="140"/>
      <c r="J210" s="140"/>
      <c r="K210" s="140"/>
      <c r="L210" s="140"/>
      <c r="M210" s="140"/>
      <c r="N210" s="140"/>
      <c r="O210" s="141"/>
      <c r="P210" s="140"/>
      <c r="Q210" s="140"/>
      <c r="R210" s="140"/>
      <c r="S210" s="140"/>
      <c r="T210" s="140"/>
      <c r="U210" s="140"/>
      <c r="V210" s="140"/>
      <c r="W210" s="140"/>
      <c r="X210" s="141"/>
      <c r="Y210" s="607" t="s">
        <v>12</v>
      </c>
      <c r="Z210" s="608"/>
      <c r="AA210" s="609"/>
      <c r="AB210" s="617"/>
      <c r="AC210" s="617"/>
      <c r="AD210" s="617"/>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8"/>
      <c r="B211" s="569"/>
      <c r="C211" s="569"/>
      <c r="D211" s="569"/>
      <c r="E211" s="569"/>
      <c r="F211" s="570"/>
      <c r="G211" s="605"/>
      <c r="H211" s="384"/>
      <c r="I211" s="384"/>
      <c r="J211" s="384"/>
      <c r="K211" s="384"/>
      <c r="L211" s="384"/>
      <c r="M211" s="384"/>
      <c r="N211" s="384"/>
      <c r="O211" s="385"/>
      <c r="P211" s="384"/>
      <c r="Q211" s="384"/>
      <c r="R211" s="384"/>
      <c r="S211" s="384"/>
      <c r="T211" s="384"/>
      <c r="U211" s="384"/>
      <c r="V211" s="384"/>
      <c r="W211" s="384"/>
      <c r="X211" s="385"/>
      <c r="Y211" s="613" t="s">
        <v>50</v>
      </c>
      <c r="Z211" s="614"/>
      <c r="AA211" s="615"/>
      <c r="AB211" s="616"/>
      <c r="AC211" s="616"/>
      <c r="AD211" s="616"/>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8"/>
      <c r="B212" s="569"/>
      <c r="C212" s="569"/>
      <c r="D212" s="569"/>
      <c r="E212" s="569"/>
      <c r="F212" s="570"/>
      <c r="G212" s="606"/>
      <c r="H212" s="143"/>
      <c r="I212" s="143"/>
      <c r="J212" s="143"/>
      <c r="K212" s="143"/>
      <c r="L212" s="143"/>
      <c r="M212" s="143"/>
      <c r="N212" s="143"/>
      <c r="O212" s="144"/>
      <c r="P212" s="384"/>
      <c r="Q212" s="384"/>
      <c r="R212" s="384"/>
      <c r="S212" s="384"/>
      <c r="T212" s="384"/>
      <c r="U212" s="384"/>
      <c r="V212" s="384"/>
      <c r="W212" s="384"/>
      <c r="X212" s="385"/>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2"/>
      <c r="AR212" s="393"/>
      <c r="AS212" s="393"/>
      <c r="AT212" s="394"/>
      <c r="AU212" s="373"/>
      <c r="AV212" s="373"/>
      <c r="AW212" s="373"/>
      <c r="AX212" s="374"/>
      <c r="AY212">
        <f>$AY$208</f>
        <v>0</v>
      </c>
    </row>
    <row r="213" spans="1:51" ht="69.75" hidden="1" customHeight="1" x14ac:dyDescent="0.15">
      <c r="A213" s="647" t="s">
        <v>262</v>
      </c>
      <c r="B213" s="648"/>
      <c r="C213" s="648"/>
      <c r="D213" s="648"/>
      <c r="E213" s="572" t="s">
        <v>224</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575</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231</v>
      </c>
      <c r="AP214" s="664"/>
      <c r="AQ214" s="664"/>
      <c r="AR214" s="81"/>
      <c r="AS214" s="663"/>
      <c r="AT214" s="664"/>
      <c r="AU214" s="664"/>
      <c r="AV214" s="664"/>
      <c r="AW214" s="664"/>
      <c r="AX214" s="665"/>
      <c r="AY214">
        <f>COUNTIF($AR$214,"☑")</f>
        <v>0</v>
      </c>
    </row>
    <row r="215" spans="1:51" ht="39.6" customHeight="1" x14ac:dyDescent="0.15">
      <c r="A215" s="653" t="s">
        <v>282</v>
      </c>
      <c r="B215" s="654"/>
      <c r="C215" s="656" t="s">
        <v>178</v>
      </c>
      <c r="D215" s="654"/>
      <c r="E215" s="657" t="s">
        <v>194</v>
      </c>
      <c r="F215" s="658"/>
      <c r="G215" s="659" t="s">
        <v>636</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6" t="s">
        <v>193</v>
      </c>
      <c r="F216" s="458"/>
      <c r="G216" s="139" t="s">
        <v>637</v>
      </c>
      <c r="H216" s="140"/>
      <c r="I216" s="140"/>
      <c r="J216" s="140"/>
      <c r="K216" s="140"/>
      <c r="L216" s="140"/>
      <c r="M216" s="140"/>
      <c r="N216" s="140"/>
      <c r="O216" s="140"/>
      <c r="P216" s="140"/>
      <c r="Q216" s="140"/>
      <c r="R216" s="140"/>
      <c r="S216" s="140"/>
      <c r="T216" s="140"/>
      <c r="U216" s="140"/>
      <c r="V216" s="141"/>
      <c r="W216" s="631" t="s">
        <v>585</v>
      </c>
      <c r="X216" s="632"/>
      <c r="Y216" s="632"/>
      <c r="Z216" s="632"/>
      <c r="AA216" s="633"/>
      <c r="AB216" s="634" t="s">
        <v>675</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0"/>
      <c r="F217" s="322"/>
      <c r="G217" s="142"/>
      <c r="H217" s="143"/>
      <c r="I217" s="143"/>
      <c r="J217" s="143"/>
      <c r="K217" s="143"/>
      <c r="L217" s="143"/>
      <c r="M217" s="143"/>
      <c r="N217" s="143"/>
      <c r="O217" s="143"/>
      <c r="P217" s="143"/>
      <c r="Q217" s="143"/>
      <c r="R217" s="143"/>
      <c r="S217" s="143"/>
      <c r="T217" s="143"/>
      <c r="U217" s="143"/>
      <c r="V217" s="144"/>
      <c r="W217" s="637" t="s">
        <v>586</v>
      </c>
      <c r="X217" s="638"/>
      <c r="Y217" s="638"/>
      <c r="Z217" s="638"/>
      <c r="AA217" s="639"/>
      <c r="AB217" s="634" t="s">
        <v>676</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598</v>
      </c>
      <c r="D218" s="641"/>
      <c r="E218" s="456" t="s">
        <v>278</v>
      </c>
      <c r="F218" s="458"/>
      <c r="G218" s="621" t="s">
        <v>181</v>
      </c>
      <c r="H218" s="622"/>
      <c r="I218" s="622"/>
      <c r="J218" s="644" t="s">
        <v>612</v>
      </c>
      <c r="K218" s="645"/>
      <c r="L218" s="645"/>
      <c r="M218" s="645"/>
      <c r="N218" s="645"/>
      <c r="O218" s="645"/>
      <c r="P218" s="645"/>
      <c r="Q218" s="645"/>
      <c r="R218" s="645"/>
      <c r="S218" s="645"/>
      <c r="T218" s="646"/>
      <c r="U218" s="619" t="s">
        <v>613</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7"/>
      <c r="F219" s="319"/>
      <c r="G219" s="621" t="s">
        <v>599</v>
      </c>
      <c r="H219" s="622"/>
      <c r="I219" s="622"/>
      <c r="J219" s="622"/>
      <c r="K219" s="622"/>
      <c r="L219" s="622"/>
      <c r="M219" s="622"/>
      <c r="N219" s="622"/>
      <c r="O219" s="622"/>
      <c r="P219" s="622"/>
      <c r="Q219" s="622"/>
      <c r="R219" s="622"/>
      <c r="S219" s="622"/>
      <c r="T219" s="622"/>
      <c r="U219" s="618" t="s">
        <v>613</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0"/>
      <c r="F220" s="322"/>
      <c r="G220" s="621" t="s">
        <v>586</v>
      </c>
      <c r="H220" s="622"/>
      <c r="I220" s="622"/>
      <c r="J220" s="622"/>
      <c r="K220" s="622"/>
      <c r="L220" s="622"/>
      <c r="M220" s="622"/>
      <c r="N220" s="622"/>
      <c r="O220" s="622"/>
      <c r="P220" s="622"/>
      <c r="Q220" s="622"/>
      <c r="R220" s="622"/>
      <c r="S220" s="622"/>
      <c r="T220" s="622"/>
      <c r="U220" s="145" t="s">
        <v>613</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42.7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611</v>
      </c>
      <c r="AE223" s="708"/>
      <c r="AF223" s="708"/>
      <c r="AG223" s="709" t="s">
        <v>638</v>
      </c>
      <c r="AH223" s="710"/>
      <c r="AI223" s="710"/>
      <c r="AJ223" s="710"/>
      <c r="AK223" s="710"/>
      <c r="AL223" s="710"/>
      <c r="AM223" s="710"/>
      <c r="AN223" s="710"/>
      <c r="AO223" s="710"/>
      <c r="AP223" s="710"/>
      <c r="AQ223" s="710"/>
      <c r="AR223" s="710"/>
      <c r="AS223" s="710"/>
      <c r="AT223" s="710"/>
      <c r="AU223" s="710"/>
      <c r="AV223" s="710"/>
      <c r="AW223" s="710"/>
      <c r="AX223" s="711"/>
    </row>
    <row r="224" spans="1:51" ht="46.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611</v>
      </c>
      <c r="AE224" s="689"/>
      <c r="AF224" s="689"/>
      <c r="AG224" s="715" t="s">
        <v>639</v>
      </c>
      <c r="AH224" s="716"/>
      <c r="AI224" s="716"/>
      <c r="AJ224" s="716"/>
      <c r="AK224" s="716"/>
      <c r="AL224" s="716"/>
      <c r="AM224" s="716"/>
      <c r="AN224" s="716"/>
      <c r="AO224" s="716"/>
      <c r="AP224" s="716"/>
      <c r="AQ224" s="716"/>
      <c r="AR224" s="716"/>
      <c r="AS224" s="716"/>
      <c r="AT224" s="716"/>
      <c r="AU224" s="716"/>
      <c r="AV224" s="716"/>
      <c r="AW224" s="716"/>
      <c r="AX224" s="717"/>
    </row>
    <row r="225" spans="1:50" ht="42.7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611</v>
      </c>
      <c r="AE225" s="722"/>
      <c r="AF225" s="722"/>
      <c r="AG225" s="679" t="s">
        <v>640</v>
      </c>
      <c r="AH225" s="384"/>
      <c r="AI225" s="384"/>
      <c r="AJ225" s="384"/>
      <c r="AK225" s="384"/>
      <c r="AL225" s="384"/>
      <c r="AM225" s="384"/>
      <c r="AN225" s="384"/>
      <c r="AO225" s="384"/>
      <c r="AP225" s="384"/>
      <c r="AQ225" s="384"/>
      <c r="AR225" s="384"/>
      <c r="AS225" s="384"/>
      <c r="AT225" s="384"/>
      <c r="AU225" s="384"/>
      <c r="AV225" s="384"/>
      <c r="AW225" s="384"/>
      <c r="AX225" s="680"/>
    </row>
    <row r="226" spans="1:50" ht="27" customHeight="1" x14ac:dyDescent="0.15">
      <c r="A226" s="123"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642</v>
      </c>
      <c r="AE226" s="677"/>
      <c r="AF226" s="677"/>
      <c r="AG226" s="362" t="s">
        <v>645</v>
      </c>
      <c r="AH226" s="140"/>
      <c r="AI226" s="140"/>
      <c r="AJ226" s="140"/>
      <c r="AK226" s="140"/>
      <c r="AL226" s="140"/>
      <c r="AM226" s="140"/>
      <c r="AN226" s="140"/>
      <c r="AO226" s="140"/>
      <c r="AP226" s="140"/>
      <c r="AQ226" s="140"/>
      <c r="AR226" s="140"/>
      <c r="AS226" s="140"/>
      <c r="AT226" s="140"/>
      <c r="AU226" s="140"/>
      <c r="AV226" s="140"/>
      <c r="AW226" s="140"/>
      <c r="AX226" s="678"/>
    </row>
    <row r="227" spans="1:50" ht="35.25" customHeight="1" x14ac:dyDescent="0.15">
      <c r="A227" s="667"/>
      <c r="B227" s="668"/>
      <c r="C227" s="681"/>
      <c r="D227" s="682"/>
      <c r="E227" s="685" t="s">
        <v>260</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643</v>
      </c>
      <c r="AE227" s="689"/>
      <c r="AF227" s="690"/>
      <c r="AG227" s="679"/>
      <c r="AH227" s="384"/>
      <c r="AI227" s="384"/>
      <c r="AJ227" s="384"/>
      <c r="AK227" s="384"/>
      <c r="AL227" s="384"/>
      <c r="AM227" s="384"/>
      <c r="AN227" s="384"/>
      <c r="AO227" s="384"/>
      <c r="AP227" s="384"/>
      <c r="AQ227" s="384"/>
      <c r="AR227" s="384"/>
      <c r="AS227" s="384"/>
      <c r="AT227" s="384"/>
      <c r="AU227" s="384"/>
      <c r="AV227" s="384"/>
      <c r="AW227" s="384"/>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644</v>
      </c>
      <c r="AE228" s="695"/>
      <c r="AF228" s="695"/>
      <c r="AG228" s="679"/>
      <c r="AH228" s="384"/>
      <c r="AI228" s="384"/>
      <c r="AJ228" s="384"/>
      <c r="AK228" s="384"/>
      <c r="AL228" s="384"/>
      <c r="AM228" s="384"/>
      <c r="AN228" s="384"/>
      <c r="AO228" s="384"/>
      <c r="AP228" s="384"/>
      <c r="AQ228" s="384"/>
      <c r="AR228" s="384"/>
      <c r="AS228" s="384"/>
      <c r="AT228" s="384"/>
      <c r="AU228" s="384"/>
      <c r="AV228" s="384"/>
      <c r="AW228" s="384"/>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646</v>
      </c>
      <c r="AE229" s="741"/>
      <c r="AF229" s="741"/>
      <c r="AG229" s="742" t="s">
        <v>641</v>
      </c>
      <c r="AH229" s="743"/>
      <c r="AI229" s="743"/>
      <c r="AJ229" s="743"/>
      <c r="AK229" s="743"/>
      <c r="AL229" s="743"/>
      <c r="AM229" s="743"/>
      <c r="AN229" s="743"/>
      <c r="AO229" s="743"/>
      <c r="AP229" s="743"/>
      <c r="AQ229" s="743"/>
      <c r="AR229" s="743"/>
      <c r="AS229" s="743"/>
      <c r="AT229" s="743"/>
      <c r="AU229" s="743"/>
      <c r="AV229" s="743"/>
      <c r="AW229" s="743"/>
      <c r="AX229" s="744"/>
    </row>
    <row r="230" spans="1:50" ht="69"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642</v>
      </c>
      <c r="AE230" s="689"/>
      <c r="AF230" s="689"/>
      <c r="AG230" s="715" t="s">
        <v>658</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646</v>
      </c>
      <c r="AE231" s="689"/>
      <c r="AF231" s="689"/>
      <c r="AG231" s="715" t="s">
        <v>641</v>
      </c>
      <c r="AH231" s="716"/>
      <c r="AI231" s="716"/>
      <c r="AJ231" s="716"/>
      <c r="AK231" s="716"/>
      <c r="AL231" s="716"/>
      <c r="AM231" s="716"/>
      <c r="AN231" s="716"/>
      <c r="AO231" s="716"/>
      <c r="AP231" s="716"/>
      <c r="AQ231" s="716"/>
      <c r="AR231" s="716"/>
      <c r="AS231" s="716"/>
      <c r="AT231" s="716"/>
      <c r="AU231" s="716"/>
      <c r="AV231" s="716"/>
      <c r="AW231" s="716"/>
      <c r="AX231" s="717"/>
    </row>
    <row r="232" spans="1:50" ht="42"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611</v>
      </c>
      <c r="AE232" s="689"/>
      <c r="AF232" s="689"/>
      <c r="AG232" s="715" t="s">
        <v>647</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233</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646</v>
      </c>
      <c r="AE233" s="722"/>
      <c r="AF233" s="722"/>
      <c r="AG233" s="737" t="s">
        <v>641</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7"/>
      <c r="B234" s="669"/>
      <c r="C234" s="723" t="s">
        <v>234</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646</v>
      </c>
      <c r="AE234" s="689"/>
      <c r="AF234" s="690"/>
      <c r="AG234" s="715" t="s">
        <v>641</v>
      </c>
      <c r="AH234" s="716"/>
      <c r="AI234" s="716"/>
      <c r="AJ234" s="716"/>
      <c r="AK234" s="716"/>
      <c r="AL234" s="716"/>
      <c r="AM234" s="716"/>
      <c r="AN234" s="716"/>
      <c r="AO234" s="716"/>
      <c r="AP234" s="716"/>
      <c r="AQ234" s="716"/>
      <c r="AR234" s="716"/>
      <c r="AS234" s="716"/>
      <c r="AT234" s="716"/>
      <c r="AU234" s="716"/>
      <c r="AV234" s="716"/>
      <c r="AW234" s="716"/>
      <c r="AX234" s="717"/>
    </row>
    <row r="235" spans="1:50" ht="79.5" customHeight="1" x14ac:dyDescent="0.15">
      <c r="A235" s="670"/>
      <c r="B235" s="671"/>
      <c r="C235" s="726" t="s">
        <v>221</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611</v>
      </c>
      <c r="AE235" s="730"/>
      <c r="AF235" s="731"/>
      <c r="AG235" s="732" t="s">
        <v>656</v>
      </c>
      <c r="AH235" s="733"/>
      <c r="AI235" s="733"/>
      <c r="AJ235" s="733"/>
      <c r="AK235" s="733"/>
      <c r="AL235" s="733"/>
      <c r="AM235" s="733"/>
      <c r="AN235" s="733"/>
      <c r="AO235" s="733"/>
      <c r="AP235" s="733"/>
      <c r="AQ235" s="733"/>
      <c r="AR235" s="733"/>
      <c r="AS235" s="733"/>
      <c r="AT235" s="733"/>
      <c r="AU235" s="733"/>
      <c r="AV235" s="733"/>
      <c r="AW235" s="733"/>
      <c r="AX235" s="734"/>
    </row>
    <row r="236" spans="1:50" ht="87" customHeight="1" x14ac:dyDescent="0.15">
      <c r="A236" s="123" t="s">
        <v>37</v>
      </c>
      <c r="B236" s="747"/>
      <c r="C236" s="748" t="s">
        <v>222</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642</v>
      </c>
      <c r="AE236" s="741"/>
      <c r="AF236" s="751"/>
      <c r="AG236" s="742" t="s">
        <v>660</v>
      </c>
      <c r="AH236" s="743"/>
      <c r="AI236" s="743"/>
      <c r="AJ236" s="743"/>
      <c r="AK236" s="743"/>
      <c r="AL236" s="743"/>
      <c r="AM236" s="743"/>
      <c r="AN236" s="743"/>
      <c r="AO236" s="743"/>
      <c r="AP236" s="743"/>
      <c r="AQ236" s="743"/>
      <c r="AR236" s="743"/>
      <c r="AS236" s="743"/>
      <c r="AT236" s="743"/>
      <c r="AU236" s="743"/>
      <c r="AV236" s="743"/>
      <c r="AW236" s="743"/>
      <c r="AX236" s="744"/>
    </row>
    <row r="237" spans="1:50" ht="49.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611</v>
      </c>
      <c r="AE237" s="756"/>
      <c r="AF237" s="756"/>
      <c r="AG237" s="715" t="s">
        <v>657</v>
      </c>
      <c r="AH237" s="716"/>
      <c r="AI237" s="716"/>
      <c r="AJ237" s="716"/>
      <c r="AK237" s="716"/>
      <c r="AL237" s="716"/>
      <c r="AM237" s="716"/>
      <c r="AN237" s="716"/>
      <c r="AO237" s="716"/>
      <c r="AP237" s="716"/>
      <c r="AQ237" s="716"/>
      <c r="AR237" s="716"/>
      <c r="AS237" s="716"/>
      <c r="AT237" s="716"/>
      <c r="AU237" s="716"/>
      <c r="AV237" s="716"/>
      <c r="AW237" s="716"/>
      <c r="AX237" s="717"/>
    </row>
    <row r="238" spans="1:50" ht="66.75"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642</v>
      </c>
      <c r="AE238" s="689"/>
      <c r="AF238" s="689"/>
      <c r="AG238" s="715" t="s">
        <v>658</v>
      </c>
      <c r="AH238" s="716"/>
      <c r="AI238" s="716"/>
      <c r="AJ238" s="716"/>
      <c r="AK238" s="716"/>
      <c r="AL238" s="716"/>
      <c r="AM238" s="716"/>
      <c r="AN238" s="716"/>
      <c r="AO238" s="716"/>
      <c r="AP238" s="716"/>
      <c r="AQ238" s="716"/>
      <c r="AR238" s="716"/>
      <c r="AS238" s="716"/>
      <c r="AT238" s="716"/>
      <c r="AU238" s="716"/>
      <c r="AV238" s="716"/>
      <c r="AW238" s="716"/>
      <c r="AX238" s="717"/>
    </row>
    <row r="239" spans="1:50" ht="54"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611</v>
      </c>
      <c r="AE239" s="689"/>
      <c r="AF239" s="689"/>
      <c r="AG239" s="745" t="s">
        <v>648</v>
      </c>
      <c r="AH239" s="143"/>
      <c r="AI239" s="143"/>
      <c r="AJ239" s="143"/>
      <c r="AK239" s="143"/>
      <c r="AL239" s="143"/>
      <c r="AM239" s="143"/>
      <c r="AN239" s="143"/>
      <c r="AO239" s="143"/>
      <c r="AP239" s="143"/>
      <c r="AQ239" s="143"/>
      <c r="AR239" s="143"/>
      <c r="AS239" s="143"/>
      <c r="AT239" s="143"/>
      <c r="AU239" s="143"/>
      <c r="AV239" s="143"/>
      <c r="AW239" s="143"/>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646</v>
      </c>
      <c r="AE240" s="677"/>
      <c r="AF240" s="768"/>
      <c r="AG240" s="362"/>
      <c r="AH240" s="140"/>
      <c r="AI240" s="140"/>
      <c r="AJ240" s="140"/>
      <c r="AK240" s="140"/>
      <c r="AL240" s="140"/>
      <c r="AM240" s="140"/>
      <c r="AN240" s="140"/>
      <c r="AO240" s="140"/>
      <c r="AP240" s="140"/>
      <c r="AQ240" s="140"/>
      <c r="AR240" s="140"/>
      <c r="AS240" s="140"/>
      <c r="AT240" s="140"/>
      <c r="AU240" s="140"/>
      <c r="AV240" s="140"/>
      <c r="AW240" s="140"/>
      <c r="AX240" s="678"/>
    </row>
    <row r="241" spans="1:50" ht="19.7" customHeight="1" x14ac:dyDescent="0.15">
      <c r="A241" s="762"/>
      <c r="B241" s="763"/>
      <c r="C241" s="105" t="s">
        <v>0</v>
      </c>
      <c r="D241" s="106"/>
      <c r="E241" s="106"/>
      <c r="F241" s="106"/>
      <c r="G241" s="106"/>
      <c r="H241" s="106"/>
      <c r="I241" s="106"/>
      <c r="J241" s="106"/>
      <c r="K241" s="106"/>
      <c r="L241" s="106"/>
      <c r="M241" s="106"/>
      <c r="N241" s="106"/>
      <c r="O241" s="102" t="s">
        <v>604</v>
      </c>
      <c r="P241" s="103"/>
      <c r="Q241" s="103"/>
      <c r="R241" s="103"/>
      <c r="S241" s="103"/>
      <c r="T241" s="103"/>
      <c r="U241" s="103"/>
      <c r="V241" s="103"/>
      <c r="W241" s="103"/>
      <c r="X241" s="103"/>
      <c r="Y241" s="103"/>
      <c r="Z241" s="103"/>
      <c r="AA241" s="103"/>
      <c r="AB241" s="103"/>
      <c r="AC241" s="103"/>
      <c r="AD241" s="103"/>
      <c r="AE241" s="103"/>
      <c r="AF241" s="104"/>
      <c r="AG241" s="679"/>
      <c r="AH241" s="384"/>
      <c r="AI241" s="384"/>
      <c r="AJ241" s="384"/>
      <c r="AK241" s="384"/>
      <c r="AL241" s="384"/>
      <c r="AM241" s="384"/>
      <c r="AN241" s="384"/>
      <c r="AO241" s="384"/>
      <c r="AP241" s="384"/>
      <c r="AQ241" s="384"/>
      <c r="AR241" s="384"/>
      <c r="AS241" s="384"/>
      <c r="AT241" s="384"/>
      <c r="AU241" s="384"/>
      <c r="AV241" s="384"/>
      <c r="AW241" s="384"/>
      <c r="AX241" s="680"/>
    </row>
    <row r="242" spans="1:50" ht="20.100000000000001" customHeight="1" x14ac:dyDescent="0.15">
      <c r="A242" s="762"/>
      <c r="B242" s="763"/>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9"/>
      <c r="AH242" s="384"/>
      <c r="AI242" s="384"/>
      <c r="AJ242" s="384"/>
      <c r="AK242" s="384"/>
      <c r="AL242" s="384"/>
      <c r="AM242" s="384"/>
      <c r="AN242" s="384"/>
      <c r="AO242" s="384"/>
      <c r="AP242" s="384"/>
      <c r="AQ242" s="384"/>
      <c r="AR242" s="384"/>
      <c r="AS242" s="384"/>
      <c r="AT242" s="384"/>
      <c r="AU242" s="384"/>
      <c r="AV242" s="384"/>
      <c r="AW242" s="384"/>
      <c r="AX242" s="680"/>
    </row>
    <row r="243" spans="1:50" ht="20.100000000000001" customHeight="1" x14ac:dyDescent="0.15">
      <c r="A243" s="762"/>
      <c r="B243" s="763"/>
      <c r="C243" s="108"/>
      <c r="D243" s="109"/>
      <c r="E243" s="89"/>
      <c r="F243" s="89"/>
      <c r="G243" s="89"/>
      <c r="H243" s="90"/>
      <c r="I243" s="90"/>
      <c r="J243" s="757"/>
      <c r="K243" s="757"/>
      <c r="L243" s="757"/>
      <c r="M243" s="758"/>
      <c r="N243" s="759"/>
      <c r="O243" s="96"/>
      <c r="P243" s="97"/>
      <c r="Q243" s="97"/>
      <c r="R243" s="97"/>
      <c r="S243" s="97"/>
      <c r="T243" s="97"/>
      <c r="U243" s="97"/>
      <c r="V243" s="97"/>
      <c r="W243" s="97"/>
      <c r="X243" s="97"/>
      <c r="Y243" s="97"/>
      <c r="Z243" s="97"/>
      <c r="AA243" s="97"/>
      <c r="AB243" s="97"/>
      <c r="AC243" s="97"/>
      <c r="AD243" s="97"/>
      <c r="AE243" s="97"/>
      <c r="AF243" s="98"/>
      <c r="AG243" s="679"/>
      <c r="AH243" s="384"/>
      <c r="AI243" s="384"/>
      <c r="AJ243" s="384"/>
      <c r="AK243" s="384"/>
      <c r="AL243" s="384"/>
      <c r="AM243" s="384"/>
      <c r="AN243" s="384"/>
      <c r="AO243" s="384"/>
      <c r="AP243" s="384"/>
      <c r="AQ243" s="384"/>
      <c r="AR243" s="384"/>
      <c r="AS243" s="384"/>
      <c r="AT243" s="384"/>
      <c r="AU243" s="384"/>
      <c r="AV243" s="384"/>
      <c r="AW243" s="384"/>
      <c r="AX243" s="680"/>
    </row>
    <row r="244" spans="1:50" ht="20.100000000000001" customHeight="1" x14ac:dyDescent="0.15">
      <c r="A244" s="762"/>
      <c r="B244" s="763"/>
      <c r="C244" s="108"/>
      <c r="D244" s="109"/>
      <c r="E244" s="89"/>
      <c r="F244" s="89"/>
      <c r="G244" s="89"/>
      <c r="H244" s="90"/>
      <c r="I244" s="90"/>
      <c r="J244" s="757"/>
      <c r="K244" s="757"/>
      <c r="L244" s="757"/>
      <c r="M244" s="758"/>
      <c r="N244" s="759"/>
      <c r="O244" s="96"/>
      <c r="P244" s="97"/>
      <c r="Q244" s="97"/>
      <c r="R244" s="97"/>
      <c r="S244" s="97"/>
      <c r="T244" s="97"/>
      <c r="U244" s="97"/>
      <c r="V244" s="97"/>
      <c r="W244" s="97"/>
      <c r="X244" s="97"/>
      <c r="Y244" s="97"/>
      <c r="Z244" s="97"/>
      <c r="AA244" s="97"/>
      <c r="AB244" s="97"/>
      <c r="AC244" s="97"/>
      <c r="AD244" s="97"/>
      <c r="AE244" s="97"/>
      <c r="AF244" s="98"/>
      <c r="AG244" s="679"/>
      <c r="AH244" s="384"/>
      <c r="AI244" s="384"/>
      <c r="AJ244" s="384"/>
      <c r="AK244" s="384"/>
      <c r="AL244" s="384"/>
      <c r="AM244" s="384"/>
      <c r="AN244" s="384"/>
      <c r="AO244" s="384"/>
      <c r="AP244" s="384"/>
      <c r="AQ244" s="384"/>
      <c r="AR244" s="384"/>
      <c r="AS244" s="384"/>
      <c r="AT244" s="384"/>
      <c r="AU244" s="384"/>
      <c r="AV244" s="384"/>
      <c r="AW244" s="384"/>
      <c r="AX244" s="680"/>
    </row>
    <row r="245" spans="1:50" ht="20.100000000000001" customHeight="1" x14ac:dyDescent="0.15">
      <c r="A245" s="762"/>
      <c r="B245" s="763"/>
      <c r="C245" s="108"/>
      <c r="D245" s="109"/>
      <c r="E245" s="89"/>
      <c r="F245" s="89"/>
      <c r="G245" s="89"/>
      <c r="H245" s="90"/>
      <c r="I245" s="90"/>
      <c r="J245" s="757"/>
      <c r="K245" s="757"/>
      <c r="L245" s="757"/>
      <c r="M245" s="758"/>
      <c r="N245" s="759"/>
      <c r="O245" s="96"/>
      <c r="P245" s="97"/>
      <c r="Q245" s="97"/>
      <c r="R245" s="97"/>
      <c r="S245" s="97"/>
      <c r="T245" s="97"/>
      <c r="U245" s="97"/>
      <c r="V245" s="97"/>
      <c r="W245" s="97"/>
      <c r="X245" s="97"/>
      <c r="Y245" s="97"/>
      <c r="Z245" s="97"/>
      <c r="AA245" s="97"/>
      <c r="AB245" s="97"/>
      <c r="AC245" s="97"/>
      <c r="AD245" s="97"/>
      <c r="AE245" s="97"/>
      <c r="AF245" s="98"/>
      <c r="AG245" s="679"/>
      <c r="AH245" s="384"/>
      <c r="AI245" s="384"/>
      <c r="AJ245" s="384"/>
      <c r="AK245" s="384"/>
      <c r="AL245" s="384"/>
      <c r="AM245" s="384"/>
      <c r="AN245" s="384"/>
      <c r="AO245" s="384"/>
      <c r="AP245" s="384"/>
      <c r="AQ245" s="384"/>
      <c r="AR245" s="384"/>
      <c r="AS245" s="384"/>
      <c r="AT245" s="384"/>
      <c r="AU245" s="384"/>
      <c r="AV245" s="384"/>
      <c r="AW245" s="384"/>
      <c r="AX245" s="680"/>
    </row>
    <row r="246" spans="1:50" ht="20.100000000000001" customHeight="1" x14ac:dyDescent="0.15">
      <c r="A246" s="764"/>
      <c r="B246" s="765"/>
      <c r="C246" s="769"/>
      <c r="D246" s="770"/>
      <c r="E246" s="89"/>
      <c r="F246" s="89"/>
      <c r="G246" s="89"/>
      <c r="H246" s="90"/>
      <c r="I246" s="90"/>
      <c r="J246" s="771"/>
      <c r="K246" s="771"/>
      <c r="L246" s="771"/>
      <c r="M246" s="85"/>
      <c r="N246" s="86"/>
      <c r="O246" s="99"/>
      <c r="P246" s="100"/>
      <c r="Q246" s="100"/>
      <c r="R246" s="100"/>
      <c r="S246" s="100"/>
      <c r="T246" s="100"/>
      <c r="U246" s="100"/>
      <c r="V246" s="100"/>
      <c r="W246" s="100"/>
      <c r="X246" s="100"/>
      <c r="Y246" s="100"/>
      <c r="Z246" s="100"/>
      <c r="AA246" s="100"/>
      <c r="AB246" s="100"/>
      <c r="AC246" s="100"/>
      <c r="AD246" s="100"/>
      <c r="AE246" s="100"/>
      <c r="AF246" s="101"/>
      <c r="AG246" s="745"/>
      <c r="AH246" s="143"/>
      <c r="AI246" s="143"/>
      <c r="AJ246" s="143"/>
      <c r="AK246" s="143"/>
      <c r="AL246" s="143"/>
      <c r="AM246" s="143"/>
      <c r="AN246" s="143"/>
      <c r="AO246" s="143"/>
      <c r="AP246" s="143"/>
      <c r="AQ246" s="143"/>
      <c r="AR246" s="143"/>
      <c r="AS246" s="143"/>
      <c r="AT246" s="143"/>
      <c r="AU246" s="143"/>
      <c r="AV246" s="143"/>
      <c r="AW246" s="143"/>
      <c r="AX246" s="746"/>
    </row>
    <row r="247" spans="1:50" ht="49.5" customHeight="1" x14ac:dyDescent="0.15">
      <c r="A247" s="123" t="s">
        <v>45</v>
      </c>
      <c r="B247" s="124"/>
      <c r="C247" s="127" t="s">
        <v>49</v>
      </c>
      <c r="D247" s="128"/>
      <c r="E247" s="128"/>
      <c r="F247" s="129"/>
      <c r="G247" s="130" t="s">
        <v>659</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661</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31.5" customHeight="1" thickBot="1" x14ac:dyDescent="0.2">
      <c r="A250" s="113" t="s">
        <v>695</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0.75" customHeight="1" thickBot="1" x14ac:dyDescent="0.2">
      <c r="A252" s="119" t="s">
        <v>131</v>
      </c>
      <c r="B252" s="120"/>
      <c r="C252" s="120"/>
      <c r="D252" s="120"/>
      <c r="E252" s="121"/>
      <c r="F252" s="122" t="s">
        <v>678</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682</v>
      </c>
      <c r="B254" s="120"/>
      <c r="C254" s="120"/>
      <c r="D254" s="120"/>
      <c r="E254" s="121"/>
      <c r="F254" s="776" t="s">
        <v>694</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24.6" customHeight="1" thickBot="1" x14ac:dyDescent="0.2">
      <c r="A256" s="782"/>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3" t="s">
        <v>237</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276</v>
      </c>
      <c r="B258" s="787"/>
      <c r="C258" s="787"/>
      <c r="D258" s="788"/>
      <c r="E258" s="772" t="s">
        <v>649</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7" t="s">
        <v>275</v>
      </c>
      <c r="B259" s="137"/>
      <c r="C259" s="137"/>
      <c r="D259" s="137"/>
      <c r="E259" s="772" t="s">
        <v>650</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7" t="s">
        <v>274</v>
      </c>
      <c r="B260" s="137"/>
      <c r="C260" s="137"/>
      <c r="D260" s="137"/>
      <c r="E260" s="772" t="s">
        <v>651</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7" t="s">
        <v>273</v>
      </c>
      <c r="B261" s="137"/>
      <c r="C261" s="137"/>
      <c r="D261" s="137"/>
      <c r="E261" s="772" t="s">
        <v>652</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7" t="s">
        <v>272</v>
      </c>
      <c r="B262" s="137"/>
      <c r="C262" s="137"/>
      <c r="D262" s="137"/>
      <c r="E262" s="772" t="s">
        <v>653</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7" t="s">
        <v>271</v>
      </c>
      <c r="B263" s="137"/>
      <c r="C263" s="137"/>
      <c r="D263" s="137"/>
      <c r="E263" s="772" t="s">
        <v>652</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7" t="s">
        <v>270</v>
      </c>
      <c r="B264" s="137"/>
      <c r="C264" s="137"/>
      <c r="D264" s="137"/>
      <c r="E264" s="772" t="s">
        <v>654</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7" t="s">
        <v>269</v>
      </c>
      <c r="B265" s="137"/>
      <c r="C265" s="137"/>
      <c r="D265" s="137"/>
      <c r="E265" s="772" t="s">
        <v>655</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7" t="s">
        <v>415</v>
      </c>
      <c r="B266" s="137"/>
      <c r="C266" s="137"/>
      <c r="D266" s="137"/>
      <c r="E266" s="791" t="s">
        <v>607</v>
      </c>
      <c r="F266" s="792"/>
      <c r="G266" s="792"/>
      <c r="H266" s="77" t="str">
        <f>IF(E266="","","-")</f>
        <v>-</v>
      </c>
      <c r="I266" s="792"/>
      <c r="J266" s="792"/>
      <c r="K266" s="77" t="str">
        <f>IF(I266="","","-")</f>
        <v/>
      </c>
      <c r="L266" s="107">
        <v>608</v>
      </c>
      <c r="M266" s="107"/>
      <c r="N266" s="77" t="str">
        <f>IF(O266="","","-")</f>
        <v/>
      </c>
      <c r="O266" s="789"/>
      <c r="P266" s="790"/>
      <c r="Q266" s="791"/>
      <c r="R266" s="792"/>
      <c r="S266" s="792"/>
      <c r="T266" s="77" t="str">
        <f>IF(Q266="","","-")</f>
        <v/>
      </c>
      <c r="U266" s="792"/>
      <c r="V266" s="792"/>
      <c r="W266" s="77" t="str">
        <f>IF(U266="","","-")</f>
        <v/>
      </c>
      <c r="X266" s="107"/>
      <c r="Y266" s="107"/>
      <c r="Z266" s="77" t="str">
        <f>IF(AA266="","","-")</f>
        <v/>
      </c>
      <c r="AA266" s="789"/>
      <c r="AB266" s="790"/>
      <c r="AC266" s="791"/>
      <c r="AD266" s="792"/>
      <c r="AE266" s="792"/>
      <c r="AF266" s="77" t="str">
        <f>IF(AC266="","","-")</f>
        <v/>
      </c>
      <c r="AG266" s="792"/>
      <c r="AH266" s="792"/>
      <c r="AI266" s="77" t="str">
        <f>IF(AG266="","","-")</f>
        <v/>
      </c>
      <c r="AJ266" s="107"/>
      <c r="AK266" s="107"/>
      <c r="AL266" s="77" t="str">
        <f>IF(AM266="","","-")</f>
        <v/>
      </c>
      <c r="AM266" s="789"/>
      <c r="AN266" s="790"/>
      <c r="AO266" s="791"/>
      <c r="AP266" s="792"/>
      <c r="AQ266" s="77" t="str">
        <f>IF(AO266="","","-")</f>
        <v/>
      </c>
      <c r="AR266" s="792"/>
      <c r="AS266" s="792"/>
      <c r="AT266" s="77" t="str">
        <f>IF(AR266="","","-")</f>
        <v/>
      </c>
      <c r="AU266" s="107"/>
      <c r="AV266" s="107"/>
      <c r="AW266" s="77" t="str">
        <f>IF(AX266="","","-")</f>
        <v/>
      </c>
      <c r="AX266" s="80"/>
    </row>
    <row r="267" spans="1:52" ht="24.75" customHeight="1" x14ac:dyDescent="0.15">
      <c r="A267" s="137" t="s">
        <v>595</v>
      </c>
      <c r="B267" s="137"/>
      <c r="C267" s="137"/>
      <c r="D267" s="137"/>
      <c r="E267" s="791" t="s">
        <v>607</v>
      </c>
      <c r="F267" s="792"/>
      <c r="G267" s="792"/>
      <c r="H267" s="77"/>
      <c r="I267" s="792"/>
      <c r="J267" s="792"/>
      <c r="K267" s="77"/>
      <c r="L267" s="107">
        <v>618</v>
      </c>
      <c r="M267" s="107"/>
      <c r="N267" s="77" t="str">
        <f>IF(O267="","","-")</f>
        <v/>
      </c>
      <c r="O267" s="789"/>
      <c r="P267" s="790"/>
      <c r="Q267" s="791"/>
      <c r="R267" s="792"/>
      <c r="S267" s="792"/>
      <c r="T267" s="77" t="str">
        <f>IF(Q267="","","-")</f>
        <v/>
      </c>
      <c r="U267" s="792"/>
      <c r="V267" s="792"/>
      <c r="W267" s="77" t="str">
        <f>IF(U267="","","-")</f>
        <v/>
      </c>
      <c r="X267" s="107"/>
      <c r="Y267" s="107"/>
      <c r="Z267" s="77" t="str">
        <f>IF(AA267="","","-")</f>
        <v/>
      </c>
      <c r="AA267" s="789"/>
      <c r="AB267" s="790"/>
      <c r="AC267" s="791"/>
      <c r="AD267" s="792"/>
      <c r="AE267" s="792"/>
      <c r="AF267" s="77" t="str">
        <f>IF(AC267="","","-")</f>
        <v/>
      </c>
      <c r="AG267" s="792"/>
      <c r="AH267" s="792"/>
      <c r="AI267" s="77" t="str">
        <f>IF(AG267="","","-")</f>
        <v/>
      </c>
      <c r="AJ267" s="107"/>
      <c r="AK267" s="107"/>
      <c r="AL267" s="77" t="str">
        <f>IF(AM267="","","-")</f>
        <v/>
      </c>
      <c r="AM267" s="789"/>
      <c r="AN267" s="790"/>
      <c r="AO267" s="791"/>
      <c r="AP267" s="792"/>
      <c r="AQ267" s="77" t="str">
        <f>IF(AO267="","","-")</f>
        <v/>
      </c>
      <c r="AR267" s="792"/>
      <c r="AS267" s="792"/>
      <c r="AT267" s="77" t="str">
        <f>IF(AR267="","","-")</f>
        <v/>
      </c>
      <c r="AU267" s="107"/>
      <c r="AV267" s="107"/>
      <c r="AW267" s="77" t="str">
        <f>IF(AX267="","","-")</f>
        <v/>
      </c>
      <c r="AX267" s="80"/>
    </row>
    <row r="268" spans="1:52" ht="24.75" customHeight="1" x14ac:dyDescent="0.15">
      <c r="A268" s="137" t="s">
        <v>383</v>
      </c>
      <c r="B268" s="137"/>
      <c r="C268" s="137"/>
      <c r="D268" s="137"/>
      <c r="E268" s="794">
        <v>2021</v>
      </c>
      <c r="F268" s="138"/>
      <c r="G268" s="792" t="s">
        <v>608</v>
      </c>
      <c r="H268" s="792"/>
      <c r="I268" s="792"/>
      <c r="J268" s="138">
        <v>20</v>
      </c>
      <c r="K268" s="138"/>
      <c r="L268" s="107">
        <v>678</v>
      </c>
      <c r="M268" s="107"/>
      <c r="N268" s="107"/>
      <c r="O268" s="138"/>
      <c r="P268" s="138"/>
      <c r="Q268" s="794"/>
      <c r="R268" s="138"/>
      <c r="S268" s="792"/>
      <c r="T268" s="792"/>
      <c r="U268" s="792"/>
      <c r="V268" s="138"/>
      <c r="W268" s="138"/>
      <c r="X268" s="107"/>
      <c r="Y268" s="107"/>
      <c r="Z268" s="107"/>
      <c r="AA268" s="138"/>
      <c r="AB268" s="793"/>
      <c r="AC268" s="794"/>
      <c r="AD268" s="138"/>
      <c r="AE268" s="792"/>
      <c r="AF268" s="792"/>
      <c r="AG268" s="792"/>
      <c r="AH268" s="138"/>
      <c r="AI268" s="138"/>
      <c r="AJ268" s="107"/>
      <c r="AK268" s="107"/>
      <c r="AL268" s="107"/>
      <c r="AM268" s="138"/>
      <c r="AN268" s="793"/>
      <c r="AO268" s="794"/>
      <c r="AP268" s="138"/>
      <c r="AQ268" s="792"/>
      <c r="AR268" s="792"/>
      <c r="AS268" s="792"/>
      <c r="AT268" s="138"/>
      <c r="AU268" s="138"/>
      <c r="AV268" s="107"/>
      <c r="AW268" s="107"/>
      <c r="AX268" s="80"/>
    </row>
    <row r="269" spans="1:52" ht="17.45" customHeight="1" x14ac:dyDescent="0.15">
      <c r="A269" s="247" t="s">
        <v>263</v>
      </c>
      <c r="B269" s="248"/>
      <c r="C269" s="248"/>
      <c r="D269" s="248"/>
      <c r="E269" s="248"/>
      <c r="F269" s="24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4.4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2.9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1.4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4.1"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5.6"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15.6"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5.9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4.1" customHeight="1" x14ac:dyDescent="0.15">
      <c r="A280" s="247"/>
      <c r="B280" s="248"/>
      <c r="C280" s="248"/>
      <c r="D280" s="248"/>
      <c r="E280" s="248"/>
      <c r="F280" s="249"/>
      <c r="G280" s="35"/>
      <c r="H280" s="36"/>
      <c r="I280" s="36"/>
      <c r="J280" s="36"/>
      <c r="K280" s="36"/>
      <c r="L280" s="36"/>
      <c r="M280" s="36"/>
      <c r="N280" s="36"/>
      <c r="O280" s="36"/>
      <c r="P280" s="36"/>
      <c r="Q280" s="36"/>
      <c r="R280" s="36"/>
      <c r="S280" s="36"/>
      <c r="T280" s="84"/>
      <c r="U280" s="84"/>
      <c r="V280" s="84"/>
      <c r="W280" s="84"/>
      <c r="X280" s="84"/>
      <c r="Y280" s="84"/>
      <c r="Z280" s="84"/>
      <c r="AA280" s="84"/>
      <c r="AB280" s="84"/>
      <c r="AC280" s="84"/>
      <c r="AD280" s="84"/>
      <c r="AE280" s="84"/>
      <c r="AF280" s="84"/>
      <c r="AG280" s="84"/>
      <c r="AH280" s="84"/>
      <c r="AI280" s="84"/>
      <c r="AJ280" s="84"/>
      <c r="AK280" s="84"/>
      <c r="AL280" s="84"/>
      <c r="AM280" s="36"/>
      <c r="AN280" s="36"/>
      <c r="AO280" s="36"/>
      <c r="AP280" s="36"/>
      <c r="AQ280" s="36"/>
      <c r="AR280" s="36"/>
      <c r="AS280" s="36"/>
      <c r="AT280" s="36"/>
      <c r="AU280" s="36"/>
      <c r="AV280" s="36"/>
      <c r="AW280" s="36"/>
      <c r="AX280" s="37"/>
    </row>
    <row r="281" spans="1:50" ht="14.4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1"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0.100000000000001"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5.5" customHeight="1" thickBot="1" x14ac:dyDescent="0.2">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265</v>
      </c>
      <c r="B308" s="799"/>
      <c r="C308" s="799"/>
      <c r="D308" s="799"/>
      <c r="E308" s="799"/>
      <c r="F308" s="800"/>
      <c r="G308" s="804" t="s">
        <v>688</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689</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7"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7"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1" customHeight="1" x14ac:dyDescent="0.15">
      <c r="A310" s="801"/>
      <c r="B310" s="802"/>
      <c r="C310" s="802"/>
      <c r="D310" s="802"/>
      <c r="E310" s="802"/>
      <c r="F310" s="803"/>
      <c r="G310" s="825" t="s">
        <v>667</v>
      </c>
      <c r="H310" s="826"/>
      <c r="I310" s="826"/>
      <c r="J310" s="826"/>
      <c r="K310" s="827"/>
      <c r="L310" s="828" t="s">
        <v>692</v>
      </c>
      <c r="M310" s="829"/>
      <c r="N310" s="829"/>
      <c r="O310" s="829"/>
      <c r="P310" s="829"/>
      <c r="Q310" s="829"/>
      <c r="R310" s="829"/>
      <c r="S310" s="829"/>
      <c r="T310" s="829"/>
      <c r="U310" s="829"/>
      <c r="V310" s="829"/>
      <c r="W310" s="829"/>
      <c r="X310" s="830"/>
      <c r="Y310" s="831">
        <v>31</v>
      </c>
      <c r="Z310" s="832"/>
      <c r="AA310" s="832"/>
      <c r="AB310" s="833"/>
      <c r="AC310" s="825" t="s">
        <v>663</v>
      </c>
      <c r="AD310" s="826"/>
      <c r="AE310" s="826"/>
      <c r="AF310" s="826"/>
      <c r="AG310" s="827"/>
      <c r="AH310" s="828" t="s">
        <v>662</v>
      </c>
      <c r="AI310" s="829"/>
      <c r="AJ310" s="829"/>
      <c r="AK310" s="829"/>
      <c r="AL310" s="829"/>
      <c r="AM310" s="829"/>
      <c r="AN310" s="829"/>
      <c r="AO310" s="829"/>
      <c r="AP310" s="829"/>
      <c r="AQ310" s="829"/>
      <c r="AR310" s="829"/>
      <c r="AS310" s="829"/>
      <c r="AT310" s="830"/>
      <c r="AU310" s="831">
        <v>6</v>
      </c>
      <c r="AV310" s="832"/>
      <c r="AW310" s="832"/>
      <c r="AX310" s="834"/>
    </row>
    <row r="311" spans="1:50" ht="26.45" customHeight="1" x14ac:dyDescent="0.15">
      <c r="A311" s="801"/>
      <c r="B311" s="802"/>
      <c r="C311" s="802"/>
      <c r="D311" s="802"/>
      <c r="E311" s="802"/>
      <c r="F311" s="803"/>
      <c r="G311" s="811" t="s">
        <v>666</v>
      </c>
      <c r="H311" s="812"/>
      <c r="I311" s="812"/>
      <c r="J311" s="812"/>
      <c r="K311" s="813"/>
      <c r="L311" s="814" t="s">
        <v>677</v>
      </c>
      <c r="M311" s="815"/>
      <c r="N311" s="815"/>
      <c r="O311" s="815"/>
      <c r="P311" s="815"/>
      <c r="Q311" s="815"/>
      <c r="R311" s="815"/>
      <c r="S311" s="815"/>
      <c r="T311" s="815"/>
      <c r="U311" s="815"/>
      <c r="V311" s="815"/>
      <c r="W311" s="815"/>
      <c r="X311" s="816"/>
      <c r="Y311" s="817">
        <v>12</v>
      </c>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1" customHeight="1" x14ac:dyDescent="0.15">
      <c r="A312" s="801"/>
      <c r="B312" s="802"/>
      <c r="C312" s="802"/>
      <c r="D312" s="802"/>
      <c r="E312" s="802"/>
      <c r="F312" s="803"/>
      <c r="G312" s="811" t="s">
        <v>668</v>
      </c>
      <c r="H312" s="812"/>
      <c r="I312" s="812"/>
      <c r="J312" s="812"/>
      <c r="K312" s="813"/>
      <c r="L312" s="814" t="s">
        <v>669</v>
      </c>
      <c r="M312" s="815"/>
      <c r="N312" s="815"/>
      <c r="O312" s="815"/>
      <c r="P312" s="815"/>
      <c r="Q312" s="815"/>
      <c r="R312" s="815"/>
      <c r="S312" s="815"/>
      <c r="T312" s="815"/>
      <c r="U312" s="815"/>
      <c r="V312" s="815"/>
      <c r="W312" s="815"/>
      <c r="X312" s="816"/>
      <c r="Y312" s="817">
        <v>4</v>
      </c>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1"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1"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1"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1"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1"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1"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1"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47</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6</v>
      </c>
      <c r="AV320" s="841"/>
      <c r="AW320" s="841"/>
      <c r="AX320" s="843"/>
    </row>
    <row r="321" spans="1:51" ht="24.75" customHeight="1" x14ac:dyDescent="0.15">
      <c r="A321" s="801"/>
      <c r="B321" s="802"/>
      <c r="C321" s="802"/>
      <c r="D321" s="802"/>
      <c r="E321" s="802"/>
      <c r="F321" s="803"/>
      <c r="G321" s="804" t="s">
        <v>687</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2</v>
      </c>
    </row>
    <row r="322" spans="1:51" ht="21" customHeight="1" x14ac:dyDescent="0.15">
      <c r="A322" s="801"/>
      <c r="B322" s="802"/>
      <c r="C322" s="802"/>
      <c r="D322" s="802"/>
      <c r="E322" s="802"/>
      <c r="F322" s="803"/>
      <c r="G322" s="127"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7"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2</v>
      </c>
    </row>
    <row r="323" spans="1:51" ht="21" customHeight="1" x14ac:dyDescent="0.15">
      <c r="A323" s="801"/>
      <c r="B323" s="802"/>
      <c r="C323" s="802"/>
      <c r="D323" s="802"/>
      <c r="E323" s="802"/>
      <c r="F323" s="803"/>
      <c r="G323" s="825" t="s">
        <v>664</v>
      </c>
      <c r="H323" s="826"/>
      <c r="I323" s="826"/>
      <c r="J323" s="826"/>
      <c r="K323" s="827"/>
      <c r="L323" s="828" t="s">
        <v>665</v>
      </c>
      <c r="M323" s="829"/>
      <c r="N323" s="829"/>
      <c r="O323" s="829"/>
      <c r="P323" s="829"/>
      <c r="Q323" s="829"/>
      <c r="R323" s="829"/>
      <c r="S323" s="829"/>
      <c r="T323" s="829"/>
      <c r="U323" s="829"/>
      <c r="V323" s="829"/>
      <c r="W323" s="829"/>
      <c r="X323" s="830"/>
      <c r="Y323" s="831">
        <v>3</v>
      </c>
      <c r="Z323" s="832"/>
      <c r="AA323" s="832"/>
      <c r="AB323" s="833"/>
      <c r="AC323" s="825" t="s">
        <v>641</v>
      </c>
      <c r="AD323" s="826"/>
      <c r="AE323" s="826"/>
      <c r="AF323" s="826"/>
      <c r="AG323" s="827"/>
      <c r="AH323" s="828" t="s">
        <v>641</v>
      </c>
      <c r="AI323" s="829"/>
      <c r="AJ323" s="829"/>
      <c r="AK323" s="829"/>
      <c r="AL323" s="829"/>
      <c r="AM323" s="829"/>
      <c r="AN323" s="829"/>
      <c r="AO323" s="829"/>
      <c r="AP323" s="829"/>
      <c r="AQ323" s="829"/>
      <c r="AR323" s="829"/>
      <c r="AS323" s="829"/>
      <c r="AT323" s="830"/>
      <c r="AU323" s="831" t="s">
        <v>641</v>
      </c>
      <c r="AV323" s="832"/>
      <c r="AW323" s="832"/>
      <c r="AX323" s="834"/>
      <c r="AY323">
        <f t="shared" si="11"/>
        <v>2</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2</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2</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2</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2</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2</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2</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2</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2</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2</v>
      </c>
    </row>
    <row r="333" spans="1:51" ht="21" customHeight="1" x14ac:dyDescent="0.15">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3</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2</v>
      </c>
    </row>
    <row r="334" spans="1:51" ht="24.75" hidden="1" customHeight="1" x14ac:dyDescent="0.15">
      <c r="A334" s="801"/>
      <c r="B334" s="802"/>
      <c r="C334" s="802"/>
      <c r="D334" s="802"/>
      <c r="E334" s="802"/>
      <c r="F334" s="803"/>
      <c r="G334" s="804" t="s">
        <v>218</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219</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7"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7"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7"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7"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customHeight="1" thickBot="1" x14ac:dyDescent="0.2">
      <c r="A360" s="844" t="s">
        <v>576</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231</v>
      </c>
      <c r="AM360" s="848"/>
      <c r="AN360" s="848"/>
      <c r="AO360" s="79" t="s">
        <v>230</v>
      </c>
      <c r="AP360" s="21"/>
      <c r="AQ360" s="21"/>
      <c r="AR360" s="21"/>
      <c r="AS360" s="21"/>
      <c r="AT360" s="21"/>
      <c r="AU360" s="21"/>
      <c r="AV360" s="21"/>
      <c r="AW360" s="21"/>
      <c r="AX360" s="22"/>
      <c r="AY360">
        <f>COUNTIF($AO$360,"☑")</f>
        <v>0</v>
      </c>
    </row>
    <row r="361" spans="1:51" ht="8.4499999999999993"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7.5" customHeight="1" x14ac:dyDescent="0.15"/>
    <row r="363" spans="1:51" ht="16.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7"/>
      <c r="L365" s="137"/>
      <c r="M365" s="137"/>
      <c r="N365" s="137"/>
      <c r="O365" s="137"/>
      <c r="P365" s="416" t="s">
        <v>25</v>
      </c>
      <c r="Q365" s="416"/>
      <c r="R365" s="416"/>
      <c r="S365" s="416"/>
      <c r="T365" s="416"/>
      <c r="U365" s="416"/>
      <c r="V365" s="416"/>
      <c r="W365" s="416"/>
      <c r="X365" s="416"/>
      <c r="Y365" s="851" t="s">
        <v>196</v>
      </c>
      <c r="Z365" s="852"/>
      <c r="AA365" s="852"/>
      <c r="AB365" s="852"/>
      <c r="AC365" s="850" t="s">
        <v>229</v>
      </c>
      <c r="AD365" s="850"/>
      <c r="AE365" s="850"/>
      <c r="AF365" s="850"/>
      <c r="AG365" s="850"/>
      <c r="AH365" s="851" t="s">
        <v>247</v>
      </c>
      <c r="AI365" s="849"/>
      <c r="AJ365" s="849"/>
      <c r="AK365" s="849"/>
      <c r="AL365" s="849" t="s">
        <v>19</v>
      </c>
      <c r="AM365" s="849"/>
      <c r="AN365" s="849"/>
      <c r="AO365" s="853"/>
      <c r="AP365" s="874" t="s">
        <v>198</v>
      </c>
      <c r="AQ365" s="874"/>
      <c r="AR365" s="874"/>
      <c r="AS365" s="874"/>
      <c r="AT365" s="874"/>
      <c r="AU365" s="874"/>
      <c r="AV365" s="874"/>
      <c r="AW365" s="874"/>
      <c r="AX365" s="874"/>
    </row>
    <row r="366" spans="1:51" ht="44.25" customHeight="1" x14ac:dyDescent="0.15">
      <c r="A366" s="860">
        <v>1</v>
      </c>
      <c r="B366" s="860">
        <v>1</v>
      </c>
      <c r="C366" s="861" t="s">
        <v>686</v>
      </c>
      <c r="D366" s="862"/>
      <c r="E366" s="862"/>
      <c r="F366" s="862"/>
      <c r="G366" s="862"/>
      <c r="H366" s="862"/>
      <c r="I366" s="862"/>
      <c r="J366" s="863">
        <v>6011501006529</v>
      </c>
      <c r="K366" s="864"/>
      <c r="L366" s="864"/>
      <c r="M366" s="864"/>
      <c r="N366" s="864"/>
      <c r="O366" s="864"/>
      <c r="P366" s="866" t="s">
        <v>670</v>
      </c>
      <c r="Q366" s="866"/>
      <c r="R366" s="866"/>
      <c r="S366" s="866"/>
      <c r="T366" s="866"/>
      <c r="U366" s="866"/>
      <c r="V366" s="866"/>
      <c r="W366" s="866"/>
      <c r="X366" s="866"/>
      <c r="Y366" s="867">
        <v>47</v>
      </c>
      <c r="Z366" s="868"/>
      <c r="AA366" s="868"/>
      <c r="AB366" s="869"/>
      <c r="AC366" s="870" t="s">
        <v>258</v>
      </c>
      <c r="AD366" s="871"/>
      <c r="AE366" s="871"/>
      <c r="AF366" s="871"/>
      <c r="AG366" s="871"/>
      <c r="AH366" s="854" t="s">
        <v>641</v>
      </c>
      <c r="AI366" s="855"/>
      <c r="AJ366" s="855"/>
      <c r="AK366" s="855"/>
      <c r="AL366" s="856">
        <v>90.19</v>
      </c>
      <c r="AM366" s="857"/>
      <c r="AN366" s="857"/>
      <c r="AO366" s="858"/>
      <c r="AP366" s="859" t="s">
        <v>641</v>
      </c>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11.4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8.60000000000000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197</v>
      </c>
      <c r="K398" s="137"/>
      <c r="L398" s="137"/>
      <c r="M398" s="137"/>
      <c r="N398" s="137"/>
      <c r="O398" s="137"/>
      <c r="P398" s="416" t="s">
        <v>25</v>
      </c>
      <c r="Q398" s="416"/>
      <c r="R398" s="416"/>
      <c r="S398" s="416"/>
      <c r="T398" s="416"/>
      <c r="U398" s="416"/>
      <c r="V398" s="416"/>
      <c r="W398" s="416"/>
      <c r="X398" s="416"/>
      <c r="Y398" s="851" t="s">
        <v>196</v>
      </c>
      <c r="Z398" s="852"/>
      <c r="AA398" s="852"/>
      <c r="AB398" s="852"/>
      <c r="AC398" s="850" t="s">
        <v>229</v>
      </c>
      <c r="AD398" s="850"/>
      <c r="AE398" s="850"/>
      <c r="AF398" s="850"/>
      <c r="AG398" s="850"/>
      <c r="AH398" s="851" t="s">
        <v>247</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2.25" customHeight="1" x14ac:dyDescent="0.15">
      <c r="A399" s="860">
        <v>1</v>
      </c>
      <c r="B399" s="860">
        <v>1</v>
      </c>
      <c r="C399" s="861" t="s">
        <v>685</v>
      </c>
      <c r="D399" s="862"/>
      <c r="E399" s="862"/>
      <c r="F399" s="862"/>
      <c r="G399" s="862"/>
      <c r="H399" s="862"/>
      <c r="I399" s="862"/>
      <c r="J399" s="863">
        <v>6180001069391</v>
      </c>
      <c r="K399" s="864"/>
      <c r="L399" s="864"/>
      <c r="M399" s="864"/>
      <c r="N399" s="864"/>
      <c r="O399" s="864"/>
      <c r="P399" s="865" t="s">
        <v>690</v>
      </c>
      <c r="Q399" s="866"/>
      <c r="R399" s="866"/>
      <c r="S399" s="866"/>
      <c r="T399" s="866"/>
      <c r="U399" s="866"/>
      <c r="V399" s="866"/>
      <c r="W399" s="866"/>
      <c r="X399" s="866"/>
      <c r="Y399" s="867">
        <v>6</v>
      </c>
      <c r="Z399" s="868"/>
      <c r="AA399" s="868"/>
      <c r="AB399" s="869"/>
      <c r="AC399" s="870" t="s">
        <v>75</v>
      </c>
      <c r="AD399" s="871"/>
      <c r="AE399" s="871"/>
      <c r="AF399" s="871"/>
      <c r="AG399" s="871"/>
      <c r="AH399" s="854" t="s">
        <v>641</v>
      </c>
      <c r="AI399" s="855"/>
      <c r="AJ399" s="855"/>
      <c r="AK399" s="855"/>
      <c r="AL399" s="856" t="s">
        <v>641</v>
      </c>
      <c r="AM399" s="857"/>
      <c r="AN399" s="857"/>
      <c r="AO399" s="858"/>
      <c r="AP399" s="859" t="s">
        <v>641</v>
      </c>
      <c r="AQ399" s="859"/>
      <c r="AR399" s="859"/>
      <c r="AS399" s="859"/>
      <c r="AT399" s="859"/>
      <c r="AU399" s="859"/>
      <c r="AV399" s="859"/>
      <c r="AW399" s="859"/>
      <c r="AX399" s="859"/>
      <c r="AY399">
        <f>$AY$396</f>
        <v>1</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11.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3.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9"/>
      <c r="B431" s="849"/>
      <c r="C431" s="849" t="s">
        <v>24</v>
      </c>
      <c r="D431" s="849"/>
      <c r="E431" s="849"/>
      <c r="F431" s="849"/>
      <c r="G431" s="849"/>
      <c r="H431" s="849"/>
      <c r="I431" s="849"/>
      <c r="J431" s="850" t="s">
        <v>197</v>
      </c>
      <c r="K431" s="137"/>
      <c r="L431" s="137"/>
      <c r="M431" s="137"/>
      <c r="N431" s="137"/>
      <c r="O431" s="137"/>
      <c r="P431" s="416" t="s">
        <v>25</v>
      </c>
      <c r="Q431" s="416"/>
      <c r="R431" s="416"/>
      <c r="S431" s="416"/>
      <c r="T431" s="416"/>
      <c r="U431" s="416"/>
      <c r="V431" s="416"/>
      <c r="W431" s="416"/>
      <c r="X431" s="416"/>
      <c r="Y431" s="851" t="s">
        <v>196</v>
      </c>
      <c r="Z431" s="852"/>
      <c r="AA431" s="852"/>
      <c r="AB431" s="852"/>
      <c r="AC431" s="850" t="s">
        <v>229</v>
      </c>
      <c r="AD431" s="850"/>
      <c r="AE431" s="850"/>
      <c r="AF431" s="850"/>
      <c r="AG431" s="850"/>
      <c r="AH431" s="851" t="s">
        <v>247</v>
      </c>
      <c r="AI431" s="849"/>
      <c r="AJ431" s="849"/>
      <c r="AK431" s="849"/>
      <c r="AL431" s="849" t="s">
        <v>19</v>
      </c>
      <c r="AM431" s="849"/>
      <c r="AN431" s="849"/>
      <c r="AO431" s="853"/>
      <c r="AP431" s="874" t="s">
        <v>198</v>
      </c>
      <c r="AQ431" s="874"/>
      <c r="AR431" s="874"/>
      <c r="AS431" s="874"/>
      <c r="AT431" s="874"/>
      <c r="AU431" s="874"/>
      <c r="AV431" s="874"/>
      <c r="AW431" s="874"/>
      <c r="AX431" s="874"/>
      <c r="AY431">
        <f>$AY$429</f>
        <v>1</v>
      </c>
    </row>
    <row r="432" spans="1:51" ht="32.25" customHeight="1" x14ac:dyDescent="0.15">
      <c r="A432" s="860">
        <v>1</v>
      </c>
      <c r="B432" s="860">
        <v>1</v>
      </c>
      <c r="C432" s="861" t="s">
        <v>684</v>
      </c>
      <c r="D432" s="862"/>
      <c r="E432" s="862"/>
      <c r="F432" s="862"/>
      <c r="G432" s="862"/>
      <c r="H432" s="862"/>
      <c r="I432" s="862"/>
      <c r="J432" s="863">
        <v>4020001069830</v>
      </c>
      <c r="K432" s="864"/>
      <c r="L432" s="864"/>
      <c r="M432" s="864"/>
      <c r="N432" s="864"/>
      <c r="O432" s="864"/>
      <c r="P432" s="865" t="s">
        <v>691</v>
      </c>
      <c r="Q432" s="866"/>
      <c r="R432" s="866"/>
      <c r="S432" s="866"/>
      <c r="T432" s="866"/>
      <c r="U432" s="866"/>
      <c r="V432" s="866"/>
      <c r="W432" s="866"/>
      <c r="X432" s="866"/>
      <c r="Y432" s="867">
        <v>3</v>
      </c>
      <c r="Z432" s="868"/>
      <c r="AA432" s="868"/>
      <c r="AB432" s="869"/>
      <c r="AC432" s="870" t="s">
        <v>75</v>
      </c>
      <c r="AD432" s="871"/>
      <c r="AE432" s="871"/>
      <c r="AF432" s="871"/>
      <c r="AG432" s="871"/>
      <c r="AH432" s="854" t="s">
        <v>641</v>
      </c>
      <c r="AI432" s="855"/>
      <c r="AJ432" s="855"/>
      <c r="AK432" s="855"/>
      <c r="AL432" s="856" t="s">
        <v>641</v>
      </c>
      <c r="AM432" s="857"/>
      <c r="AN432" s="857"/>
      <c r="AO432" s="858"/>
      <c r="AP432" s="859" t="s">
        <v>641</v>
      </c>
      <c r="AQ432" s="859"/>
      <c r="AR432" s="859"/>
      <c r="AS432" s="859"/>
      <c r="AT432" s="859"/>
      <c r="AU432" s="859"/>
      <c r="AV432" s="859"/>
      <c r="AW432" s="859"/>
      <c r="AX432" s="859"/>
      <c r="AY432">
        <f>$AY$429</f>
        <v>1</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9.6"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7"/>
      <c r="L464" s="137"/>
      <c r="M464" s="137"/>
      <c r="N464" s="137"/>
      <c r="O464" s="137"/>
      <c r="P464" s="416" t="s">
        <v>25</v>
      </c>
      <c r="Q464" s="416"/>
      <c r="R464" s="416"/>
      <c r="S464" s="416"/>
      <c r="T464" s="416"/>
      <c r="U464" s="416"/>
      <c r="V464" s="416"/>
      <c r="W464" s="416"/>
      <c r="X464" s="416"/>
      <c r="Y464" s="851" t="s">
        <v>196</v>
      </c>
      <c r="Z464" s="852"/>
      <c r="AA464" s="852"/>
      <c r="AB464" s="852"/>
      <c r="AC464" s="850" t="s">
        <v>229</v>
      </c>
      <c r="AD464" s="850"/>
      <c r="AE464" s="850"/>
      <c r="AF464" s="850"/>
      <c r="AG464" s="850"/>
      <c r="AH464" s="851" t="s">
        <v>247</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7"/>
      <c r="L497" s="137"/>
      <c r="M497" s="137"/>
      <c r="N497" s="137"/>
      <c r="O497" s="137"/>
      <c r="P497" s="416" t="s">
        <v>25</v>
      </c>
      <c r="Q497" s="416"/>
      <c r="R497" s="416"/>
      <c r="S497" s="416"/>
      <c r="T497" s="416"/>
      <c r="U497" s="416"/>
      <c r="V497" s="416"/>
      <c r="W497" s="416"/>
      <c r="X497" s="416"/>
      <c r="Y497" s="851" t="s">
        <v>196</v>
      </c>
      <c r="Z497" s="852"/>
      <c r="AA497" s="852"/>
      <c r="AB497" s="852"/>
      <c r="AC497" s="850" t="s">
        <v>229</v>
      </c>
      <c r="AD497" s="850"/>
      <c r="AE497" s="850"/>
      <c r="AF497" s="850"/>
      <c r="AG497" s="850"/>
      <c r="AH497" s="851" t="s">
        <v>247</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7"/>
      <c r="L530" s="137"/>
      <c r="M530" s="137"/>
      <c r="N530" s="137"/>
      <c r="O530" s="137"/>
      <c r="P530" s="416" t="s">
        <v>25</v>
      </c>
      <c r="Q530" s="416"/>
      <c r="R530" s="416"/>
      <c r="S530" s="416"/>
      <c r="T530" s="416"/>
      <c r="U530" s="416"/>
      <c r="V530" s="416"/>
      <c r="W530" s="416"/>
      <c r="X530" s="416"/>
      <c r="Y530" s="851" t="s">
        <v>196</v>
      </c>
      <c r="Z530" s="852"/>
      <c r="AA530" s="852"/>
      <c r="AB530" s="852"/>
      <c r="AC530" s="850" t="s">
        <v>229</v>
      </c>
      <c r="AD530" s="850"/>
      <c r="AE530" s="850"/>
      <c r="AF530" s="850"/>
      <c r="AG530" s="850"/>
      <c r="AH530" s="851" t="s">
        <v>247</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7"/>
      <c r="L563" s="137"/>
      <c r="M563" s="137"/>
      <c r="N563" s="137"/>
      <c r="O563" s="137"/>
      <c r="P563" s="416" t="s">
        <v>25</v>
      </c>
      <c r="Q563" s="416"/>
      <c r="R563" s="416"/>
      <c r="S563" s="416"/>
      <c r="T563" s="416"/>
      <c r="U563" s="416"/>
      <c r="V563" s="416"/>
      <c r="W563" s="416"/>
      <c r="X563" s="416"/>
      <c r="Y563" s="851" t="s">
        <v>196</v>
      </c>
      <c r="Z563" s="852"/>
      <c r="AA563" s="852"/>
      <c r="AB563" s="852"/>
      <c r="AC563" s="850" t="s">
        <v>229</v>
      </c>
      <c r="AD563" s="850"/>
      <c r="AE563" s="850"/>
      <c r="AF563" s="850"/>
      <c r="AG563" s="850"/>
      <c r="AH563" s="851" t="s">
        <v>247</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7"/>
      <c r="L596" s="137"/>
      <c r="M596" s="137"/>
      <c r="N596" s="137"/>
      <c r="O596" s="137"/>
      <c r="P596" s="416" t="s">
        <v>25</v>
      </c>
      <c r="Q596" s="416"/>
      <c r="R596" s="416"/>
      <c r="S596" s="416"/>
      <c r="T596" s="416"/>
      <c r="U596" s="416"/>
      <c r="V596" s="416"/>
      <c r="W596" s="416"/>
      <c r="X596" s="416"/>
      <c r="Y596" s="851" t="s">
        <v>196</v>
      </c>
      <c r="Z596" s="852"/>
      <c r="AA596" s="852"/>
      <c r="AB596" s="852"/>
      <c r="AC596" s="850" t="s">
        <v>229</v>
      </c>
      <c r="AD596" s="850"/>
      <c r="AE596" s="850"/>
      <c r="AF596" s="850"/>
      <c r="AG596" s="850"/>
      <c r="AH596" s="851" t="s">
        <v>247</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customHeight="1" x14ac:dyDescent="0.15">
      <c r="A627" s="875" t="s">
        <v>577</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231</v>
      </c>
      <c r="AM627" s="879"/>
      <c r="AN627" s="879"/>
      <c r="AO627" s="61"/>
      <c r="AP627" s="56"/>
      <c r="AQ627" s="56"/>
      <c r="AR627" s="56"/>
      <c r="AS627" s="56"/>
      <c r="AT627" s="56"/>
      <c r="AU627" s="56"/>
      <c r="AV627" s="56"/>
      <c r="AW627" s="56"/>
      <c r="AX627" s="57"/>
      <c r="AY627">
        <f>COUNTIF($AO$627,"☑")</f>
        <v>0</v>
      </c>
    </row>
    <row r="628" spans="1:51" ht="5.099999999999999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0.4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225</v>
      </c>
      <c r="AQ630" s="874"/>
      <c r="AR630" s="874"/>
      <c r="AS630" s="874"/>
      <c r="AT630" s="874"/>
      <c r="AU630" s="874"/>
      <c r="AV630" s="874"/>
      <c r="AW630" s="874"/>
      <c r="AX630" s="874"/>
    </row>
    <row r="631" spans="1:51" ht="45.75" customHeight="1" x14ac:dyDescent="0.15">
      <c r="A631" s="860">
        <v>1</v>
      </c>
      <c r="B631" s="860">
        <v>1</v>
      </c>
      <c r="C631" s="882" t="s">
        <v>671</v>
      </c>
      <c r="D631" s="882"/>
      <c r="E631" s="650" t="s">
        <v>683</v>
      </c>
      <c r="F631" s="883"/>
      <c r="G631" s="883"/>
      <c r="H631" s="883"/>
      <c r="I631" s="883"/>
      <c r="J631" s="863">
        <v>6011501006529</v>
      </c>
      <c r="K631" s="864"/>
      <c r="L631" s="864"/>
      <c r="M631" s="864"/>
      <c r="N631" s="864"/>
      <c r="O631" s="864"/>
      <c r="P631" s="865" t="s">
        <v>672</v>
      </c>
      <c r="Q631" s="866"/>
      <c r="R631" s="866"/>
      <c r="S631" s="866"/>
      <c r="T631" s="866"/>
      <c r="U631" s="866"/>
      <c r="V631" s="866"/>
      <c r="W631" s="866"/>
      <c r="X631" s="866"/>
      <c r="Y631" s="867">
        <v>136</v>
      </c>
      <c r="Z631" s="868"/>
      <c r="AA631" s="868"/>
      <c r="AB631" s="869"/>
      <c r="AC631" s="870" t="s">
        <v>258</v>
      </c>
      <c r="AD631" s="871"/>
      <c r="AE631" s="871"/>
      <c r="AF631" s="871"/>
      <c r="AG631" s="871"/>
      <c r="AH631" s="872" t="s">
        <v>641</v>
      </c>
      <c r="AI631" s="873"/>
      <c r="AJ631" s="873"/>
      <c r="AK631" s="873"/>
      <c r="AL631" s="856">
        <v>96.29</v>
      </c>
      <c r="AM631" s="857"/>
      <c r="AN631" s="857"/>
      <c r="AO631" s="858"/>
      <c r="AP631" s="859" t="s">
        <v>641</v>
      </c>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50"/>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8"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t="s">
        <v>611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611</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委託・請負</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2022-05-27T05:34:55Z</cp:lastPrinted>
  <dcterms:created xsi:type="dcterms:W3CDTF">2012-03-13T00:50:25Z</dcterms:created>
  <dcterms:modified xsi:type="dcterms:W3CDTF">2022-08-25T02:37:26Z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