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行政事業レビューシート!$A$1:$AX$573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2" i="11" s="1"/>
  <c r="AY337" i="11" l="1"/>
  <c r="AY340" i="11"/>
  <c r="AY70" i="11"/>
  <c r="AY336" i="11"/>
  <c r="AY338" i="11"/>
  <c r="AY341" i="11"/>
  <c r="AY333" i="11"/>
  <c r="AY322" i="11"/>
  <c r="AY326" i="11"/>
  <c r="AY330" i="11"/>
  <c r="AY329" i="11"/>
  <c r="AY323" i="11"/>
  <c r="AY327" i="11"/>
  <c r="AY331" i="11"/>
  <c r="AY325" i="11"/>
  <c r="AY324" i="11"/>
  <c r="AY328" i="11"/>
  <c r="AY398" i="11"/>
  <c r="AY39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202" i="11" l="1"/>
  <c r="AY179" i="11"/>
  <c r="AY175" i="11"/>
  <c r="AY114" i="11"/>
  <c r="AY152" i="11"/>
  <c r="AY206" i="11"/>
  <c r="AY119" i="11"/>
  <c r="AY115" i="11"/>
  <c r="AY153" i="11"/>
  <c r="AY118" i="11"/>
  <c r="AY130" i="11"/>
  <c r="AY142" i="11"/>
  <c r="AY210" i="11"/>
  <c r="AY100" i="11"/>
  <c r="AY126" i="11"/>
  <c r="AY123" i="11"/>
  <c r="AY131" i="11"/>
  <c r="AY176" i="11"/>
  <c r="AY198" i="11"/>
  <c r="AY203" i="11"/>
  <c r="AY207" i="11"/>
  <c r="AY211" i="11"/>
  <c r="AY143" i="11"/>
  <c r="AY116" i="11"/>
  <c r="AY120" i="11"/>
  <c r="AY124" i="11"/>
  <c r="AY128" i="11"/>
  <c r="AY154" i="11"/>
  <c r="AY163" i="11"/>
  <c r="AY140" i="11"/>
  <c r="AY144" i="11"/>
  <c r="AY134" i="11"/>
  <c r="AY113" i="11"/>
  <c r="AY117" i="11"/>
  <c r="AY151" i="11"/>
  <c r="AY155" i="11"/>
  <c r="AY164" i="11"/>
  <c r="AY141" i="11"/>
  <c r="AY177" i="11"/>
  <c r="AY204" i="11"/>
  <c r="AY21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49" i="11" l="1"/>
  <c r="AY55" i="11"/>
  <c r="AY63" i="11"/>
  <c r="AY80" i="11"/>
  <c r="AY84" i="11"/>
  <c r="AY97" i="11"/>
  <c r="AY82" i="11"/>
  <c r="AY86" i="11"/>
  <c r="AY90" i="11"/>
  <c r="AY94" i="11"/>
  <c r="AY92" i="11"/>
  <c r="AY96" i="11"/>
  <c r="AY81" i="11"/>
  <c r="AY85"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高須 美智代(takasu-michiyo)</author>
  </authors>
  <commentList>
    <comment ref="G64" authorId="0" shapeId="0">
      <text>
        <r>
          <rPr>
            <b/>
            <sz val="36"/>
            <color indexed="81"/>
            <rFont val="MS P ゴシック"/>
            <family val="3"/>
            <charset val="128"/>
          </rPr>
          <t>2</t>
        </r>
        <r>
          <rPr>
            <sz val="9"/>
            <color indexed="81"/>
            <rFont val="MS P ゴシック"/>
            <family val="3"/>
            <charset val="128"/>
          </rPr>
          <t xml:space="preserve">
</t>
        </r>
      </text>
    </comment>
    <comment ref="P66" authorId="0" shapeId="0">
      <text>
        <r>
          <rPr>
            <b/>
            <sz val="9"/>
            <color indexed="81"/>
            <rFont val="MS P ゴシック"/>
            <family val="3"/>
            <charset val="128"/>
          </rPr>
          <t xml:space="preserve">加藤:受講給付金という単語が突然出てくるので、どこかで説明してから使ってください
＞訓　事業概要に追記しました。
</t>
        </r>
        <r>
          <rPr>
            <sz val="9"/>
            <color indexed="81"/>
            <rFont val="MS P ゴシック"/>
            <family val="3"/>
            <charset val="128"/>
          </rPr>
          <t xml:space="preserve">
</t>
        </r>
      </text>
    </comment>
    <comment ref="G98" authorId="0" shapeId="0">
      <text>
        <r>
          <rPr>
            <b/>
            <sz val="36"/>
            <color indexed="81"/>
            <rFont val="MS P ゴシック"/>
            <family val="3"/>
            <charset val="128"/>
          </rPr>
          <t>3</t>
        </r>
      </text>
    </comment>
    <comment ref="G107" authorId="0" shapeId="0">
      <text>
        <r>
          <rPr>
            <b/>
            <sz val="9"/>
            <color indexed="81"/>
            <rFont val="MS P ゴシック"/>
            <family val="3"/>
            <charset val="128"/>
          </rPr>
          <t>加藤:※部分を整理統合しましたのでご確認ください</t>
        </r>
        <r>
          <rPr>
            <sz val="9"/>
            <color indexed="81"/>
            <rFont val="MS P ゴシック"/>
            <family val="3"/>
            <charset val="128"/>
          </rPr>
          <t xml:space="preserve">
（実践コースも同様）
</t>
        </r>
        <r>
          <rPr>
            <b/>
            <sz val="9"/>
            <color indexed="81"/>
            <rFont val="MS P ゴシック"/>
            <family val="3"/>
            <charset val="128"/>
          </rPr>
          <t>＞訓　確認しました。</t>
        </r>
      </text>
    </comment>
    <comment ref="G132" authorId="0" shapeId="0">
      <text>
        <r>
          <rPr>
            <b/>
            <sz val="36"/>
            <color indexed="81"/>
            <rFont val="MS P ゴシック"/>
            <family val="3"/>
            <charset val="128"/>
          </rPr>
          <t>4</t>
        </r>
      </text>
    </comment>
    <comment ref="G166" authorId="0" shapeId="0">
      <text>
        <r>
          <rPr>
            <b/>
            <sz val="36"/>
            <color indexed="81"/>
            <rFont val="MS P ゴシック"/>
            <family val="3"/>
            <charset val="128"/>
          </rPr>
          <t>5</t>
        </r>
        <r>
          <rPr>
            <sz val="9"/>
            <color indexed="81"/>
            <rFont val="MS P ゴシック"/>
            <family val="3"/>
            <charset val="128"/>
          </rPr>
          <t xml:space="preserve">
</t>
        </r>
      </text>
    </comment>
    <comment ref="G175" authorId="0" shapeId="0">
      <text>
        <r>
          <rPr>
            <b/>
            <sz val="9"/>
            <color indexed="81"/>
            <rFont val="MS P ゴシック"/>
            <family val="3"/>
            <charset val="128"/>
          </rPr>
          <t>加藤:認定訓練と求職者支援訓練は異なるのでしょうか？異なるのであれは、初登場ですので、違いがわかるよう説明したうえで使ってください。
＞訓　求職者支援訓練に記載を統一しました。</t>
        </r>
        <r>
          <rPr>
            <sz val="9"/>
            <color indexed="81"/>
            <rFont val="MS P ゴシック"/>
            <family val="3"/>
            <charset val="128"/>
          </rPr>
          <t xml:space="preserve">
</t>
        </r>
      </text>
    </comment>
    <comment ref="AG233" authorId="1" shapeId="0">
      <text>
        <r>
          <rPr>
            <b/>
            <sz val="9"/>
            <color indexed="81"/>
            <rFont val="MS P ゴシック"/>
            <family val="3"/>
            <charset val="128"/>
          </rPr>
          <t>2022/6/8 予算班5係 髙須
執行額は精査中になっていました。
＞訓　精査中にしました。</t>
        </r>
      </text>
    </comment>
    <comment ref="AD240" authorId="1" shapeId="0">
      <text>
        <r>
          <rPr>
            <b/>
            <sz val="9"/>
            <color indexed="81"/>
            <rFont val="MS P ゴシック"/>
            <family val="3"/>
            <charset val="128"/>
          </rPr>
          <t>2022/6/8 予算班5係 髙須
「-」を追記しました。</t>
        </r>
      </text>
    </comment>
    <comment ref="B629" authorId="0" shapeId="0">
      <text>
        <r>
          <rPr>
            <b/>
            <sz val="9"/>
            <color indexed="81"/>
            <rFont val="MS P ゴシック"/>
            <family val="3"/>
            <charset val="128"/>
          </rPr>
          <t>＞人開・センター
昨年度に国庫債務負担行為等による契約先があれば記載をお願いいたします。当室でがっちゃんこします。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<sst xmlns="http://schemas.openxmlformats.org/spreadsheetml/2006/main" count="1663" uniqueCount="772">
  <si>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</si>
  <si>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</si>
  <si>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</si>
  <si>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</si>
  <si>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</si>
  <si>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</si>
  <si>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</si>
  <si>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</si>
  <si>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</si>
  <si>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</si>
  <si>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</si>
  <si>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</si>
  <si>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</si>
  <si>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</si>
  <si>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</si>
  <si>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</si>
  <si>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</si>
  <si>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</si>
  <si>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</si>
  <si>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</si>
  <si>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</si>
  <si>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</si>
  <si>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</si>
  <si>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</si>
  <si>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</si>
  <si>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</si>
  <si>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</si>
  <si>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</si>
  <si>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</si>
  <si>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</si>
  <si>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</si>
  <si>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</si>
  <si>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</si>
  <si>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</si>
  <si>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</si>
  <si>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</si>
  <si>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</si>
  <si>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</si>
  <si>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</si>
  <si>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</si>
  <si>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</si>
  <si>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</si>
  <si>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</si>
  <si>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</si>
  <si>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</si>
  <si>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</si>
  <si>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</si>
  <si>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</si>
  <si>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</si>
  <si>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</si>
  <si>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</si>
  <si>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</si>
  <si>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</si>
  <si>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</si>
  <si>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</si>
  <si>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</si>
  <si>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</si>
  <si>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</si>
  <si>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</si>
  <si>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</si>
  <si>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</si>
  <si>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</si>
  <si>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</si>
  <si>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</si>
  <si>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</si>
  <si>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</si>
  <si>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</si>
  <si>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</si>
  <si>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</si>
  <si>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</si>
  <si>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</si>
  <si>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</si>
  <si>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</si>
  <si>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</si>
  <si>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</si>
  <si>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</si>
  <si>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</si>
  <si>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</si>
  <si>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</si>
  <si>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</si>
  <si>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</si>
  <si>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</si>
  <si>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</si>
  <si>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</si>
  <si>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</si>
  <si>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</si>
  <si>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</si>
  <si>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</si>
  <si>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</si>
  <si>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</si>
  <si>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</si>
  <si>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</si>
  <si>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</si>
  <si>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</si>
  <si>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</si>
  <si>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</si>
  <si>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</si>
  <si>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</si>
  <si>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</si>
  <si>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</si>
  <si>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</si>
  <si>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</si>
  <si>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</si>
  <si>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</si>
  <si>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</si>
  <si>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</si>
  <si>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</si>
  <si>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</si>
  <si>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</si>
  <si>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</si>
  <si>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</si>
  <si>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</si>
  <si>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</si>
  <si>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</si>
  <si>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</si>
  <si>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</si>
  <si>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</si>
  <si>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</si>
  <si>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</si>
  <si>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</si>
  <si>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</si>
  <si>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</si>
  <si>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</si>
  <si>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</si>
  <si>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</si>
  <si>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</si>
  <si>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</si>
  <si>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</si>
  <si>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</si>
  <si>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</si>
  <si>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</si>
  <si>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</si>
  <si>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</si>
  <si>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</si>
  <si>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</si>
  <si>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</si>
  <si>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</si>
  <si>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</si>
  <si>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</si>
  <si>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</si>
  <si>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</si>
  <si>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</si>
  <si>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</si>
  <si>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</si>
  <si>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</si>
  <si>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</si>
  <si>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</si>
  <si>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</si>
  <si>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</si>
  <si>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</si>
  <si>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</si>
  <si>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</si>
  <si>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</si>
  <si>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</si>
  <si>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</si>
  <si>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</si>
  <si>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</si>
  <si>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</si>
  <si>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</si>
  <si>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</si>
  <si>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</si>
  <si>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</si>
  <si>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</si>
  <si>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</si>
  <si>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</si>
  <si>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</si>
  <si>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</si>
  <si>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</si>
  <si>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</si>
  <si>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</si>
  <si>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</si>
  <si>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</si>
  <si>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</si>
  <si>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</si>
  <si>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</si>
  <si>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</si>
  <si>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</si>
  <si>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</si>
  <si>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</si>
  <si>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</si>
  <si>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</si>
  <si>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</si>
  <si>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</si>
  <si>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</si>
  <si>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</si>
  <si>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</si>
  <si>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</si>
  <si>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</si>
  <si>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</si>
  <si>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</si>
  <si>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</si>
  <si>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</si>
  <si>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</si>
  <si>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</si>
  <si>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</si>
  <si>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</si>
  <si>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</si>
  <si>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</si>
  <si>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</si>
  <si>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</si>
  <si>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</si>
  <si>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</si>
  <si>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</si>
  <si>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</si>
  <si>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</si>
  <si>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</si>
  <si>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</si>
  <si>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</si>
  <si>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</si>
  <si>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</si>
  <si>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</si>
  <si>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</si>
  <si>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</si>
  <si>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</si>
  <si>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</si>
  <si>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</si>
  <si>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</si>
  <si>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</si>
  <si>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</si>
  <si>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</si>
  <si>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</si>
  <si>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</si>
  <si>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</si>
  <si>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</si>
  <si>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</si>
  <si>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</si>
  <si>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</si>
  <si>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</si>
  <si>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</si>
  <si>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</si>
  <si>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</si>
  <si>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</si>
  <si>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</si>
  <si>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</si>
  <si>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</si>
  <si>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</si>
  <si>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</si>
  <si>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</si>
  <si>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</si>
  <si>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</si>
  <si>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</si>
  <si>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</si>
  <si>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</si>
  <si>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</si>
  <si>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</si>
  <si>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</si>
  <si>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</si>
  <si>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</si>
  <si>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</si>
  <si>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</si>
  <si>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</si>
  <si>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</si>
  <si>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</si>
  <si>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</si>
  <si>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</si>
  <si>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</si>
  <si>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</si>
  <si>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</si>
  <si>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</si>
  <si>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</si>
  <si>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</si>
  <si>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</si>
  <si>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</si>
  <si>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</si>
  <si>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</si>
  <si>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</si>
  <si>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</si>
  <si>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</si>
  <si>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</si>
  <si>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</si>
  <si>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</si>
  <si>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</si>
  <si>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</si>
  <si>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</si>
  <si>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</si>
  <si>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</si>
  <si>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</si>
  <si>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</si>
  <si>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</si>
  <si>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</si>
  <si>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</si>
  <si>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</si>
  <si>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</si>
  <si>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</si>
  <si>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</si>
  <si>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</si>
  <si>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</si>
  <si>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</si>
  <si>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</si>
  <si>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</si>
  <si>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</si>
  <si>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</si>
  <si>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</si>
  <si>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</si>
  <si>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</si>
  <si>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</si>
  <si>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</si>
  <si>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</si>
  <si>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</si>
  <si>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</si>
  <si>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</si>
  <si>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</si>
  <si>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</si>
  <si>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</si>
  <si>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</si>
  <si>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</si>
  <si>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</si>
  <si>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</si>
  <si>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</si>
  <si>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</si>
  <si>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</si>
  <si>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</si>
  <si>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</si>
  <si>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</si>
  <si>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</si>
  <si>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</si>
  <si>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</si>
  <si>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</si>
  <si>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</si>
  <si>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</si>
  <si>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</si>
  <si>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</si>
  <si>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</si>
  <si>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</si>
  <si>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</si>
  <si>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</si>
  <si>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</si>
  <si>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</si>
  <si>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</si>
  <si>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</si>
  <si>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</si>
  <si>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</si>
  <si>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</si>
  <si>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</si>
  <si>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</si>
  <si>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</si>
  <si>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</si>
  <si>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</si>
  <si>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</si>
  <si>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</si>
  <si>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</si>
  <si>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</si>
  <si>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</si>
  <si>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</si>
  <si>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</si>
  <si>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</si>
  <si>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</si>
  <si>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</si>
  <si>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</si>
  <si>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</si>
  <si>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</si>
  <si>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</si>
  <si>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</si>
  <si>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</si>
  <si>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</si>
  <si>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</si>
  <si>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</si>
  <si>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</si>
  <si>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</si>
  <si>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</si>
  <si>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</si>
  <si>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</si>
  <si>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</si>
  <si>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</si>
  <si>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</si>
  <si>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</si>
  <si>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</si>
  <si>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</si>
  <si>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</si>
  <si>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</si>
  <si>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</si>
  <si>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</si>
  <si>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</si>
  <si>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</si>
  <si>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</si>
  <si>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</si>
  <si>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</si>
  <si>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</si>
  <si>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</si>
  <si>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</si>
  <si>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</si>
  <si>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</si>
  <si>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</si>
  <si>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</si>
  <si>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</si>
  <si>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</si>
  <si>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</si>
  <si>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</si>
  <si>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</si>
  <si>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</si>
  <si>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</si>
  <si>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</si>
  <si>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</si>
  <si>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</si>
  <si>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</si>
  <si>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</si>
  <si>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</si>
  <si>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</si>
  <si>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</si>
  <si>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</si>
  <si>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</si>
  <si>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</si>
  <si>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</si>
  <si>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</si>
  <si>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</si>
  <si>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</si>
  <si>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</si>
  <si>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</si>
  <si>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</si>
  <si>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</si>
  <si>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</si>
  <si>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</si>
  <si>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</si>
  <si>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</si>
  <si>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</si>
  <si>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</si>
  <si>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</si>
  <si>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</si>
  <si>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</si>
  <si>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</si>
  <si>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</si>
  <si>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</si>
  <si>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</si>
  <si>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</si>
  <si>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</si>
  <si>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</si>
  <si>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</si>
  <si>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</si>
  <si>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</si>
  <si>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</si>
  <si>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</si>
  <si>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</si>
  <si>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</si>
  <si>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</si>
  <si>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</si>
  <si>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</si>
  <si>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</si>
  <si>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</si>
  <si>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</si>
  <si>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</si>
  <si>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</si>
  <si>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</si>
  <si>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</si>
  <si>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</si>
  <si>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</si>
  <si>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</si>
  <si>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</si>
  <si>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</si>
  <si>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</si>
  <si>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</si>
  <si>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</si>
  <si>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</si>
  <si>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</si>
  <si>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</si>
  <si>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</si>
  <si>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</si>
  <si>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</si>
  <si>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</si>
  <si>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</si>
  <si>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</si>
  <si>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</si>
  <si>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</si>
  <si>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</si>
  <si>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</si>
  <si>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</si>
  <si>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</si>
  <si>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</si>
  <si>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</si>
  <si>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</si>
  <si>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</si>
  <si>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</si>
  <si>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</si>
  <si>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</si>
  <si>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</si>
  <si>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</si>
  <si>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</si>
  <si>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</si>
  <si>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</si>
  <si>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</si>
  <si>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</si>
  <si>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</si>
  <si>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</si>
  <si>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</si>
  <si>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</si>
  <si>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</si>
  <si>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</si>
  <si>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</si>
  <si>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</si>
  <si>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</si>
  <si>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</si>
  <si>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</si>
  <si>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</si>
  <si>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</si>
  <si>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</si>
  <si>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</si>
  <si>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</si>
  <si>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</si>
  <si>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</si>
  <si>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</si>
  <si>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</si>
  <si>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</si>
  <si>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</si>
  <si>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</si>
  <si>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</si>
  <si>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</si>
  <si>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</si>
  <si>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</si>
  <si>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</si>
  <si>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</si>
  <si>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</si>
  <si>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</si>
  <si>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</si>
  <si>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</si>
  <si>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</si>
  <si>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</si>
  <si>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</si>
  <si>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</si>
  <si>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</si>
  <si>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</si>
  <si>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</si>
  <si>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</si>
  <si>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</si>
  <si>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</si>
  <si>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</si>
  <si>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</si>
  <si>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</si>
  <si>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</si>
  <si>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</si>
  <si>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</si>
  <si>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</si>
  <si>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</si>
  <si>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</si>
  <si>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</si>
  <si>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</si>
  <si>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</si>
  <si>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</si>
  <si>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</si>
  <si>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</si>
  <si>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</si>
  <si>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</si>
  <si>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</si>
  <si>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</si>
  <si>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</si>
  <si>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</si>
  <si>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</si>
  <si>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</si>
  <si>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</si>
  <si>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</si>
  <si>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</si>
  <si>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</si>
  <si>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</si>
  <si>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</si>
  <si>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</si>
  <si>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</si>
  <si>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</si>
  <si>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</si>
  <si>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</si>
  <si>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</si>
  <si>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</si>
  <si>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</si>
  <si>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</si>
  <si>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</si>
  <si>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</si>
  <si>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</si>
  <si>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</si>
  <si>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</si>
  <si>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</si>
  <si>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</si>
  <si>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</si>
  <si>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</si>
  <si>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</si>
  <si>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</si>
  <si>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</si>
  <si>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</si>
  <si>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</si>
  <si>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</si>
  <si>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</si>
  <si>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</si>
  <si>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</si>
  <si>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</si>
  <si>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</si>
  <si>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</si>
  <si>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</si>
  <si>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</si>
  <si>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</si>
  <si>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</si>
  <si>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</si>
  <si>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</si>
  <si>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</si>
  <si>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</si>
  <si>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</si>
  <si>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</si>
  <si>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</si>
  <si>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</si>
  <si>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</si>
  <si>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</si>
  <si>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</si>
  <si>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</si>
  <si>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</si>
  <si>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</si>
  <si>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</si>
  <si>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</si>
  <si>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</si>
  <si>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求職者支援制度に必要な経費</t>
  </si>
  <si>
    <t>・職業安定局
・人材開発統括官</t>
  </si>
  <si>
    <t>平成23年度</t>
  </si>
  <si>
    <t>終了予定なし</t>
  </si>
  <si>
    <t xml:space="preserve">職業訓練の実施等による特定求職者の就職の支援に関する法律第5条、第7条　
職業訓練の実施等による特定求職者の就職の支援に関する法律施行規則第16条 </t>
  </si>
  <si>
    <t>-</t>
  </si>
  <si>
    <t>認定職業訓練実施奨励金</t>
  </si>
  <si>
    <t>職業訓練受講給付金</t>
  </si>
  <si>
    <t>独立行政法人高齢・障害・求職者雇用支援機構認定特定求職者職業訓練勘定運営費交付金</t>
  </si>
  <si>
    <t>諸謝金</t>
  </si>
  <si>
    <t>庁費</t>
  </si>
  <si>
    <t>基礎コースの訓練修了者の訓練修了後3か月時点の雇用保険が適用される就職率
雇用保険被保険者数/
（就職理由中退者＋修了者）×100</t>
  </si>
  <si>
    <t>厚生労働省職業安定局、人材開発統括官調べ</t>
  </si>
  <si>
    <t>実践コースの訓練修了者の訓練修了後3か月時点の雇用保険が適用される就職率
雇用保険被保険者数/
（就職理由中退者＋修了者）×100</t>
  </si>
  <si>
    <t>訓練内容及びハローワークの支援に対する求職者支援訓練修了者の満足度が90％以上</t>
  </si>
  <si>
    <t>求職者支援訓練修了者における満足度
アンケート調査にて満足した旨の回答数/回答総数</t>
  </si>
  <si>
    <t>厚生労働省職業安定局調べ</t>
  </si>
  <si>
    <t>訓練受講者数</t>
  </si>
  <si>
    <t>人</t>
  </si>
  <si>
    <t>職業訓練受講給付金初回受給者数</t>
  </si>
  <si>
    <t>認定職業訓練実施奨励金に係る経費(Ｘ)／訓練受講者数(Ｙ)　　　　　　　　　　　　　　</t>
    <phoneticPr fontId="5"/>
  </si>
  <si>
    <t>円</t>
  </si>
  <si>
    <t>　Ｘ/Ｙ</t>
    <phoneticPr fontId="5"/>
  </si>
  <si>
    <t>5,134百万円
/21,021人</t>
  </si>
  <si>
    <t>職業訓練受講給付金に係る経費(ｘ)／初回受給者数(Ｙ)　　　　　　　　　　　　</t>
    <phoneticPr fontId="5"/>
  </si>
  <si>
    <t>4,126百万円
/8,751人</t>
  </si>
  <si>
    <t>30</t>
  </si>
  <si>
    <t>876</t>
  </si>
  <si>
    <t>577</t>
  </si>
  <si>
    <t>583</t>
  </si>
  <si>
    <t>589</t>
  </si>
  <si>
    <t>584</t>
  </si>
  <si>
    <t>0576</t>
  </si>
  <si>
    <t>0598</t>
  </si>
  <si>
    <t>○</t>
  </si>
  <si>
    <t>求職者支援制度の活用により、雇用保険を受給できない求職者の就職を支援すること（Ⅴ-5）</t>
    <rPh sb="0" eb="3">
      <t>キュウショクシャ</t>
    </rPh>
    <rPh sb="3" eb="5">
      <t>シエン</t>
    </rPh>
    <rPh sb="5" eb="7">
      <t>セイド</t>
    </rPh>
    <rPh sb="8" eb="10">
      <t>カツヨウ</t>
    </rPh>
    <rPh sb="14" eb="16">
      <t>コヨウ</t>
    </rPh>
    <rPh sb="16" eb="18">
      <t>ホケン</t>
    </rPh>
    <rPh sb="19" eb="21">
      <t>ジュキュウ</t>
    </rPh>
    <rPh sb="25" eb="28">
      <t>キュウショクシャ</t>
    </rPh>
    <rPh sb="29" eb="31">
      <t>シュウショク</t>
    </rPh>
    <rPh sb="32" eb="34">
      <t>シエン</t>
    </rPh>
    <phoneticPr fontId="8"/>
  </si>
  <si>
    <t>求職者支援訓練の実施や職業訓練受講給付金の支給等を通じ、雇用保険を受給できない求職者の就職を支援すること（Ⅴ-5-1）</t>
    <phoneticPr fontId="5"/>
  </si>
  <si>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国が責任を持って実施する必要があ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</si>
  <si>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特定求職者の就職促進という政策目的のため、就職に資する無料の職業訓練の実施、職業訓練受講給付金の支給、その他の就職支援措置を講ずることは有効な手段であり、国の雇用対策として優先度の高い事業である。</t>
  </si>
  <si>
    <t>認定職業訓練実施奨励金・職業訓練受講給付金の支給に当たり、支給要件を設けて適切に支給している。</t>
  </si>
  <si>
    <t>認定職業訓練実施奨励金、職業訓練受講給付金については、支給要件を満たした場合に支給することから、費目・使途が事業目的に即し、真に必要なものに限定されている。</t>
  </si>
  <si>
    <t>△</t>
  </si>
  <si>
    <t>A.（独）高齢・障害者・求職者雇用支援機構</t>
    <phoneticPr fontId="5"/>
  </si>
  <si>
    <t>B.(一社)日本労働者信用基金協会</t>
    <phoneticPr fontId="5"/>
  </si>
  <si>
    <t>E.認定職業訓練の実施機関</t>
    <rPh sb="2" eb="4">
      <t>ニンテイ</t>
    </rPh>
    <rPh sb="4" eb="6">
      <t>ショクギョウ</t>
    </rPh>
    <rPh sb="6" eb="8">
      <t>クンレン</t>
    </rPh>
    <rPh sb="9" eb="11">
      <t>ジッシ</t>
    </rPh>
    <rPh sb="11" eb="13">
      <t>キカン</t>
    </rPh>
    <phoneticPr fontId="5"/>
  </si>
  <si>
    <t>F. 認定特定求職者職業訓練勘定</t>
    <rPh sb="3" eb="5">
      <t>ニンテイ</t>
    </rPh>
    <rPh sb="5" eb="7">
      <t>トクテイ</t>
    </rPh>
    <rPh sb="7" eb="9">
      <t>キュウショク</t>
    </rPh>
    <rPh sb="9" eb="10">
      <t>シャ</t>
    </rPh>
    <rPh sb="10" eb="12">
      <t>ショクギョウ</t>
    </rPh>
    <rPh sb="12" eb="14">
      <t>クンレン</t>
    </rPh>
    <rPh sb="14" eb="16">
      <t>カンジョウ</t>
    </rPh>
    <phoneticPr fontId="5"/>
  </si>
  <si>
    <t>独立行政法人高齢・障害・求職者雇用支援機構法第14条の規定に基づく高年齢者及び障害者並びに求職者その他の労働者の職業の安定業務等</t>
  </si>
  <si>
    <t>運営費交付金交付</t>
  </si>
  <si>
    <t>厚労</t>
  </si>
  <si>
    <t>‐</t>
  </si>
  <si>
    <t>訓練の受講</t>
    <rPh sb="0" eb="2">
      <t>クンレン</t>
    </rPh>
    <rPh sb="3" eb="5">
      <t>ジュコウ</t>
    </rPh>
    <phoneticPr fontId="5"/>
  </si>
  <si>
    <t>給付金の支給</t>
    <rPh sb="0" eb="3">
      <t>キュウフキン</t>
    </rPh>
    <rPh sb="4" eb="6">
      <t>シキュウ</t>
    </rPh>
    <phoneticPr fontId="5"/>
  </si>
  <si>
    <t>4,920百万円
/23,734人</t>
    <phoneticPr fontId="5"/>
  </si>
  <si>
    <t>4,721百万円
/10,406人</t>
    <phoneticPr fontId="5"/>
  </si>
  <si>
    <t>その他</t>
    <rPh sb="2" eb="3">
      <t>タ</t>
    </rPh>
    <phoneticPr fontId="5"/>
  </si>
  <si>
    <t>11,724百万円
／52,400人</t>
    <rPh sb="6" eb="7">
      <t>ヒャク</t>
    </rPh>
    <rPh sb="7" eb="9">
      <t>マンエン</t>
    </rPh>
    <rPh sb="17" eb="18">
      <t>ニン</t>
    </rPh>
    <phoneticPr fontId="5"/>
  </si>
  <si>
    <t>12,629百万円
／35,182人</t>
    <rPh sb="6" eb="7">
      <t>ヒャク</t>
    </rPh>
    <rPh sb="7" eb="9">
      <t>マンエン</t>
    </rPh>
    <rPh sb="17" eb="18">
      <t>ニン</t>
    </rPh>
    <phoneticPr fontId="5"/>
  </si>
  <si>
    <t>損害補償費</t>
    <rPh sb="0" eb="2">
      <t>ソンガイ</t>
    </rPh>
    <rPh sb="2" eb="4">
      <t>ホショウ</t>
    </rPh>
    <rPh sb="4" eb="5">
      <t>ヒ</t>
    </rPh>
    <phoneticPr fontId="5"/>
  </si>
  <si>
    <t>求職者支援資金融資に係る損害補償費の補填</t>
    <phoneticPr fontId="5"/>
  </si>
  <si>
    <t>○平成28年2月2日付けの総務省の行政評価・監視において下記の指摘をされたところ。
　①介護系分野など地域の求人ニーズ及び就職率の高い訓練分野に重点を置いた周知や誘導等の実施
　②公共職業安定所における開講前中止の訓練申込者に対する支援の徹底
　③求職者支援訓練における託児サービス付き訓練や短時間訓練の導入の検討
　④医療事務系分野等の就職率は向上してきているものの地域の求人ニーズが必ずしも十分に把握できていない訓練分野について、地域訓練協議会を活用しつつ、効果的な把握手法を検討し、都道府県労働局等における取組の徹底を図る
　⑤情報系分野など地域の求人ニーズは高いものの就職実績が上がっていないものが見られる訓練分野について、地域訓練協議会を活用しつつ、その原因を把握・分析し、適切な措置を講じる。
○対応状況
①②上記指摘に対し、同日付で都道府県労働局に対して上記指摘内容に係る適切な対応を行う旨の指示をしている。
③求職者支援訓練においても、平成28年10月より託児サービス付き訓練や短時間訓練を導入した。
④⑤上記指摘内容にかかる適切な対応をするため、地域訓練協議会にかかる要領改正を行った。</t>
    <phoneticPr fontId="5"/>
  </si>
  <si>
    <t>補助金等交付</t>
  </si>
  <si>
    <t>求職者支援融資に係る損害補償費の補填</t>
  </si>
  <si>
    <t>株式会社ＣＮインターボイス</t>
    <phoneticPr fontId="5"/>
  </si>
  <si>
    <t>求職者支援制度周知用動画作成</t>
  </si>
  <si>
    <t>求職者支援制度周知用動画作成</t>
    <phoneticPr fontId="5"/>
  </si>
  <si>
    <t>雑役務費</t>
    <rPh sb="0" eb="1">
      <t>ザツ</t>
    </rPh>
    <rPh sb="1" eb="4">
      <t>エキムヒ</t>
    </rPh>
    <phoneticPr fontId="5"/>
  </si>
  <si>
    <t>奨励金</t>
    <rPh sb="0" eb="3">
      <t>ショウレイキン</t>
    </rPh>
    <phoneticPr fontId="5"/>
  </si>
  <si>
    <t>認定職業訓練実施奨励金</t>
    <rPh sb="0" eb="2">
      <t>ニンテイ</t>
    </rPh>
    <rPh sb="2" eb="4">
      <t>ショクギョウ</t>
    </rPh>
    <rPh sb="4" eb="6">
      <t>クンレン</t>
    </rPh>
    <rPh sb="6" eb="8">
      <t>ジッシ</t>
    </rPh>
    <rPh sb="8" eb="11">
      <t>ショウレイキン</t>
    </rPh>
    <phoneticPr fontId="5"/>
  </si>
  <si>
    <t>認定職業訓練実施機関A</t>
    <rPh sb="0" eb="2">
      <t>ニンテイ</t>
    </rPh>
    <rPh sb="2" eb="4">
      <t>ショクギョウ</t>
    </rPh>
    <rPh sb="4" eb="6">
      <t>クンレン</t>
    </rPh>
    <rPh sb="6" eb="8">
      <t>ジッシ</t>
    </rPh>
    <rPh sb="8" eb="10">
      <t>キカン</t>
    </rPh>
    <phoneticPr fontId="5"/>
  </si>
  <si>
    <t>認定職業訓練実施機関B</t>
    <rPh sb="0" eb="2">
      <t>ニンテイ</t>
    </rPh>
    <rPh sb="2" eb="4">
      <t>ショクギョウ</t>
    </rPh>
    <rPh sb="4" eb="6">
      <t>クンレン</t>
    </rPh>
    <rPh sb="6" eb="8">
      <t>ジッシ</t>
    </rPh>
    <rPh sb="8" eb="10">
      <t>キカン</t>
    </rPh>
    <phoneticPr fontId="5"/>
  </si>
  <si>
    <t>認定職業訓練実施機関C</t>
    <rPh sb="0" eb="2">
      <t>ニンテイ</t>
    </rPh>
    <rPh sb="2" eb="4">
      <t>ショクギョウ</t>
    </rPh>
    <rPh sb="4" eb="6">
      <t>クンレン</t>
    </rPh>
    <rPh sb="6" eb="8">
      <t>ジッシ</t>
    </rPh>
    <rPh sb="8" eb="10">
      <t>キカン</t>
    </rPh>
    <phoneticPr fontId="5"/>
  </si>
  <si>
    <t>認定職業訓練実施機関D</t>
    <rPh sb="0" eb="2">
      <t>ニンテイ</t>
    </rPh>
    <rPh sb="2" eb="4">
      <t>ショクギョウ</t>
    </rPh>
    <rPh sb="4" eb="6">
      <t>クンレン</t>
    </rPh>
    <rPh sb="6" eb="8">
      <t>ジッシ</t>
    </rPh>
    <rPh sb="8" eb="10">
      <t>キカン</t>
    </rPh>
    <phoneticPr fontId="5"/>
  </si>
  <si>
    <t>認定職業訓練実施機関E</t>
    <rPh sb="0" eb="2">
      <t>ニンテイ</t>
    </rPh>
    <rPh sb="2" eb="4">
      <t>ショクギョウ</t>
    </rPh>
    <rPh sb="4" eb="6">
      <t>クンレン</t>
    </rPh>
    <rPh sb="6" eb="8">
      <t>ジッシ</t>
    </rPh>
    <rPh sb="8" eb="10">
      <t>キカン</t>
    </rPh>
    <phoneticPr fontId="5"/>
  </si>
  <si>
    <t>認定職業訓練実施機関F</t>
    <rPh sb="0" eb="2">
      <t>ニンテイ</t>
    </rPh>
    <rPh sb="2" eb="4">
      <t>ショクギョウ</t>
    </rPh>
    <rPh sb="4" eb="6">
      <t>クンレン</t>
    </rPh>
    <rPh sb="6" eb="8">
      <t>ジッシ</t>
    </rPh>
    <rPh sb="8" eb="10">
      <t>キカン</t>
    </rPh>
    <phoneticPr fontId="5"/>
  </si>
  <si>
    <t>認定職業訓練実施機関G</t>
    <rPh sb="0" eb="2">
      <t>ニンテイ</t>
    </rPh>
    <rPh sb="2" eb="4">
      <t>ショクギョウ</t>
    </rPh>
    <rPh sb="4" eb="6">
      <t>クンレン</t>
    </rPh>
    <rPh sb="6" eb="8">
      <t>ジッシ</t>
    </rPh>
    <rPh sb="8" eb="10">
      <t>キカン</t>
    </rPh>
    <phoneticPr fontId="5"/>
  </si>
  <si>
    <t>認定職業訓練実施機関H</t>
    <rPh sb="0" eb="2">
      <t>ニンテイ</t>
    </rPh>
    <rPh sb="2" eb="4">
      <t>ショクギョウ</t>
    </rPh>
    <rPh sb="4" eb="6">
      <t>クンレン</t>
    </rPh>
    <rPh sb="6" eb="8">
      <t>ジッシ</t>
    </rPh>
    <rPh sb="8" eb="10">
      <t>キカン</t>
    </rPh>
    <phoneticPr fontId="5"/>
  </si>
  <si>
    <t>認定職業訓練実施機関I</t>
    <rPh sb="0" eb="2">
      <t>ニンテイ</t>
    </rPh>
    <rPh sb="2" eb="4">
      <t>ショクギョウ</t>
    </rPh>
    <rPh sb="4" eb="6">
      <t>クンレン</t>
    </rPh>
    <rPh sb="6" eb="8">
      <t>ジッシ</t>
    </rPh>
    <rPh sb="8" eb="10">
      <t>キカン</t>
    </rPh>
    <phoneticPr fontId="5"/>
  </si>
  <si>
    <t>認定職業訓練実施機関J</t>
    <rPh sb="0" eb="2">
      <t>ニンテイ</t>
    </rPh>
    <rPh sb="2" eb="4">
      <t>ショクギョウ</t>
    </rPh>
    <rPh sb="4" eb="6">
      <t>クンレン</t>
    </rPh>
    <rPh sb="6" eb="8">
      <t>ジッシ</t>
    </rPh>
    <rPh sb="8" eb="10">
      <t>キカン</t>
    </rPh>
    <phoneticPr fontId="5"/>
  </si>
  <si>
    <t>雇用保険を受給できない求職者を対象として、無料の職業訓練の実施、月10万円の給付金の支給、ハローワークでの就職支援を行う。</t>
    <rPh sb="15" eb="17">
      <t>タイショウ</t>
    </rPh>
    <rPh sb="21" eb="23">
      <t>ムリョウ</t>
    </rPh>
    <rPh sb="24" eb="26">
      <t>ショクギョウ</t>
    </rPh>
    <rPh sb="26" eb="28">
      <t>クンレン</t>
    </rPh>
    <rPh sb="29" eb="31">
      <t>ジッシ</t>
    </rPh>
    <rPh sb="32" eb="33">
      <t>ツキ</t>
    </rPh>
    <rPh sb="35" eb="37">
      <t>マンエン</t>
    </rPh>
    <rPh sb="38" eb="41">
      <t>キュウフキン</t>
    </rPh>
    <rPh sb="42" eb="44">
      <t>シキュウ</t>
    </rPh>
    <rPh sb="53" eb="55">
      <t>シュウショク</t>
    </rPh>
    <rPh sb="55" eb="57">
      <t>シエン</t>
    </rPh>
    <rPh sb="58" eb="59">
      <t>オコナ</t>
    </rPh>
    <phoneticPr fontId="5"/>
  </si>
  <si>
    <t>ツイッターやフェイスブックなどSNSを利用したプッシュ型の広報を積極的に活用し、効率的に周知・広報を行った。</t>
    <rPh sb="19" eb="21">
      <t>リヨウ</t>
    </rPh>
    <rPh sb="27" eb="28">
      <t>ガタ</t>
    </rPh>
    <rPh sb="29" eb="31">
      <t>コウホウ</t>
    </rPh>
    <rPh sb="32" eb="35">
      <t>セッキョクテキ</t>
    </rPh>
    <rPh sb="36" eb="38">
      <t>カツヨウ</t>
    </rPh>
    <rPh sb="40" eb="43">
      <t>コウリツテキ</t>
    </rPh>
    <rPh sb="44" eb="46">
      <t>シュウチ</t>
    </rPh>
    <rPh sb="47" eb="49">
      <t>コウホウ</t>
    </rPh>
    <rPh sb="50" eb="51">
      <t>オコナ</t>
    </rPh>
    <phoneticPr fontId="5"/>
  </si>
  <si>
    <t>・総務課訓練受講支援室
・訓練企画室</t>
    <phoneticPr fontId="5"/>
  </si>
  <si>
    <t>00</t>
    <phoneticPr fontId="5"/>
  </si>
  <si>
    <t>5,785百万円
／13,371人</t>
    <rPh sb="5" eb="6">
      <t>ヒャク</t>
    </rPh>
    <rPh sb="6" eb="8">
      <t>マンエン</t>
    </rPh>
    <rPh sb="16" eb="17">
      <t>ニン</t>
    </rPh>
    <phoneticPr fontId="5"/>
  </si>
  <si>
    <t>点検対象外</t>
    <rPh sb="0" eb="2">
      <t>テンケン</t>
    </rPh>
    <rPh sb="2" eb="5">
      <t>タイショウガイ</t>
    </rPh>
    <phoneticPr fontId="5"/>
  </si>
  <si>
    <t>-</t>
    <phoneticPr fontId="5"/>
  </si>
  <si>
    <t>https://www.mhlw.go.jp/wp/seisaku/hyouka/dl/r03_jizenbunseki/V-5-1.pdf</t>
    <phoneticPr fontId="5"/>
  </si>
  <si>
    <t>認定特定求職者職業訓練勘定</t>
    <phoneticPr fontId="5"/>
  </si>
  <si>
    <t>職業訓練の審査・認定、訓練実施に関する指導・助言</t>
    <rPh sb="0" eb="2">
      <t>ショクギョウ</t>
    </rPh>
    <rPh sb="2" eb="4">
      <t>クンレン</t>
    </rPh>
    <rPh sb="5" eb="7">
      <t>シンサ</t>
    </rPh>
    <rPh sb="8" eb="10">
      <t>ニンテイ</t>
    </rPh>
    <rPh sb="11" eb="13">
      <t>クンレン</t>
    </rPh>
    <rPh sb="13" eb="15">
      <t>ジッシ</t>
    </rPh>
    <rPh sb="16" eb="17">
      <t>カン</t>
    </rPh>
    <rPh sb="19" eb="21">
      <t>シドウ</t>
    </rPh>
    <rPh sb="22" eb="24">
      <t>ジョゲン</t>
    </rPh>
    <phoneticPr fontId="5"/>
  </si>
  <si>
    <t>-</t>
    <phoneticPr fontId="5"/>
  </si>
  <si>
    <t>運営費交付金交付</t>
    <phoneticPr fontId="5"/>
  </si>
  <si>
    <t>6,070百万円
／28,260人</t>
    <rPh sb="5" eb="6">
      <t>ヒャク</t>
    </rPh>
    <rPh sb="6" eb="8">
      <t>マンエン</t>
    </rPh>
    <rPh sb="16" eb="17">
      <t>ニン</t>
    </rPh>
    <phoneticPr fontId="5"/>
  </si>
  <si>
    <t>訓練受講支援室長
平川 雅浩
訓練企画室長
鶴谷 陽子</t>
    <phoneticPr fontId="5"/>
  </si>
  <si>
    <t>競争性のない随意契約となった契約があったものの、当該契約は事務所や駐車場の賃借料等であり、他に対応しうる者がいない等やむを得ない理由があることから当該方式を採用したもの。</t>
    <phoneticPr fontId="5"/>
  </si>
  <si>
    <t>有</t>
  </si>
  <si>
    <t>人件費</t>
    <rPh sb="0" eb="3">
      <t>ジンケンヒ</t>
    </rPh>
    <phoneticPr fontId="7"/>
  </si>
  <si>
    <t>業務費</t>
    <rPh sb="0" eb="3">
      <t>ギョウムヒ</t>
    </rPh>
    <phoneticPr fontId="7"/>
  </si>
  <si>
    <t>求職者支援訓練の認定及び訓練の実施に必要な助言・指導</t>
    <rPh sb="0" eb="3">
      <t>キュウショクシャ</t>
    </rPh>
    <rPh sb="3" eb="5">
      <t>シエン</t>
    </rPh>
    <rPh sb="5" eb="7">
      <t>クンレン</t>
    </rPh>
    <rPh sb="8" eb="10">
      <t>ニンテイ</t>
    </rPh>
    <rPh sb="10" eb="11">
      <t>オヨ</t>
    </rPh>
    <rPh sb="12" eb="14">
      <t>クンレン</t>
    </rPh>
    <rPh sb="15" eb="17">
      <t>ジッシ</t>
    </rPh>
    <rPh sb="18" eb="20">
      <t>ヒツヨウ</t>
    </rPh>
    <rPh sb="21" eb="23">
      <t>ジョゲン</t>
    </rPh>
    <rPh sb="24" eb="26">
      <t>シドウ</t>
    </rPh>
    <phoneticPr fontId="7"/>
  </si>
  <si>
    <t>一般管理費</t>
    <rPh sb="0" eb="2">
      <t>イッパン</t>
    </rPh>
    <rPh sb="2" eb="5">
      <t>カンリヒ</t>
    </rPh>
    <phoneticPr fontId="7"/>
  </si>
  <si>
    <t>本部運営費（本部の賃借料（保守・光熱水料を含む）など）</t>
    <rPh sb="0" eb="2">
      <t>ホンブ</t>
    </rPh>
    <rPh sb="2" eb="5">
      <t>ウンエイヒ</t>
    </rPh>
    <rPh sb="6" eb="8">
      <t>ホンブ</t>
    </rPh>
    <rPh sb="9" eb="12">
      <t>チンシャクリョウ</t>
    </rPh>
    <rPh sb="13" eb="15">
      <t>ホシュ</t>
    </rPh>
    <rPh sb="16" eb="18">
      <t>コウネツ</t>
    </rPh>
    <rPh sb="18" eb="20">
      <t>スイリョウ</t>
    </rPh>
    <rPh sb="21" eb="22">
      <t>フク</t>
    </rPh>
    <phoneticPr fontId="7"/>
  </si>
  <si>
    <t>機器の購入</t>
    <rPh sb="0" eb="2">
      <t>キキ</t>
    </rPh>
    <rPh sb="3" eb="5">
      <t>コウニュウ</t>
    </rPh>
    <phoneticPr fontId="6"/>
  </si>
  <si>
    <t>事務用機器（高速カラー印刷機）一式の購入及び保守業務</t>
    <phoneticPr fontId="5"/>
  </si>
  <si>
    <t>・機器の購入</t>
    <rPh sb="1" eb="3">
      <t>キキ</t>
    </rPh>
    <rPh sb="4" eb="6">
      <t>コウニュウ</t>
    </rPh>
    <phoneticPr fontId="5"/>
  </si>
  <si>
    <t>・事務所賃借料　等</t>
    <rPh sb="1" eb="3">
      <t>ジム</t>
    </rPh>
    <rPh sb="3" eb="4">
      <t>ショ</t>
    </rPh>
    <rPh sb="4" eb="6">
      <t>チンシャク</t>
    </rPh>
    <rPh sb="6" eb="7">
      <t>リョウ</t>
    </rPh>
    <rPh sb="8" eb="9">
      <t>トウ</t>
    </rPh>
    <phoneticPr fontId="5"/>
  </si>
  <si>
    <t>理想科学工業（株）</t>
  </si>
  <si>
    <t>福岡県中央信用組合（現：福岡県信用組合）</t>
    <rPh sb="10" eb="11">
      <t>ゲン</t>
    </rPh>
    <rPh sb="12" eb="14">
      <t>フクオカ</t>
    </rPh>
    <rPh sb="14" eb="15">
      <t>ケン</t>
    </rPh>
    <rPh sb="15" eb="17">
      <t>シンヨウ</t>
    </rPh>
    <rPh sb="17" eb="19">
      <t>クミアイ</t>
    </rPh>
    <phoneticPr fontId="5"/>
  </si>
  <si>
    <t>福岡事務所賃借料</t>
    <phoneticPr fontId="5"/>
  </si>
  <si>
    <t>㈱プリンス</t>
  </si>
  <si>
    <t>水戸事務所賃借料</t>
    <phoneticPr fontId="5"/>
  </si>
  <si>
    <t>前田紡績㈱</t>
  </si>
  <si>
    <t>岐阜事務所借料</t>
    <phoneticPr fontId="5"/>
  </si>
  <si>
    <t>（株）ミツウロコ</t>
  </si>
  <si>
    <t>盛岡菜園センタービル賃貸借料</t>
    <phoneticPr fontId="5"/>
  </si>
  <si>
    <t>駐車場賃借料</t>
    <phoneticPr fontId="5"/>
  </si>
  <si>
    <t>（株）ミナミ商事</t>
  </si>
  <si>
    <t>事務用機器（複合機２台）の賃借及び保守業務</t>
    <phoneticPr fontId="5"/>
  </si>
  <si>
    <t>ホンダカーズ佐賀（株）</t>
  </si>
  <si>
    <t>公用車購入</t>
    <phoneticPr fontId="5"/>
  </si>
  <si>
    <t>ＴＣＭＳターゲットバランスサービス及びEB手数料</t>
    <phoneticPr fontId="5"/>
  </si>
  <si>
    <t>奈良ＯＡシステム（株）</t>
  </si>
  <si>
    <t>複合機１台の購入及び保守業務</t>
    <phoneticPr fontId="5"/>
  </si>
  <si>
    <t>人件費</t>
    <rPh sb="0" eb="3">
      <t>ジンケンヒ</t>
    </rPh>
    <phoneticPr fontId="6"/>
  </si>
  <si>
    <t>業務費</t>
    <rPh sb="0" eb="2">
      <t>ギョウム</t>
    </rPh>
    <rPh sb="2" eb="3">
      <t>ヒ</t>
    </rPh>
    <phoneticPr fontId="6"/>
  </si>
  <si>
    <t>一般管理費</t>
    <rPh sb="0" eb="2">
      <t>イッパン</t>
    </rPh>
    <rPh sb="2" eb="5">
      <t>カンリヒ</t>
    </rPh>
    <phoneticPr fontId="6"/>
  </si>
  <si>
    <t>活動実績及び成果実績が目標を下回っている要因を分析し、執行率の改善を図ること。</t>
    <phoneticPr fontId="5"/>
  </si>
  <si>
    <t>-</t>
    <phoneticPr fontId="5"/>
  </si>
  <si>
    <t>基礎コースの訓練修了者の訓練修了後3か月時点の雇用保険が適用される就職率58％以上
※各年度成果実績、達成度は各年4月から翌年3月末までに終了したコースの訓練修了3か月後の実績。なお、令和3年度は令和4年8月中に把握可能な令和3年4月から11月末までに終了したコースの訓練修了3か月後の実績</t>
    <rPh sb="45" eb="48">
      <t>カクネンド</t>
    </rPh>
    <rPh sb="63" eb="65">
      <t>ヨクネン</t>
    </rPh>
    <phoneticPr fontId="5"/>
  </si>
  <si>
    <t>実践コースの訓練修了者の訓練修了後3か月時点の雇用保険が適用される就職率63％以上
※各年度成果実績、達成度は各年4月から翌年3月末までに終了したコースの訓練修了3か月後の実績。なお、令和3年度は令和4年8月中に把握可能な令和3年4月から11月末までに終了したコースの訓練修了3か月後の実績</t>
    <rPh sb="45" eb="46">
      <t>カク</t>
    </rPh>
    <rPh sb="57" eb="58">
      <t>カク</t>
    </rPh>
    <phoneticPr fontId="5"/>
  </si>
  <si>
    <t>D.大阪労働局</t>
    <rPh sb="2" eb="4">
      <t>オオサカ</t>
    </rPh>
    <rPh sb="4" eb="7">
      <t>ロウドウキョク</t>
    </rPh>
    <phoneticPr fontId="5"/>
  </si>
  <si>
    <t>諸謝費</t>
    <rPh sb="0" eb="1">
      <t>ショ</t>
    </rPh>
    <rPh sb="1" eb="2">
      <t>シャ</t>
    </rPh>
    <rPh sb="2" eb="3">
      <t>ヒ</t>
    </rPh>
    <phoneticPr fontId="5"/>
  </si>
  <si>
    <t>労働保険業務庁費</t>
    <rPh sb="0" eb="2">
      <t>ロウドウ</t>
    </rPh>
    <rPh sb="2" eb="4">
      <t>ホケン</t>
    </rPh>
    <rPh sb="4" eb="6">
      <t>ギョウム</t>
    </rPh>
    <rPh sb="6" eb="8">
      <t>チョウヒ</t>
    </rPh>
    <phoneticPr fontId="5"/>
  </si>
  <si>
    <t>庁費</t>
    <rPh sb="0" eb="2">
      <t>チョウヒ</t>
    </rPh>
    <phoneticPr fontId="5"/>
  </si>
  <si>
    <t>当該相談員に係る諸謝金等</t>
    <rPh sb="0" eb="2">
      <t>トウガイ</t>
    </rPh>
    <rPh sb="2" eb="5">
      <t>ソウダンイン</t>
    </rPh>
    <rPh sb="6" eb="7">
      <t>カカ</t>
    </rPh>
    <rPh sb="8" eb="9">
      <t>ショ</t>
    </rPh>
    <rPh sb="9" eb="11">
      <t>シャキン</t>
    </rPh>
    <rPh sb="11" eb="12">
      <t>トウ</t>
    </rPh>
    <phoneticPr fontId="5"/>
  </si>
  <si>
    <t>当該相談員に係る保険料、子ども・子育て拠出金</t>
    <rPh sb="0" eb="2">
      <t>トウガイ</t>
    </rPh>
    <rPh sb="2" eb="5">
      <t>ソウダンイン</t>
    </rPh>
    <rPh sb="6" eb="7">
      <t>カカ</t>
    </rPh>
    <rPh sb="8" eb="11">
      <t>ホケンリョウ</t>
    </rPh>
    <rPh sb="12" eb="13">
      <t>コ</t>
    </rPh>
    <rPh sb="16" eb="18">
      <t>コソダ</t>
    </rPh>
    <rPh sb="19" eb="22">
      <t>キョシュツキン</t>
    </rPh>
    <phoneticPr fontId="5"/>
  </si>
  <si>
    <t>求職者支援制度に係る印刷製本費、通信運搬費、備品費、消耗品費等</t>
    <rPh sb="0" eb="3">
      <t>キュウショクシャ</t>
    </rPh>
    <rPh sb="3" eb="5">
      <t>シエン</t>
    </rPh>
    <rPh sb="5" eb="7">
      <t>セイド</t>
    </rPh>
    <rPh sb="8" eb="9">
      <t>カカ</t>
    </rPh>
    <rPh sb="10" eb="12">
      <t>インサツ</t>
    </rPh>
    <rPh sb="12" eb="14">
      <t>セイホン</t>
    </rPh>
    <rPh sb="14" eb="15">
      <t>ヒ</t>
    </rPh>
    <rPh sb="16" eb="18">
      <t>ツウシン</t>
    </rPh>
    <rPh sb="18" eb="21">
      <t>ウンパンヒ</t>
    </rPh>
    <rPh sb="22" eb="24">
      <t>ビヒン</t>
    </rPh>
    <rPh sb="24" eb="25">
      <t>ヒ</t>
    </rPh>
    <rPh sb="26" eb="29">
      <t>ショウモウヒン</t>
    </rPh>
    <rPh sb="29" eb="30">
      <t>ヒ</t>
    </rPh>
    <rPh sb="30" eb="31">
      <t>トウ</t>
    </rPh>
    <phoneticPr fontId="5"/>
  </si>
  <si>
    <t>C.株式会社ＣＮインターボイス</t>
    <phoneticPr fontId="5"/>
  </si>
  <si>
    <t>大阪労働局</t>
    <rPh sb="0" eb="2">
      <t>オオサカ</t>
    </rPh>
    <rPh sb="2" eb="4">
      <t>ロウドウ</t>
    </rPh>
    <rPh sb="4" eb="5">
      <t>キョク</t>
    </rPh>
    <phoneticPr fontId="5"/>
  </si>
  <si>
    <t>東京労働局</t>
    <rPh sb="0" eb="2">
      <t>トウキョウ</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</si>
  <si>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</si>
  <si>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</si>
  <si>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</si>
  <si>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</si>
  <si>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</si>
  <si>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</si>
  <si>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</si>
  <si>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京都労働局</t>
    <rPh sb="0" eb="2">
      <t>キョウト</t>
    </rPh>
    <rPh sb="2" eb="5">
      <t>ロウドウキョク</t>
    </rPh>
    <phoneticPr fontId="5"/>
  </si>
  <si>
    <t>求職者支援制度に係る事務費</t>
    <rPh sb="0" eb="3">
      <t>キュウショクシャ</t>
    </rPh>
    <rPh sb="3" eb="5">
      <t>シエン</t>
    </rPh>
    <rPh sb="5" eb="7">
      <t>セイド</t>
    </rPh>
    <rPh sb="8" eb="9">
      <t>カカ</t>
    </rPh>
    <rPh sb="10" eb="13">
      <t>ジムヒ</t>
    </rPh>
    <phoneticPr fontId="5"/>
  </si>
  <si>
    <t>要求額のうち「重要政策推進枠」1,490百万円</t>
    <phoneticPr fontId="5"/>
  </si>
  <si>
    <t>執行等改善</t>
  </si>
  <si>
    <t>G.理想科学工業（株）</t>
    <phoneticPr fontId="5"/>
  </si>
  <si>
    <t>特定求職者（雇用保険の失業等給付を受給できない求職者であって、職業訓練その他の就職支援を行う必要があると認める者）に対し、無料の職業訓練の実施、職業訓練を受けることを容易にするための給付金の支給、その他の就職に関する支援措置を講ずることにより、特定求職者の就職を促進し、その職業及び生活の安定に資することを目的とする。</t>
    <phoneticPr fontId="5"/>
  </si>
  <si>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非正規雇用労働者等への支援として国民のニーズは高く、国の雇用対策として優先度が高い事業である。</t>
    <rPh sb="113" eb="116">
      <t>ヒセイキ</t>
    </rPh>
    <rPh sb="116" eb="118">
      <t>コヨウ</t>
    </rPh>
    <rPh sb="118" eb="121">
      <t>ロウドウシャ</t>
    </rPh>
    <rPh sb="121" eb="122">
      <t>トウ</t>
    </rPh>
    <rPh sb="124" eb="126">
      <t>シエン</t>
    </rPh>
    <phoneticPr fontId="5"/>
  </si>
  <si>
    <t>コロナ禍における特例措置の今後の取り扱いを含め、更なる制度の活用促進に向けて必要な検討を行い、活動実績及び成果実績の向上や執行率の改善に努めていく。
なお、令和5年度概算要求においても、コロナ禍の収束が見通せない中で、雇用保険の失業等給付を受給できない求職者等に対するセーフティネットとして、引き続き、制度の活用促進に取り組む必要があること等を踏まえ、令和4年度予算と同水準の訓練対象人員枠を確保するために必要な額を計上している。</t>
    <rPh sb="58" eb="60">
      <t>コウジョウ</t>
    </rPh>
    <rPh sb="61" eb="63">
      <t>シッコウ</t>
    </rPh>
    <rPh sb="63" eb="64">
      <t>リツ</t>
    </rPh>
    <rPh sb="65" eb="67">
      <t>カイゼン</t>
    </rPh>
    <rPh sb="78" eb="80">
      <t>レイワ</t>
    </rPh>
    <rPh sb="81" eb="83">
      <t>ネンド</t>
    </rPh>
    <rPh sb="83" eb="85">
      <t>ガイサン</t>
    </rPh>
    <rPh sb="85" eb="87">
      <t>ヨウキュウ</t>
    </rPh>
    <rPh sb="129" eb="130">
      <t>トウ</t>
    </rPh>
    <rPh sb="170" eb="171">
      <t>トウ</t>
    </rPh>
    <rPh sb="172" eb="173">
      <t>フ</t>
    </rPh>
    <phoneticPr fontId="5"/>
  </si>
  <si>
    <t>コロナ禍における特例措置の今後の取り扱いを含め、更なる制度の活用促進に向けて必要な検討を行う他、引き続き効率的な実施に努めていく。</t>
    <rPh sb="8" eb="10">
      <t>トクレイ</t>
    </rPh>
    <rPh sb="10" eb="12">
      <t>ソチ</t>
    </rPh>
    <rPh sb="13" eb="15">
      <t>コンゴ</t>
    </rPh>
    <rPh sb="16" eb="17">
      <t>ト</t>
    </rPh>
    <rPh sb="18" eb="19">
      <t>アツカ</t>
    </rPh>
    <rPh sb="21" eb="22">
      <t>フク</t>
    </rPh>
    <rPh sb="24" eb="25">
      <t>サラ</t>
    </rPh>
    <rPh sb="27" eb="29">
      <t>セイド</t>
    </rPh>
    <rPh sb="30" eb="32">
      <t>カツヨウ</t>
    </rPh>
    <rPh sb="32" eb="34">
      <t>ソクシン</t>
    </rPh>
    <rPh sb="35" eb="36">
      <t>ム</t>
    </rPh>
    <rPh sb="38" eb="40">
      <t>ヒツヨウ</t>
    </rPh>
    <rPh sb="41" eb="43">
      <t>ケントウ</t>
    </rPh>
    <rPh sb="44" eb="45">
      <t>オコナ</t>
    </rPh>
    <rPh sb="46" eb="47">
      <t>ホカ</t>
    </rPh>
    <rPh sb="48" eb="49">
      <t>ヒ</t>
    </rPh>
    <rPh sb="50" eb="51">
      <t>ツヅ</t>
    </rPh>
    <rPh sb="52" eb="55">
      <t>コウリツテキ</t>
    </rPh>
    <rPh sb="56" eb="58">
      <t>ジッシ</t>
    </rPh>
    <phoneticPr fontId="5"/>
  </si>
  <si>
    <t>本事業においては、活動目標について訓練受講者数及び給付金初回受給者数を指標としているところ、令和3年度の実績はいずれも当初見込みを下回ったが、コロナ禍における制度の活用促進に向けた給付金の支給要件の緩和等の特例措置の創設や、SNSを活用した積極的かつ効率的な周知・広報により、直近年度比で約２～３割増加しているところ。また、単位あたりコストについては、認定職業訓練実施奨励金及び職業訓練受講給付金の適切な支給により、直近年度と比較しても妥当な水準となっている。
また、成果目標については就職率及び訓練修了者の満足度を指標としているところ、令和3年度の就職率については、コロナ禍以前に比べ有効求人倍率が大幅に低下する（1.55倍（令和元年度）→1.16倍（令和3年度））等、厳しい雇用情勢の中、実績値は目標値に届かなかったものの、達成度は９割超と概ね目標を達成しており、また、訓練修了者の満足度については目標を達成している。
これらを踏まえ、現行の取組は事業の目的に資するものであり、また、有効かつ効率的に実施しているものと評価する。</t>
    <rPh sb="0" eb="1">
      <t>ホン</t>
    </rPh>
    <rPh sb="1" eb="3">
      <t>ジギョウ</t>
    </rPh>
    <rPh sb="9" eb="11">
      <t>カツドウ</t>
    </rPh>
    <rPh sb="11" eb="13">
      <t>モクヒョウ</t>
    </rPh>
    <rPh sb="17" eb="19">
      <t>クンレン</t>
    </rPh>
    <rPh sb="19" eb="22">
      <t>ジュコウシャ</t>
    </rPh>
    <rPh sb="22" eb="23">
      <t>スウ</t>
    </rPh>
    <rPh sb="23" eb="24">
      <t>オヨ</t>
    </rPh>
    <rPh sb="25" eb="28">
      <t>キュウフキン</t>
    </rPh>
    <rPh sb="28" eb="30">
      <t>ショカイ</t>
    </rPh>
    <rPh sb="30" eb="33">
      <t>ジュキュウシャ</t>
    </rPh>
    <rPh sb="33" eb="34">
      <t>スウ</t>
    </rPh>
    <rPh sb="35" eb="37">
      <t>シヒョウ</t>
    </rPh>
    <rPh sb="46" eb="48">
      <t>レイワ</t>
    </rPh>
    <rPh sb="49" eb="51">
      <t>ネンド</t>
    </rPh>
    <rPh sb="52" eb="54">
      <t>ジッセキ</t>
    </rPh>
    <rPh sb="59" eb="61">
      <t>トウショ</t>
    </rPh>
    <rPh sb="61" eb="63">
      <t>ミコ</t>
    </rPh>
    <rPh sb="65" eb="67">
      <t>シタマワ</t>
    </rPh>
    <rPh sb="74" eb="75">
      <t>カ</t>
    </rPh>
    <rPh sb="79" eb="81">
      <t>セイド</t>
    </rPh>
    <rPh sb="82" eb="84">
      <t>カツヨウ</t>
    </rPh>
    <rPh sb="84" eb="86">
      <t>ソクシン</t>
    </rPh>
    <rPh sb="87" eb="88">
      <t>ム</t>
    </rPh>
    <rPh sb="90" eb="93">
      <t>キュウフキン</t>
    </rPh>
    <rPh sb="94" eb="96">
      <t>シキュウ</t>
    </rPh>
    <rPh sb="96" eb="98">
      <t>ヨウケン</t>
    </rPh>
    <rPh sb="99" eb="101">
      <t>カンワ</t>
    </rPh>
    <rPh sb="101" eb="102">
      <t>トウ</t>
    </rPh>
    <rPh sb="103" eb="105">
      <t>トクレイ</t>
    </rPh>
    <rPh sb="105" eb="107">
      <t>ソチ</t>
    </rPh>
    <rPh sb="108" eb="110">
      <t>ソウセツ</t>
    </rPh>
    <rPh sb="116" eb="118">
      <t>カツヨウ</t>
    </rPh>
    <rPh sb="120" eb="123">
      <t>セッキョクテキ</t>
    </rPh>
    <rPh sb="125" eb="128">
      <t>コウリツテキ</t>
    </rPh>
    <rPh sb="129" eb="131">
      <t>シュウチ</t>
    </rPh>
    <rPh sb="132" eb="134">
      <t>コウホウ</t>
    </rPh>
    <rPh sb="138" eb="140">
      <t>チョッキン</t>
    </rPh>
    <rPh sb="140" eb="143">
      <t>ネンドヒ</t>
    </rPh>
    <rPh sb="144" eb="145">
      <t>ヤク</t>
    </rPh>
    <rPh sb="148" eb="149">
      <t>ワリ</t>
    </rPh>
    <rPh sb="149" eb="151">
      <t>ゾウカ</t>
    </rPh>
    <rPh sb="162" eb="164">
      <t>タンイ</t>
    </rPh>
    <rPh sb="176" eb="178">
      <t>ニンテイ</t>
    </rPh>
    <rPh sb="178" eb="180">
      <t>ショクギョウ</t>
    </rPh>
    <rPh sb="180" eb="182">
      <t>クンレン</t>
    </rPh>
    <rPh sb="182" eb="184">
      <t>ジッシ</t>
    </rPh>
    <rPh sb="184" eb="187">
      <t>ショウレイキン</t>
    </rPh>
    <rPh sb="187" eb="188">
      <t>オヨ</t>
    </rPh>
    <rPh sb="189" eb="191">
      <t>ショクギョウ</t>
    </rPh>
    <rPh sb="191" eb="193">
      <t>クンレン</t>
    </rPh>
    <rPh sb="193" eb="195">
      <t>ジュコウ</t>
    </rPh>
    <rPh sb="195" eb="198">
      <t>キュウフキン</t>
    </rPh>
    <rPh sb="199" eb="201">
      <t>テキセツ</t>
    </rPh>
    <rPh sb="202" eb="204">
      <t>シキュウ</t>
    </rPh>
    <rPh sb="208" eb="210">
      <t>チョッキン</t>
    </rPh>
    <rPh sb="210" eb="212">
      <t>ネンド</t>
    </rPh>
    <rPh sb="213" eb="215">
      <t>ヒカク</t>
    </rPh>
    <rPh sb="218" eb="220">
      <t>ダトウ</t>
    </rPh>
    <rPh sb="221" eb="223">
      <t>スイジュン</t>
    </rPh>
    <rPh sb="234" eb="236">
      <t>セイカ</t>
    </rPh>
    <rPh sb="236" eb="238">
      <t>モクヒョウ</t>
    </rPh>
    <rPh sb="243" eb="246">
      <t>シュウショクリツ</t>
    </rPh>
    <rPh sb="246" eb="247">
      <t>オヨ</t>
    </rPh>
    <rPh sb="248" eb="250">
      <t>クンレン</t>
    </rPh>
    <rPh sb="250" eb="253">
      <t>シュウリョウシャ</t>
    </rPh>
    <rPh sb="254" eb="256">
      <t>マンゾク</t>
    </rPh>
    <rPh sb="256" eb="257">
      <t>ド</t>
    </rPh>
    <rPh sb="258" eb="260">
      <t>シヒョウ</t>
    </rPh>
    <rPh sb="269" eb="271">
      <t>レイワ</t>
    </rPh>
    <rPh sb="272" eb="274">
      <t>ネンド</t>
    </rPh>
    <rPh sb="275" eb="278">
      <t>シュウショクリツ</t>
    </rPh>
    <rPh sb="287" eb="288">
      <t>カ</t>
    </rPh>
    <rPh sb="288" eb="290">
      <t>イゼン</t>
    </rPh>
    <rPh sb="291" eb="292">
      <t>クラ</t>
    </rPh>
    <rPh sb="293" eb="295">
      <t>ユウコウ</t>
    </rPh>
    <rPh sb="295" eb="297">
      <t>キュウジン</t>
    </rPh>
    <rPh sb="297" eb="299">
      <t>バイリツ</t>
    </rPh>
    <rPh sb="300" eb="302">
      <t>オオハバ</t>
    </rPh>
    <rPh sb="303" eb="305">
      <t>テイカ</t>
    </rPh>
    <rPh sb="312" eb="313">
      <t>バイ</t>
    </rPh>
    <rPh sb="314" eb="316">
      <t>レイワ</t>
    </rPh>
    <rPh sb="316" eb="319">
      <t>ガンネンド</t>
    </rPh>
    <rPh sb="325" eb="326">
      <t>バイ</t>
    </rPh>
    <rPh sb="327" eb="329">
      <t>レイワ</t>
    </rPh>
    <rPh sb="330" eb="332">
      <t>ネンド</t>
    </rPh>
    <rPh sb="334" eb="335">
      <t>トウ</t>
    </rPh>
    <rPh sb="336" eb="337">
      <t>キビ</t>
    </rPh>
    <rPh sb="339" eb="341">
      <t>コヨウ</t>
    </rPh>
    <rPh sb="341" eb="343">
      <t>ジョウセイ</t>
    </rPh>
    <rPh sb="344" eb="345">
      <t>ナカ</t>
    </rPh>
    <rPh sb="346" eb="349">
      <t>ジッセキチ</t>
    </rPh>
    <rPh sb="350" eb="353">
      <t>モクヒョウチ</t>
    </rPh>
    <rPh sb="354" eb="355">
      <t>トド</t>
    </rPh>
    <rPh sb="364" eb="367">
      <t>タッセイド</t>
    </rPh>
    <rPh sb="369" eb="370">
      <t>ワリ</t>
    </rPh>
    <rPh sb="370" eb="371">
      <t>コ</t>
    </rPh>
    <rPh sb="372" eb="373">
      <t>オオム</t>
    </rPh>
    <rPh sb="374" eb="376">
      <t>モクヒョウ</t>
    </rPh>
    <rPh sb="377" eb="379">
      <t>タッセイ</t>
    </rPh>
    <rPh sb="387" eb="389">
      <t>クンレン</t>
    </rPh>
    <rPh sb="389" eb="392">
      <t>シュウリョウシャ</t>
    </rPh>
    <rPh sb="393" eb="395">
      <t>マンゾク</t>
    </rPh>
    <rPh sb="395" eb="396">
      <t>ド</t>
    </rPh>
    <rPh sb="401" eb="403">
      <t>モクヒョウ</t>
    </rPh>
    <rPh sb="404" eb="406">
      <t>タッセイ</t>
    </rPh>
    <rPh sb="416" eb="417">
      <t>フ</t>
    </rPh>
    <rPh sb="420" eb="422">
      <t>ゲンコウ</t>
    </rPh>
    <rPh sb="423" eb="425">
      <t>トリクミ</t>
    </rPh>
    <rPh sb="426" eb="428">
      <t>ジギョウ</t>
    </rPh>
    <rPh sb="429" eb="431">
      <t>モクテキ</t>
    </rPh>
    <rPh sb="432" eb="433">
      <t>シ</t>
    </rPh>
    <rPh sb="444" eb="446">
      <t>ユウコウ</t>
    </rPh>
    <rPh sb="448" eb="451">
      <t>コウリツテキ</t>
    </rPh>
    <rPh sb="452" eb="454">
      <t>ジッシ</t>
    </rPh>
    <rPh sb="461" eb="463">
      <t>ヒョウカ</t>
    </rPh>
    <phoneticPr fontId="5"/>
  </si>
  <si>
    <t>・求職者支援制度は、雇用保険の失業等給付を受給できない求職者が月10万円の生活支援の職業訓練受講給付金（以下「給付金」という。）を受給しながら、無料の職業訓練を受講し、再就職、転職、スキルアップを目指す制度である。
・求職者が一定の要件を満たせば、訓練受講を容易にするため月額10万円の給付金を支給する。また給付金のみでは生活支援が不足する者のために求職者支援資金融資制度を設けている。
・JEEDが認定した求職者支援訓練を行う実施機関に対し、訓練コースに応じ認定職業訓練実施奨励金の支給を行う（基礎コース月額6万円/人、実践コース月額5万円/人）。また、実践コースについては、就職実績に応じ、1人当たり月額1～2万円を付加して支給を行う。
・さらにコロナ禍において制度の活用を促進するため、給付金の支給要件の緩和、訓練対象者の拡大（転職せずに働きながらスキルアップを目指す者を訓練の対象者に追加）、仕事と訓練受講の両立に向けた短期間・短時間の訓練の設定促進等に取り組んでいる（令和5年3月31日までの特例措置）。</t>
    <rPh sb="1" eb="4">
      <t>キュウショクシャ</t>
    </rPh>
    <rPh sb="4" eb="6">
      <t>シエン</t>
    </rPh>
    <rPh sb="6" eb="8">
      <t>セイド</t>
    </rPh>
    <rPh sb="31" eb="32">
      <t>ツキ</t>
    </rPh>
    <rPh sb="34" eb="36">
      <t>マンエン</t>
    </rPh>
    <rPh sb="37" eb="39">
      <t>セイカツ</t>
    </rPh>
    <rPh sb="39" eb="41">
      <t>シエン</t>
    </rPh>
    <rPh sb="42" eb="44">
      <t>ショクギョウ</t>
    </rPh>
    <rPh sb="44" eb="46">
      <t>クンレン</t>
    </rPh>
    <rPh sb="46" eb="48">
      <t>ジュコウ</t>
    </rPh>
    <rPh sb="48" eb="51">
      <t>キュウフキン</t>
    </rPh>
    <rPh sb="52" eb="54">
      <t>イカ</t>
    </rPh>
    <rPh sb="55" eb="58">
      <t>キュウフキン</t>
    </rPh>
    <rPh sb="65" eb="67">
      <t>ジュキュウ</t>
    </rPh>
    <rPh sb="72" eb="74">
      <t>ムリョウ</t>
    </rPh>
    <rPh sb="75" eb="77">
      <t>ショクギョウ</t>
    </rPh>
    <rPh sb="77" eb="79">
      <t>クンレン</t>
    </rPh>
    <rPh sb="80" eb="82">
      <t>ジュコウ</t>
    </rPh>
    <rPh sb="84" eb="87">
      <t>サイシュウショク</t>
    </rPh>
    <rPh sb="88" eb="90">
      <t>テンショク</t>
    </rPh>
    <rPh sb="98" eb="100">
      <t>メザ</t>
    </rPh>
    <rPh sb="101" eb="103">
      <t>セイド</t>
    </rPh>
    <rPh sb="154" eb="157">
      <t>キュウフキン</t>
    </rPh>
    <rPh sb="161" eb="163">
      <t>セイカツ</t>
    </rPh>
    <rPh sb="163" eb="165">
      <t>シエン</t>
    </rPh>
    <rPh sb="166" eb="168">
      <t>フソク</t>
    </rPh>
    <rPh sb="170" eb="171">
      <t>モノ</t>
    </rPh>
    <rPh sb="175" eb="178">
      <t>キュウショクシャ</t>
    </rPh>
    <rPh sb="178" eb="180">
      <t>シエン</t>
    </rPh>
    <rPh sb="180" eb="182">
      <t>シキン</t>
    </rPh>
    <rPh sb="182" eb="184">
      <t>ユウシ</t>
    </rPh>
    <rPh sb="184" eb="186">
      <t>セイド</t>
    </rPh>
    <rPh sb="187" eb="188">
      <t>モウ</t>
    </rPh>
    <rPh sb="200" eb="202">
      <t>ニンテイ</t>
    </rPh>
    <rPh sb="204" eb="206">
      <t>キュウショク</t>
    </rPh>
    <rPh sb="206" eb="207">
      <t>シャ</t>
    </rPh>
    <rPh sb="207" eb="209">
      <t>シエン</t>
    </rPh>
    <rPh sb="209" eb="211">
      <t>クンレン</t>
    </rPh>
    <rPh sb="230" eb="232">
      <t>ニンテイ</t>
    </rPh>
    <rPh sb="232" eb="234">
      <t>ショクギョウ</t>
    </rPh>
    <rPh sb="236" eb="238">
      <t>ジッシ</t>
    </rPh>
    <rPh sb="328" eb="329">
      <t>ワザワイ</t>
    </rPh>
    <rPh sb="333" eb="335">
      <t>セイド</t>
    </rPh>
    <rPh sb="336" eb="338">
      <t>カツヨウ</t>
    </rPh>
    <rPh sb="339" eb="341">
      <t>ソクシン</t>
    </rPh>
    <rPh sb="346" eb="349">
      <t>キュウフキン</t>
    </rPh>
    <rPh sb="350" eb="352">
      <t>シキュウ</t>
    </rPh>
    <rPh sb="352" eb="354">
      <t>ヨウケン</t>
    </rPh>
    <rPh sb="355" eb="357">
      <t>カンワ</t>
    </rPh>
    <rPh sb="358" eb="360">
      <t>クンレン</t>
    </rPh>
    <rPh sb="360" eb="362">
      <t>タイショウ</t>
    </rPh>
    <rPh sb="362" eb="363">
      <t>シャ</t>
    </rPh>
    <rPh sb="364" eb="366">
      <t>カクダイ</t>
    </rPh>
    <rPh sb="367" eb="369">
      <t>テンショク</t>
    </rPh>
    <rPh sb="372" eb="373">
      <t>ハタラ</t>
    </rPh>
    <rPh sb="384" eb="386">
      <t>メザ</t>
    </rPh>
    <rPh sb="387" eb="388">
      <t>モノ</t>
    </rPh>
    <rPh sb="389" eb="391">
      <t>クンレン</t>
    </rPh>
    <rPh sb="392" eb="394">
      <t>タイショウ</t>
    </rPh>
    <rPh sb="394" eb="395">
      <t>シャ</t>
    </rPh>
    <rPh sb="396" eb="398">
      <t>ツイカ</t>
    </rPh>
    <rPh sb="400" eb="402">
      <t>シゴト</t>
    </rPh>
    <rPh sb="403" eb="405">
      <t>クンレン</t>
    </rPh>
    <rPh sb="405" eb="407">
      <t>ジュコウ</t>
    </rPh>
    <rPh sb="408" eb="410">
      <t>リョウリツ</t>
    </rPh>
    <rPh sb="411" eb="412">
      <t>ム</t>
    </rPh>
    <rPh sb="414" eb="416">
      <t>タンキ</t>
    </rPh>
    <rPh sb="416" eb="417">
      <t>カン</t>
    </rPh>
    <rPh sb="418" eb="421">
      <t>タンジカン</t>
    </rPh>
    <rPh sb="422" eb="424">
      <t>クンレン</t>
    </rPh>
    <rPh sb="425" eb="427">
      <t>セッテイ</t>
    </rPh>
    <rPh sb="427" eb="429">
      <t>ソクシン</t>
    </rPh>
    <rPh sb="429" eb="430">
      <t>トウ</t>
    </rPh>
    <rPh sb="431" eb="432">
      <t>ト</t>
    </rPh>
    <rPh sb="433" eb="434">
      <t>ク</t>
    </rPh>
    <rPh sb="439" eb="441">
      <t>レイワ</t>
    </rPh>
    <rPh sb="442" eb="443">
      <t>ネン</t>
    </rPh>
    <rPh sb="444" eb="445">
      <t>ガツ</t>
    </rPh>
    <rPh sb="447" eb="448">
      <t>ニチ</t>
    </rPh>
    <rPh sb="451" eb="453">
      <t>トクレイ</t>
    </rPh>
    <rPh sb="453" eb="455">
      <t>ソチ</t>
    </rPh>
    <phoneticPr fontId="5"/>
  </si>
  <si>
    <t>コロナ禍以前と比較すると、有効求人倍率は低調（1.55倍（令和元年度）→1.16倍（令和3年度））で厳しい雇用情勢であることを踏まえれば、成果実績はおおむね成果目標に見合ったものとなっている。</t>
    <phoneticPr fontId="5"/>
  </si>
  <si>
    <t>独立行政法人高齢・障害・求職者雇用支援機構</t>
    <phoneticPr fontId="5"/>
  </si>
  <si>
    <t>一般社団法人日本労働者信用基金協会</t>
    <phoneticPr fontId="5"/>
  </si>
  <si>
    <t>理想科学工業株式会社</t>
    <phoneticPr fontId="5"/>
  </si>
  <si>
    <t>株式会社プリンス</t>
    <phoneticPr fontId="5"/>
  </si>
  <si>
    <t>前田紡績株式会社</t>
    <phoneticPr fontId="5"/>
  </si>
  <si>
    <t>株式会社ミツウロコ</t>
    <phoneticPr fontId="5"/>
  </si>
  <si>
    <t>三菱ＵＦＪ信託銀行株式会社</t>
    <phoneticPr fontId="5"/>
  </si>
  <si>
    <t>株式会社ミナミ商事</t>
    <phoneticPr fontId="5"/>
  </si>
  <si>
    <t>ホンダカーズ佐賀株式会社</t>
    <phoneticPr fontId="5"/>
  </si>
  <si>
    <t>株式会社三井住友銀行</t>
    <phoneticPr fontId="5"/>
  </si>
  <si>
    <t>奈良ＯＡシステム株式会社</t>
    <phoneticPr fontId="5"/>
  </si>
  <si>
    <t>コロナ禍において非正規雇用労働者等のセーフティネットを強化するため、支援を必要とする人が十分に制度を利用できるよう、活動実績を設定したところだが、感染リスクの回避や、社会活動が再開するまで求職活動を先送りにする等の訓練受講を控える動きがあったこと等により、対象人員を下回ったものの、訓練受講者数は前年度比119％、給付金初回受給者数は128％と増加傾向にある。</t>
    <rPh sb="58" eb="60">
      <t>カツドウ</t>
    </rPh>
    <rPh sb="60" eb="62">
      <t>ジッセキ</t>
    </rPh>
    <rPh sb="63" eb="65">
      <t>セッテイ</t>
    </rPh>
    <rPh sb="99" eb="101">
      <t>サキオク</t>
    </rPh>
    <rPh sb="105" eb="106">
      <t>トウ</t>
    </rPh>
    <rPh sb="157" eb="160">
      <t>キュウフキン</t>
    </rPh>
    <rPh sb="160" eb="162">
      <t>ショカイ</t>
    </rPh>
    <rPh sb="162" eb="165">
      <t>ジュキュウシャ</t>
    </rPh>
    <rPh sb="165" eb="166">
      <t>スウ</t>
    </rPh>
    <phoneticPr fontId="5"/>
  </si>
  <si>
    <t>コロナ禍において非正規雇用労働者等のセーフティネットを強化するため、支援を必要とする人が十分に制度を利用できるよう、予算を確保したところだが、感染リスクの回避や、社会活動が再開するまで求職活動を先送りにする等の訓練受講を控える動きがあったこと等により、訓練受講者数が予算上の対象人員を下回ったため予算の不用が生じた。</t>
    <rPh sb="3" eb="4">
      <t>ワザワイ</t>
    </rPh>
    <rPh sb="8" eb="11">
      <t>ヒセイキ</t>
    </rPh>
    <rPh sb="11" eb="13">
      <t>コヨウ</t>
    </rPh>
    <rPh sb="13" eb="16">
      <t>ロウドウシャ</t>
    </rPh>
    <rPh sb="16" eb="17">
      <t>トウ</t>
    </rPh>
    <rPh sb="27" eb="29">
      <t>キョウカ</t>
    </rPh>
    <rPh sb="34" eb="36">
      <t>シエン</t>
    </rPh>
    <rPh sb="37" eb="39">
      <t>ヒツヨウ</t>
    </rPh>
    <rPh sb="42" eb="43">
      <t>ヒト</t>
    </rPh>
    <rPh sb="44" eb="46">
      <t>ジュウブン</t>
    </rPh>
    <rPh sb="47" eb="49">
      <t>セイド</t>
    </rPh>
    <rPh sb="50" eb="52">
      <t>リヨウ</t>
    </rPh>
    <rPh sb="58" eb="60">
      <t>ヨサン</t>
    </rPh>
    <rPh sb="61" eb="63">
      <t>カクホ</t>
    </rPh>
    <rPh sb="71" eb="73">
      <t>カンセン</t>
    </rPh>
    <rPh sb="77" eb="79">
      <t>カイヒ</t>
    </rPh>
    <rPh sb="81" eb="83">
      <t>シャカイ</t>
    </rPh>
    <rPh sb="83" eb="85">
      <t>カツドウ</t>
    </rPh>
    <rPh sb="86" eb="88">
      <t>サイカイ</t>
    </rPh>
    <rPh sb="92" eb="94">
      <t>キュウショク</t>
    </rPh>
    <rPh sb="94" eb="96">
      <t>カツドウ</t>
    </rPh>
    <rPh sb="97" eb="99">
      <t>サキオク</t>
    </rPh>
    <rPh sb="103" eb="104">
      <t>トウ</t>
    </rPh>
    <rPh sb="105" eb="107">
      <t>クンレン</t>
    </rPh>
    <rPh sb="107" eb="109">
      <t>ジュコウ</t>
    </rPh>
    <rPh sb="110" eb="111">
      <t>ヒカ</t>
    </rPh>
    <rPh sb="113" eb="114">
      <t>ウゴ</t>
    </rPh>
    <rPh sb="121" eb="122">
      <t>トウ</t>
    </rPh>
    <rPh sb="126" eb="128">
      <t>クンレン</t>
    </rPh>
    <rPh sb="128" eb="131">
      <t>ジュコウシャ</t>
    </rPh>
    <rPh sb="131" eb="132">
      <t>スウ</t>
    </rPh>
    <rPh sb="133" eb="136">
      <t>ヨサンジョウ</t>
    </rPh>
    <rPh sb="137" eb="139">
      <t>タイショウ</t>
    </rPh>
    <rPh sb="139" eb="141">
      <t>ジンイン</t>
    </rPh>
    <rPh sb="142" eb="144">
      <t>シタマワ</t>
    </rPh>
    <rPh sb="148" eb="150">
      <t>ヨサン</t>
    </rPh>
    <rPh sb="151" eb="153">
      <t>フヨウ</t>
    </rPh>
    <rPh sb="154" eb="155">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</si>
</sst>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
      <b/>
      <sz val="36"/>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179294</xdr:colOff>
      <xdr:row>269</xdr:row>
      <xdr:rowOff>235323</xdr:rowOff>
    </xdr:from>
    <xdr:to>
      <xdr:col>41</xdr:col>
      <xdr:colOff>165509</xdr:colOff>
      <xdr:row>272</xdr:row>
      <xdr:rowOff>79388</xdr:rowOff>
    </xdr:to>
    <xdr:sp macro="" textlink="">
      <xdr:nvSpPr>
        <xdr:cNvPr id="2" name="正方形/長方形 1"/>
        <xdr:cNvSpPr/>
      </xdr:nvSpPr>
      <xdr:spPr>
        <a:xfrm>
          <a:off x="3204882" y="58931735"/>
          <a:ext cx="5230568" cy="88621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厚生労働省本省</a:t>
          </a:r>
          <a:endParaRPr kumimoji="1" lang="en-US" altLang="ja-JP" sz="2000">
            <a:solidFill>
              <a:sysClr val="windowText" lastClr="000000"/>
            </a:solidFill>
          </a:endParaRPr>
        </a:p>
        <a:p>
          <a:pPr algn="ctr">
            <a:lnSpc>
              <a:spcPts val="2500"/>
            </a:lnSpc>
          </a:pPr>
          <a:r>
            <a:rPr kumimoji="1" lang="ja-JP" altLang="en-US" sz="2000">
              <a:solidFill>
                <a:schemeClr val="tx1"/>
              </a:solidFill>
            </a:rPr>
            <a:t>　</a:t>
          </a:r>
          <a:r>
            <a:rPr kumimoji="1" lang="en-US" altLang="ja-JP" sz="2000">
              <a:solidFill>
                <a:schemeClr val="tx1"/>
              </a:solidFill>
            </a:rPr>
            <a:t>15,119</a:t>
          </a:r>
          <a:r>
            <a:rPr kumimoji="1" lang="ja-JP" altLang="en-US" sz="2000">
              <a:solidFill>
                <a:schemeClr val="tx1"/>
              </a:solidFill>
            </a:rPr>
            <a:t>百万円</a:t>
          </a:r>
        </a:p>
      </xdr:txBody>
    </xdr:sp>
    <xdr:clientData/>
  </xdr:twoCellAnchor>
  <xdr:twoCellAnchor>
    <xdr:from>
      <xdr:col>27</xdr:col>
      <xdr:colOff>11206</xdr:colOff>
      <xdr:row>276</xdr:row>
      <xdr:rowOff>1</xdr:rowOff>
    </xdr:from>
    <xdr:to>
      <xdr:col>36</xdr:col>
      <xdr:colOff>42417</xdr:colOff>
      <xdr:row>276</xdr:row>
      <xdr:rowOff>2</xdr:rowOff>
    </xdr:to>
    <xdr:cxnSp macro="">
      <xdr:nvCxnSpPr>
        <xdr:cNvPr id="4" name="直線矢印コネクタ 30"/>
        <xdr:cNvCxnSpPr>
          <a:cxnSpLocks noChangeShapeType="1"/>
        </xdr:cNvCxnSpPr>
      </xdr:nvCxnSpPr>
      <xdr:spPr bwMode="auto">
        <a:xfrm>
          <a:off x="5457265" y="61128089"/>
          <a:ext cx="1846564"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36</xdr:col>
      <xdr:colOff>33617</xdr:colOff>
      <xdr:row>275</xdr:row>
      <xdr:rowOff>56030</xdr:rowOff>
    </xdr:from>
    <xdr:to>
      <xdr:col>45</xdr:col>
      <xdr:colOff>190997</xdr:colOff>
      <xdr:row>276</xdr:row>
      <xdr:rowOff>339478</xdr:rowOff>
    </xdr:to>
    <xdr:sp macro="" textlink="">
      <xdr:nvSpPr>
        <xdr:cNvPr id="5" name="正方形/長方形 4"/>
        <xdr:cNvSpPr/>
      </xdr:nvSpPr>
      <xdr:spPr>
        <a:xfrm>
          <a:off x="7295029" y="60836736"/>
          <a:ext cx="1972733" cy="6308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Ｃ．事務費</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xdr:txBody>
    </xdr:sp>
    <xdr:clientData/>
  </xdr:twoCellAnchor>
  <xdr:twoCellAnchor>
    <xdr:from>
      <xdr:col>7</xdr:col>
      <xdr:colOff>168088</xdr:colOff>
      <xdr:row>281</xdr:row>
      <xdr:rowOff>22412</xdr:rowOff>
    </xdr:from>
    <xdr:to>
      <xdr:col>14</xdr:col>
      <xdr:colOff>198840</xdr:colOff>
      <xdr:row>284</xdr:row>
      <xdr:rowOff>41055</xdr:rowOff>
    </xdr:to>
    <xdr:sp macro="" textlink="">
      <xdr:nvSpPr>
        <xdr:cNvPr id="6" name="正方形/長方形 5"/>
        <xdr:cNvSpPr/>
      </xdr:nvSpPr>
      <xdr:spPr>
        <a:xfrm>
          <a:off x="1580029" y="62887412"/>
          <a:ext cx="1442693" cy="1060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．（独）高齢・障害者・求職者雇用支援機構</a:t>
          </a:r>
          <a:endParaRPr kumimoji="1" lang="en-US" altLang="ja-JP" sz="1100">
            <a:solidFill>
              <a:schemeClr val="tx1"/>
            </a:solidFill>
          </a:endParaRPr>
        </a:p>
        <a:p>
          <a:pPr algn="ctr"/>
          <a:r>
            <a:rPr kumimoji="1" lang="en-US" altLang="ja-JP" sz="1100">
              <a:solidFill>
                <a:schemeClr val="tx1"/>
              </a:solidFill>
            </a:rPr>
            <a:t>2,442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16</xdr:col>
      <xdr:colOff>100853</xdr:colOff>
      <xdr:row>281</xdr:row>
      <xdr:rowOff>33618</xdr:rowOff>
    </xdr:from>
    <xdr:to>
      <xdr:col>24</xdr:col>
      <xdr:colOff>20704</xdr:colOff>
      <xdr:row>283</xdr:row>
      <xdr:rowOff>34288</xdr:rowOff>
    </xdr:to>
    <xdr:sp macro="" textlink="">
      <xdr:nvSpPr>
        <xdr:cNvPr id="8" name="正方形/長方形 7"/>
        <xdr:cNvSpPr/>
      </xdr:nvSpPr>
      <xdr:spPr>
        <a:xfrm>
          <a:off x="3328147" y="62898618"/>
          <a:ext cx="1533498" cy="6954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都道府県労働局</a:t>
          </a:r>
          <a:endParaRPr kumimoji="1" lang="en-US" altLang="ja-JP" sz="1100">
            <a:solidFill>
              <a:schemeClr val="tx1"/>
            </a:solidFill>
          </a:endParaRPr>
        </a:p>
        <a:p>
          <a:pPr algn="ctr"/>
          <a:r>
            <a:rPr kumimoji="1" lang="en-US" altLang="ja-JP" sz="1100">
              <a:solidFill>
                <a:schemeClr val="tx1"/>
              </a:solidFill>
            </a:rPr>
            <a:t>808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25</xdr:col>
      <xdr:colOff>22412</xdr:colOff>
      <xdr:row>281</xdr:row>
      <xdr:rowOff>33617</xdr:rowOff>
    </xdr:from>
    <xdr:to>
      <xdr:col>32</xdr:col>
      <xdr:colOff>152062</xdr:colOff>
      <xdr:row>283</xdr:row>
      <xdr:rowOff>334046</xdr:rowOff>
    </xdr:to>
    <xdr:sp macro="" textlink="">
      <xdr:nvSpPr>
        <xdr:cNvPr id="9" name="正方形/長方形 8"/>
        <xdr:cNvSpPr/>
      </xdr:nvSpPr>
      <xdr:spPr>
        <a:xfrm>
          <a:off x="5065059" y="62898617"/>
          <a:ext cx="1541591" cy="9951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一般社団法人　</a:t>
          </a:r>
          <a:endParaRPr kumimoji="1" lang="en-US" altLang="ja-JP" sz="1100">
            <a:solidFill>
              <a:sysClr val="windowText" lastClr="000000"/>
            </a:solidFill>
          </a:endParaRPr>
        </a:p>
        <a:p>
          <a:pPr algn="ctr"/>
          <a:r>
            <a:rPr kumimoji="1" lang="ja-JP" altLang="en-US" sz="1100">
              <a:solidFill>
                <a:sysClr val="windowText" lastClr="000000"/>
              </a:solidFill>
            </a:rPr>
            <a:t>日本労働者信用基金協会</a:t>
          </a:r>
          <a:r>
            <a:rPr kumimoji="1" lang="ja-JP" altLang="en-US" sz="1100" baseline="0">
              <a:solidFill>
                <a:sysClr val="windowText" lastClr="000000"/>
              </a:solidFill>
            </a:rPr>
            <a:t>    </a:t>
          </a:r>
          <a:endParaRPr kumimoji="1" lang="en-US" altLang="ja-JP" sz="1100" baseline="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34</xdr:col>
      <xdr:colOff>11205</xdr:colOff>
      <xdr:row>281</xdr:row>
      <xdr:rowOff>33617</xdr:rowOff>
    </xdr:from>
    <xdr:to>
      <xdr:col>40</xdr:col>
      <xdr:colOff>11205</xdr:colOff>
      <xdr:row>283</xdr:row>
      <xdr:rowOff>27883</xdr:rowOff>
    </xdr:to>
    <xdr:sp macro="" textlink="">
      <xdr:nvSpPr>
        <xdr:cNvPr id="10" name="正方形/長方形 9"/>
        <xdr:cNvSpPr/>
      </xdr:nvSpPr>
      <xdr:spPr>
        <a:xfrm>
          <a:off x="6869205" y="62898617"/>
          <a:ext cx="1210235" cy="6890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求職者</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5,785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41</xdr:col>
      <xdr:colOff>179294</xdr:colOff>
      <xdr:row>281</xdr:row>
      <xdr:rowOff>33618</xdr:rowOff>
    </xdr:from>
    <xdr:to>
      <xdr:col>48</xdr:col>
      <xdr:colOff>84945</xdr:colOff>
      <xdr:row>283</xdr:row>
      <xdr:rowOff>34287</xdr:rowOff>
    </xdr:to>
    <xdr:sp macro="" textlink="">
      <xdr:nvSpPr>
        <xdr:cNvPr id="11" name="正方形/長方形 10"/>
        <xdr:cNvSpPr/>
      </xdr:nvSpPr>
      <xdr:spPr>
        <a:xfrm>
          <a:off x="8449235" y="66025059"/>
          <a:ext cx="1317592" cy="6954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認定職業訓練の実施機関</a:t>
          </a:r>
          <a:endParaRPr kumimoji="1" lang="en-US" altLang="ja-JP" sz="1100">
            <a:solidFill>
              <a:schemeClr val="tx1"/>
            </a:solidFill>
          </a:endParaRPr>
        </a:p>
        <a:p>
          <a:pPr algn="ctr"/>
          <a:r>
            <a:rPr kumimoji="1" lang="en-US" altLang="ja-JP" sz="1100">
              <a:solidFill>
                <a:schemeClr val="tx1"/>
              </a:solidFill>
            </a:rPr>
            <a:t>6,070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16</xdr:col>
      <xdr:colOff>11206</xdr:colOff>
      <xdr:row>283</xdr:row>
      <xdr:rowOff>179293</xdr:rowOff>
    </xdr:from>
    <xdr:to>
      <xdr:col>24</xdr:col>
      <xdr:colOff>32563</xdr:colOff>
      <xdr:row>285</xdr:row>
      <xdr:rowOff>337053</xdr:rowOff>
    </xdr:to>
    <xdr:sp macro="" textlink="">
      <xdr:nvSpPr>
        <xdr:cNvPr id="14" name="大かっこ 13"/>
        <xdr:cNvSpPr/>
      </xdr:nvSpPr>
      <xdr:spPr>
        <a:xfrm>
          <a:off x="3238500" y="63739058"/>
          <a:ext cx="1635004" cy="8525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endParaRPr kumimoji="1" lang="en-US" altLang="ja-JP" sz="1000"/>
        </a:p>
      </xdr:txBody>
    </xdr:sp>
    <xdr:clientData/>
  </xdr:twoCellAnchor>
  <xdr:twoCellAnchor>
    <xdr:from>
      <xdr:col>24</xdr:col>
      <xdr:colOff>168088</xdr:colOff>
      <xdr:row>284</xdr:row>
      <xdr:rowOff>67235</xdr:rowOff>
    </xdr:from>
    <xdr:to>
      <xdr:col>32</xdr:col>
      <xdr:colOff>168088</xdr:colOff>
      <xdr:row>285</xdr:row>
      <xdr:rowOff>583053</xdr:rowOff>
    </xdr:to>
    <xdr:sp macro="" textlink="">
      <xdr:nvSpPr>
        <xdr:cNvPr id="16" name="大かっこ 15"/>
        <xdr:cNvSpPr/>
      </xdr:nvSpPr>
      <xdr:spPr>
        <a:xfrm>
          <a:off x="5009029" y="63974382"/>
          <a:ext cx="1613647" cy="863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●求職者支援資金融資に係る損害補償費の補填</a:t>
          </a:r>
        </a:p>
      </xdr:txBody>
    </xdr:sp>
    <xdr:clientData/>
  </xdr:twoCellAnchor>
  <xdr:twoCellAnchor>
    <xdr:from>
      <xdr:col>34</xdr:col>
      <xdr:colOff>22411</xdr:colOff>
      <xdr:row>283</xdr:row>
      <xdr:rowOff>112058</xdr:rowOff>
    </xdr:from>
    <xdr:to>
      <xdr:col>39</xdr:col>
      <xdr:colOff>142474</xdr:colOff>
      <xdr:row>285</xdr:row>
      <xdr:rowOff>111257</xdr:rowOff>
    </xdr:to>
    <xdr:sp macro="" textlink="">
      <xdr:nvSpPr>
        <xdr:cNvPr id="17" name="大かっこ 16"/>
        <xdr:cNvSpPr/>
      </xdr:nvSpPr>
      <xdr:spPr>
        <a:xfrm>
          <a:off x="6880411" y="63671823"/>
          <a:ext cx="1128592" cy="6939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1100">
              <a:solidFill>
                <a:schemeClr val="tx1"/>
              </a:solidFill>
              <a:effectLst/>
              <a:latin typeface="+mn-lt"/>
              <a:ea typeface="+mn-ea"/>
              <a:cs typeface="+mn-cs"/>
            </a:rPr>
            <a:t>●</a:t>
          </a:r>
          <a:r>
            <a:rPr kumimoji="1" lang="ja-JP" altLang="en-US" sz="1000"/>
            <a:t>職業訓練受講給付金の支給</a:t>
          </a:r>
          <a:endParaRPr kumimoji="1" lang="en-US" altLang="ja-JP" sz="1000"/>
        </a:p>
      </xdr:txBody>
    </xdr:sp>
    <xdr:clientData/>
  </xdr:twoCellAnchor>
  <xdr:twoCellAnchor>
    <xdr:from>
      <xdr:col>42</xdr:col>
      <xdr:colOff>112059</xdr:colOff>
      <xdr:row>283</xdr:row>
      <xdr:rowOff>168088</xdr:rowOff>
    </xdr:from>
    <xdr:to>
      <xdr:col>48</xdr:col>
      <xdr:colOff>3111</xdr:colOff>
      <xdr:row>285</xdr:row>
      <xdr:rowOff>167287</xdr:rowOff>
    </xdr:to>
    <xdr:sp macro="" textlink="">
      <xdr:nvSpPr>
        <xdr:cNvPr id="18" name="大かっこ 17"/>
        <xdr:cNvSpPr/>
      </xdr:nvSpPr>
      <xdr:spPr>
        <a:xfrm>
          <a:off x="8583706" y="66854294"/>
          <a:ext cx="1101287" cy="6939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●認定職業訓練の実施</a:t>
          </a:r>
        </a:p>
      </xdr:txBody>
    </xdr:sp>
    <xdr:clientData/>
  </xdr:twoCellAnchor>
  <xdr:twoCellAnchor>
    <xdr:from>
      <xdr:col>20</xdr:col>
      <xdr:colOff>22412</xdr:colOff>
      <xdr:row>272</xdr:row>
      <xdr:rowOff>235323</xdr:rowOff>
    </xdr:from>
    <xdr:to>
      <xdr:col>37</xdr:col>
      <xdr:colOff>153988</xdr:colOff>
      <xdr:row>274</xdr:row>
      <xdr:rowOff>157332</xdr:rowOff>
    </xdr:to>
    <xdr:sp macro="" textlink="">
      <xdr:nvSpPr>
        <xdr:cNvPr id="19" name="大かっこ 18"/>
        <xdr:cNvSpPr/>
      </xdr:nvSpPr>
      <xdr:spPr>
        <a:xfrm>
          <a:off x="4056530" y="59973882"/>
          <a:ext cx="3560576" cy="616774"/>
        </a:xfrm>
        <a:prstGeom prst="bracketPair">
          <a:avLst>
            <a:gd name="adj" fmla="val 2133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27</xdr:col>
      <xdr:colOff>11207</xdr:colOff>
      <xdr:row>274</xdr:row>
      <xdr:rowOff>190499</xdr:rowOff>
    </xdr:from>
    <xdr:to>
      <xdr:col>27</xdr:col>
      <xdr:colOff>15027</xdr:colOff>
      <xdr:row>279</xdr:row>
      <xdr:rowOff>28388</xdr:rowOff>
    </xdr:to>
    <xdr:cxnSp macro="">
      <xdr:nvCxnSpPr>
        <xdr:cNvPr id="20" name="直線コネクタ 19"/>
        <xdr:cNvCxnSpPr/>
      </xdr:nvCxnSpPr>
      <xdr:spPr>
        <a:xfrm flipH="1">
          <a:off x="5457266" y="60623823"/>
          <a:ext cx="3820" cy="15748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279</xdr:row>
      <xdr:rowOff>11207</xdr:rowOff>
    </xdr:from>
    <xdr:to>
      <xdr:col>20</xdr:col>
      <xdr:colOff>11206</xdr:colOff>
      <xdr:row>281</xdr:row>
      <xdr:rowOff>11206</xdr:rowOff>
    </xdr:to>
    <xdr:cxnSp macro="">
      <xdr:nvCxnSpPr>
        <xdr:cNvPr id="24" name="直線矢印コネクタ 23"/>
        <xdr:cNvCxnSpPr/>
      </xdr:nvCxnSpPr>
      <xdr:spPr>
        <a:xfrm>
          <a:off x="4045324" y="62181442"/>
          <a:ext cx="0" cy="6947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279</xdr:row>
      <xdr:rowOff>33618</xdr:rowOff>
    </xdr:from>
    <xdr:to>
      <xdr:col>28</xdr:col>
      <xdr:colOff>190500</xdr:colOff>
      <xdr:row>281</xdr:row>
      <xdr:rowOff>33617</xdr:rowOff>
    </xdr:to>
    <xdr:cxnSp macro="">
      <xdr:nvCxnSpPr>
        <xdr:cNvPr id="26" name="直線矢印コネクタ 25"/>
        <xdr:cNvCxnSpPr/>
      </xdr:nvCxnSpPr>
      <xdr:spPr>
        <a:xfrm>
          <a:off x="5838265" y="62203853"/>
          <a:ext cx="0" cy="6947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279</xdr:row>
      <xdr:rowOff>22412</xdr:rowOff>
    </xdr:from>
    <xdr:to>
      <xdr:col>37</xdr:col>
      <xdr:colOff>0</xdr:colOff>
      <xdr:row>281</xdr:row>
      <xdr:rowOff>22411</xdr:rowOff>
    </xdr:to>
    <xdr:cxnSp macro="">
      <xdr:nvCxnSpPr>
        <xdr:cNvPr id="27" name="直線矢印コネクタ 26"/>
        <xdr:cNvCxnSpPr/>
      </xdr:nvCxnSpPr>
      <xdr:spPr>
        <a:xfrm>
          <a:off x="7463118" y="62192647"/>
          <a:ext cx="0" cy="6947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201705</xdr:colOff>
      <xdr:row>279</xdr:row>
      <xdr:rowOff>11206</xdr:rowOff>
    </xdr:from>
    <xdr:to>
      <xdr:col>44</xdr:col>
      <xdr:colOff>201705</xdr:colOff>
      <xdr:row>281</xdr:row>
      <xdr:rowOff>11205</xdr:rowOff>
    </xdr:to>
    <xdr:cxnSp macro="">
      <xdr:nvCxnSpPr>
        <xdr:cNvPr id="30" name="直線矢印コネクタ 29"/>
        <xdr:cNvCxnSpPr/>
      </xdr:nvCxnSpPr>
      <xdr:spPr>
        <a:xfrm>
          <a:off x="9076764" y="65307882"/>
          <a:ext cx="0" cy="6947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11206</xdr:colOff>
      <xdr:row>278</xdr:row>
      <xdr:rowOff>347381</xdr:rowOff>
    </xdr:from>
    <xdr:to>
      <xdr:col>45</xdr:col>
      <xdr:colOff>11206</xdr:colOff>
      <xdr:row>279</xdr:row>
      <xdr:rowOff>11206</xdr:rowOff>
    </xdr:to>
    <xdr:cxnSp macro="">
      <xdr:nvCxnSpPr>
        <xdr:cNvPr id="31" name="直線コネクタ 30"/>
        <xdr:cNvCxnSpPr/>
      </xdr:nvCxnSpPr>
      <xdr:spPr>
        <a:xfrm>
          <a:off x="2229971" y="65588028"/>
          <a:ext cx="6858000" cy="112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168090</xdr:colOff>
      <xdr:row>279</xdr:row>
      <xdr:rowOff>100855</xdr:rowOff>
    </xdr:from>
    <xdr:to>
      <xdr:col>23</xdr:col>
      <xdr:colOff>89648</xdr:colOff>
      <xdr:row>280</xdr:row>
      <xdr:rowOff>145678</xdr:rowOff>
    </xdr:to>
    <xdr:sp macro="" textlink="">
      <xdr:nvSpPr>
        <xdr:cNvPr id="35" name="正方形/長方形 34"/>
        <xdr:cNvSpPr/>
      </xdr:nvSpPr>
      <xdr:spPr>
        <a:xfrm>
          <a:off x="3395384" y="65688884"/>
          <a:ext cx="1333499" cy="3922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示達</a:t>
          </a:r>
          <a:r>
            <a:rPr kumimoji="1" lang="en-US" altLang="ja-JP" sz="1600">
              <a:solidFill>
                <a:sysClr val="windowText" lastClr="000000"/>
              </a:solidFill>
            </a:rPr>
            <a:t>】</a:t>
          </a:r>
        </a:p>
      </xdr:txBody>
    </xdr:sp>
    <xdr:clientData/>
  </xdr:twoCellAnchor>
  <xdr:twoCellAnchor>
    <xdr:from>
      <xdr:col>25</xdr:col>
      <xdr:colOff>100854</xdr:colOff>
      <xdr:row>279</xdr:row>
      <xdr:rowOff>134469</xdr:rowOff>
    </xdr:from>
    <xdr:to>
      <xdr:col>32</xdr:col>
      <xdr:colOff>112059</xdr:colOff>
      <xdr:row>280</xdr:row>
      <xdr:rowOff>156881</xdr:rowOff>
    </xdr:to>
    <xdr:sp macro="" textlink="">
      <xdr:nvSpPr>
        <xdr:cNvPr id="37" name="正方形/長方形 36"/>
        <xdr:cNvSpPr/>
      </xdr:nvSpPr>
      <xdr:spPr>
        <a:xfrm>
          <a:off x="5143501" y="65722498"/>
          <a:ext cx="1423146" cy="3697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a:t>
          </a:r>
          <a:r>
            <a:rPr kumimoji="1" lang="en-US" altLang="ja-JP" sz="1600">
              <a:solidFill>
                <a:sysClr val="windowText" lastClr="000000"/>
              </a:solidFill>
            </a:rPr>
            <a:t>】</a:t>
          </a:r>
        </a:p>
      </xdr:txBody>
    </xdr:sp>
    <xdr:clientData/>
  </xdr:twoCellAnchor>
  <xdr:twoCellAnchor>
    <xdr:from>
      <xdr:col>33</xdr:col>
      <xdr:colOff>11206</xdr:colOff>
      <xdr:row>279</xdr:row>
      <xdr:rowOff>112058</xdr:rowOff>
    </xdr:from>
    <xdr:to>
      <xdr:col>40</xdr:col>
      <xdr:colOff>179294</xdr:colOff>
      <xdr:row>280</xdr:row>
      <xdr:rowOff>112059</xdr:rowOff>
    </xdr:to>
    <xdr:sp macro="" textlink="">
      <xdr:nvSpPr>
        <xdr:cNvPr id="38" name="正方形/長方形 37"/>
        <xdr:cNvSpPr/>
      </xdr:nvSpPr>
      <xdr:spPr>
        <a:xfrm>
          <a:off x="6667500" y="65700087"/>
          <a:ext cx="1580029" cy="3473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給付金</a:t>
          </a:r>
          <a:r>
            <a:rPr kumimoji="1" lang="en-US" altLang="ja-JP" sz="1600">
              <a:solidFill>
                <a:sysClr val="windowText" lastClr="000000"/>
              </a:solidFill>
            </a:rPr>
            <a:t>】</a:t>
          </a:r>
        </a:p>
      </xdr:txBody>
    </xdr:sp>
    <xdr:clientData/>
  </xdr:twoCellAnchor>
  <xdr:twoCellAnchor>
    <xdr:from>
      <xdr:col>40</xdr:col>
      <xdr:colOff>156882</xdr:colOff>
      <xdr:row>279</xdr:row>
      <xdr:rowOff>89648</xdr:rowOff>
    </xdr:from>
    <xdr:to>
      <xdr:col>49</xdr:col>
      <xdr:colOff>44823</xdr:colOff>
      <xdr:row>280</xdr:row>
      <xdr:rowOff>134470</xdr:rowOff>
    </xdr:to>
    <xdr:sp macro="" textlink="">
      <xdr:nvSpPr>
        <xdr:cNvPr id="40" name="テキスト ボックス 39"/>
        <xdr:cNvSpPr txBox="1"/>
      </xdr:nvSpPr>
      <xdr:spPr>
        <a:xfrm>
          <a:off x="8225117" y="65677677"/>
          <a:ext cx="1703294" cy="3922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奨励金</a:t>
          </a:r>
          <a:r>
            <a:rPr kumimoji="1" lang="en-US" altLang="ja-JP" sz="1600"/>
            <a:t>】</a:t>
          </a:r>
          <a:endParaRPr kumimoji="1" lang="ja-JP" altLang="en-US" sz="1600"/>
        </a:p>
      </xdr:txBody>
    </xdr:sp>
    <xdr:clientData/>
  </xdr:twoCellAnchor>
  <xdr:twoCellAnchor>
    <xdr:from>
      <xdr:col>20</xdr:col>
      <xdr:colOff>22411</xdr:colOff>
      <xdr:row>285</xdr:row>
      <xdr:rowOff>425823</xdr:rowOff>
    </xdr:from>
    <xdr:to>
      <xdr:col>20</xdr:col>
      <xdr:colOff>22414</xdr:colOff>
      <xdr:row>286</xdr:row>
      <xdr:rowOff>506315</xdr:rowOff>
    </xdr:to>
    <xdr:cxnSp macro="">
      <xdr:nvCxnSpPr>
        <xdr:cNvPr id="41" name="直線矢印コネクタ 40"/>
        <xdr:cNvCxnSpPr/>
      </xdr:nvCxnSpPr>
      <xdr:spPr>
        <a:xfrm flipH="1">
          <a:off x="4056529" y="64680352"/>
          <a:ext cx="3" cy="7528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67235</xdr:colOff>
      <xdr:row>288</xdr:row>
      <xdr:rowOff>257735</xdr:rowOff>
    </xdr:from>
    <xdr:to>
      <xdr:col>11</xdr:col>
      <xdr:colOff>67239</xdr:colOff>
      <xdr:row>292</xdr:row>
      <xdr:rowOff>89647</xdr:rowOff>
    </xdr:to>
    <xdr:cxnSp macro="">
      <xdr:nvCxnSpPr>
        <xdr:cNvPr id="42" name="直線矢印コネクタ 41"/>
        <xdr:cNvCxnSpPr/>
      </xdr:nvCxnSpPr>
      <xdr:spPr>
        <a:xfrm flipH="1">
          <a:off x="2286000" y="66529323"/>
          <a:ext cx="4" cy="12550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201705</xdr:colOff>
      <xdr:row>286</xdr:row>
      <xdr:rowOff>649941</xdr:rowOff>
    </xdr:from>
    <xdr:to>
      <xdr:col>24</xdr:col>
      <xdr:colOff>21039</xdr:colOff>
      <xdr:row>288</xdr:row>
      <xdr:rowOff>200681</xdr:rowOff>
    </xdr:to>
    <xdr:sp macro="" textlink="">
      <xdr:nvSpPr>
        <xdr:cNvPr id="43" name="正方形/長方形 42"/>
        <xdr:cNvSpPr/>
      </xdr:nvSpPr>
      <xdr:spPr>
        <a:xfrm>
          <a:off x="3428999" y="65576823"/>
          <a:ext cx="1432981" cy="895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公共職業安定所</a:t>
          </a:r>
          <a:endParaRPr kumimoji="1" lang="en-US" altLang="ja-JP" sz="1100">
            <a:solidFill>
              <a:sysClr val="windowText" lastClr="000000"/>
            </a:solidFill>
          </a:endParaRPr>
        </a:p>
      </xdr:txBody>
    </xdr:sp>
    <xdr:clientData/>
  </xdr:twoCellAnchor>
  <xdr:twoCellAnchor>
    <xdr:from>
      <xdr:col>15</xdr:col>
      <xdr:colOff>168088</xdr:colOff>
      <xdr:row>288</xdr:row>
      <xdr:rowOff>246530</xdr:rowOff>
    </xdr:from>
    <xdr:to>
      <xdr:col>26</xdr:col>
      <xdr:colOff>168088</xdr:colOff>
      <xdr:row>291</xdr:row>
      <xdr:rowOff>36627</xdr:rowOff>
    </xdr:to>
    <xdr:sp macro="" textlink="">
      <xdr:nvSpPr>
        <xdr:cNvPr id="44" name="大かっこ 43"/>
        <xdr:cNvSpPr/>
      </xdr:nvSpPr>
      <xdr:spPr>
        <a:xfrm>
          <a:off x="3193676" y="66518118"/>
          <a:ext cx="2218765" cy="8322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p>
      </xdr:txBody>
    </xdr:sp>
    <xdr:clientData/>
  </xdr:twoCellAnchor>
  <xdr:twoCellAnchor>
    <xdr:from>
      <xdr:col>6</xdr:col>
      <xdr:colOff>164085</xdr:colOff>
      <xdr:row>292</xdr:row>
      <xdr:rowOff>193702</xdr:rowOff>
    </xdr:from>
    <xdr:to>
      <xdr:col>26</xdr:col>
      <xdr:colOff>12683</xdr:colOff>
      <xdr:row>295</xdr:row>
      <xdr:rowOff>178142</xdr:rowOff>
    </xdr:to>
    <xdr:sp macro="" textlink="">
      <xdr:nvSpPr>
        <xdr:cNvPr id="45" name="正方形/長方形 44"/>
        <xdr:cNvSpPr/>
      </xdr:nvSpPr>
      <xdr:spPr>
        <a:xfrm>
          <a:off x="1388728" y="63616595"/>
          <a:ext cx="3930741" cy="9233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F.</a:t>
          </a:r>
          <a:r>
            <a:rPr kumimoji="1" lang="ja-JP" altLang="en-US" sz="1200">
              <a:solidFill>
                <a:schemeClr val="tx1"/>
              </a:solidFill>
            </a:rPr>
            <a:t>認定特定求職者職業訓練勘定</a:t>
          </a:r>
          <a:endParaRPr kumimoji="1" lang="en-US" altLang="ja-JP" sz="1200">
            <a:solidFill>
              <a:schemeClr val="tx1"/>
            </a:solidFill>
          </a:endParaRPr>
        </a:p>
        <a:p>
          <a:pPr algn="ctr"/>
          <a:r>
            <a:rPr kumimoji="1" lang="en-US" altLang="ja-JP" sz="1200">
              <a:solidFill>
                <a:schemeClr val="tx1"/>
              </a:solidFill>
            </a:rPr>
            <a:t>2,234</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（運営費交付金</a:t>
          </a:r>
          <a:r>
            <a:rPr kumimoji="1" lang="en-US" altLang="ja-JP" sz="1200">
              <a:solidFill>
                <a:schemeClr val="tx1"/>
              </a:solidFill>
            </a:rPr>
            <a:t>2,228</a:t>
          </a:r>
          <a:r>
            <a:rPr kumimoji="1" lang="ja-JP" altLang="en-US" sz="1200">
              <a:solidFill>
                <a:schemeClr val="tx1"/>
              </a:solidFill>
            </a:rPr>
            <a:t>百万円＋自己収入</a:t>
          </a:r>
          <a:r>
            <a:rPr kumimoji="1" lang="en-US" altLang="ja-JP" sz="1200">
              <a:solidFill>
                <a:schemeClr val="tx1"/>
              </a:solidFill>
            </a:rPr>
            <a:t>6</a:t>
          </a:r>
          <a:r>
            <a:rPr kumimoji="1" lang="ja-JP" altLang="en-US" sz="1200">
              <a:solidFill>
                <a:schemeClr val="tx1"/>
              </a:solidFill>
            </a:rPr>
            <a:t>百万円）</a:t>
          </a:r>
        </a:p>
      </xdr:txBody>
    </xdr:sp>
    <xdr:clientData/>
  </xdr:twoCellAnchor>
  <xdr:twoCellAnchor>
    <xdr:from>
      <xdr:col>14</xdr:col>
      <xdr:colOff>190500</xdr:colOff>
      <xdr:row>296</xdr:row>
      <xdr:rowOff>78442</xdr:rowOff>
    </xdr:from>
    <xdr:to>
      <xdr:col>14</xdr:col>
      <xdr:colOff>190500</xdr:colOff>
      <xdr:row>298</xdr:row>
      <xdr:rowOff>36389</xdr:rowOff>
    </xdr:to>
    <xdr:cxnSp macro="">
      <xdr:nvCxnSpPr>
        <xdr:cNvPr id="46" name="直線矢印コネクタ 45"/>
        <xdr:cNvCxnSpPr/>
      </xdr:nvCxnSpPr>
      <xdr:spPr>
        <a:xfrm>
          <a:off x="3014382" y="69028236"/>
          <a:ext cx="0" cy="5854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145676</xdr:colOff>
      <xdr:row>301</xdr:row>
      <xdr:rowOff>112059</xdr:rowOff>
    </xdr:from>
    <xdr:to>
      <xdr:col>21</xdr:col>
      <xdr:colOff>104837</xdr:colOff>
      <xdr:row>304</xdr:row>
      <xdr:rowOff>18842</xdr:rowOff>
    </xdr:to>
    <xdr:sp macro="" textlink="">
      <xdr:nvSpPr>
        <xdr:cNvPr id="47" name="大かっこ 46"/>
        <xdr:cNvSpPr/>
      </xdr:nvSpPr>
      <xdr:spPr>
        <a:xfrm>
          <a:off x="2162735" y="70630677"/>
          <a:ext cx="2177926" cy="8480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9</xdr:col>
      <xdr:colOff>11206</xdr:colOff>
      <xdr:row>298</xdr:row>
      <xdr:rowOff>89646</xdr:rowOff>
    </xdr:from>
    <xdr:to>
      <xdr:col>22</xdr:col>
      <xdr:colOff>13413</xdr:colOff>
      <xdr:row>301</xdr:row>
      <xdr:rowOff>37999</xdr:rowOff>
    </xdr:to>
    <xdr:sp macro="" textlink="">
      <xdr:nvSpPr>
        <xdr:cNvPr id="48" name="正方形/長方形 47"/>
        <xdr:cNvSpPr/>
      </xdr:nvSpPr>
      <xdr:spPr>
        <a:xfrm>
          <a:off x="1826559" y="69666970"/>
          <a:ext cx="2624383" cy="8896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G.</a:t>
          </a:r>
          <a:r>
            <a:rPr kumimoji="1" lang="ja-JP" altLang="en-US" sz="1100" b="0" i="0" u="none" strike="noStrike" kern="0" cap="none" spc="0" normalizeH="0" baseline="0" noProof="0">
              <a:ln>
                <a:noFill/>
              </a:ln>
              <a:solidFill>
                <a:schemeClr val="tx1"/>
              </a:solidFill>
              <a:effectLst/>
              <a:uLnTx/>
              <a:uFillTx/>
              <a:latin typeface="+mn-lt"/>
              <a:ea typeface="+mn-ea"/>
              <a:cs typeface="+mn-cs"/>
            </a:rPr>
            <a:t>理想科学工業（株）他</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898</a:t>
          </a:r>
          <a:r>
            <a:rPr kumimoji="1" lang="ja-JP" altLang="en-US" sz="1100" b="0" i="0" u="none" strike="noStrike" kern="0" cap="none" spc="0" normalizeH="0" baseline="0" noProof="0">
              <a:ln>
                <a:noFill/>
              </a:ln>
              <a:solidFill>
                <a:schemeClr val="tx1"/>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11</xdr:col>
      <xdr:colOff>11206</xdr:colOff>
      <xdr:row>278</xdr:row>
      <xdr:rowOff>336177</xdr:rowOff>
    </xdr:from>
    <xdr:to>
      <xdr:col>11</xdr:col>
      <xdr:colOff>11206</xdr:colOff>
      <xdr:row>280</xdr:row>
      <xdr:rowOff>336176</xdr:rowOff>
    </xdr:to>
    <xdr:cxnSp macro="">
      <xdr:nvCxnSpPr>
        <xdr:cNvPr id="7" name="直線矢印コネクタ 6"/>
        <xdr:cNvCxnSpPr/>
      </xdr:nvCxnSpPr>
      <xdr:spPr>
        <a:xfrm>
          <a:off x="2229971" y="62159030"/>
          <a:ext cx="0" cy="6947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156884</xdr:colOff>
      <xdr:row>279</xdr:row>
      <xdr:rowOff>78443</xdr:rowOff>
    </xdr:from>
    <xdr:to>
      <xdr:col>14</xdr:col>
      <xdr:colOff>123265</xdr:colOff>
      <xdr:row>280</xdr:row>
      <xdr:rowOff>134470</xdr:rowOff>
    </xdr:to>
    <xdr:sp macro="" textlink="">
      <xdr:nvSpPr>
        <xdr:cNvPr id="32" name="正方形/長方形 31"/>
        <xdr:cNvSpPr/>
      </xdr:nvSpPr>
      <xdr:spPr>
        <a:xfrm>
          <a:off x="1568825" y="65666472"/>
          <a:ext cx="1378322" cy="4034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800">
              <a:solidFill>
                <a:sysClr val="windowText" lastClr="000000"/>
              </a:solidFill>
            </a:rPr>
            <a:t>【</a:t>
          </a:r>
          <a:r>
            <a:rPr kumimoji="1" lang="ja-JP" altLang="en-US" sz="1800">
              <a:solidFill>
                <a:sysClr val="windowText" lastClr="000000"/>
              </a:solidFill>
            </a:rPr>
            <a:t>交付金</a:t>
          </a:r>
          <a:r>
            <a:rPr kumimoji="1" lang="en-US" altLang="ja-JP" sz="1800">
              <a:solidFill>
                <a:sysClr val="windowText" lastClr="000000"/>
              </a:solidFill>
            </a:rPr>
            <a:t>】</a:t>
          </a:r>
        </a:p>
      </xdr:txBody>
    </xdr:sp>
    <xdr:clientData/>
  </xdr:twoCellAnchor>
  <xdr:twoCellAnchor>
    <xdr:from>
      <xdr:col>6</xdr:col>
      <xdr:colOff>190500</xdr:colOff>
      <xdr:row>284</xdr:row>
      <xdr:rowOff>204107</xdr:rowOff>
    </xdr:from>
    <xdr:to>
      <xdr:col>15</xdr:col>
      <xdr:colOff>96529</xdr:colOff>
      <xdr:row>288</xdr:row>
      <xdr:rowOff>95127</xdr:rowOff>
    </xdr:to>
    <xdr:sp macro="" textlink="">
      <xdr:nvSpPr>
        <xdr:cNvPr id="62" name="大かっこ 61"/>
        <xdr:cNvSpPr/>
      </xdr:nvSpPr>
      <xdr:spPr>
        <a:xfrm>
          <a:off x="1415143" y="59844214"/>
          <a:ext cx="1742993" cy="2245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000"/>
            <a:t>●訓練開拓</a:t>
          </a:r>
          <a:endParaRPr kumimoji="1" lang="en-US" altLang="ja-JP" sz="1000"/>
        </a:p>
        <a:p>
          <a:pPr algn="l">
            <a:lnSpc>
              <a:spcPts val="1100"/>
            </a:lnSpc>
          </a:pPr>
          <a:r>
            <a:rPr kumimoji="1" lang="ja-JP" altLang="en-US" sz="1000"/>
            <a:t>●職業訓練の認定</a:t>
          </a:r>
          <a:endParaRPr kumimoji="1" lang="en-US" altLang="ja-JP" sz="1000"/>
        </a:p>
        <a:p>
          <a:pPr algn="l">
            <a:lnSpc>
              <a:spcPts val="1100"/>
            </a:lnSpc>
          </a:pPr>
          <a:r>
            <a:rPr kumimoji="1" lang="ja-JP" altLang="en-US" sz="1000"/>
            <a:t>●訓練機関の巡回・指導</a:t>
          </a:r>
          <a:endParaRPr kumimoji="1" lang="en-US" altLang="ja-JP" sz="1000"/>
        </a:p>
        <a:p>
          <a:pPr algn="l">
            <a:lnSpc>
              <a:spcPts val="1100"/>
            </a:lnSpc>
          </a:pP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a:t>
          </a:r>
          <a:r>
            <a:rPr kumimoji="1" lang="ja-JP" altLang="ja-JP" sz="1000" b="0" i="0" u="none" strike="noStrike" kern="0" cap="none" spc="0" normalizeH="0" baseline="0" noProof="0">
              <a:ln>
                <a:noFill/>
              </a:ln>
              <a:solidFill>
                <a:prstClr val="black"/>
              </a:solidFill>
              <a:effectLst/>
              <a:uLnTx/>
              <a:uFillTx/>
              <a:latin typeface="+mn-lt"/>
              <a:ea typeface="+mn-ea"/>
              <a:cs typeface="+mn-cs"/>
            </a:rPr>
            <a:t>と</a:t>
          </a:r>
          <a:r>
            <a:rPr kumimoji="1" lang="en-US" altLang="ja-JP" sz="1000" b="0" i="0" u="none" strike="noStrike" kern="0" cap="none" spc="0" normalizeH="0" baseline="0" noProof="0">
              <a:ln>
                <a:noFill/>
              </a:ln>
              <a:solidFill>
                <a:prstClr val="black"/>
              </a:solidFill>
              <a:effectLst/>
              <a:uLnTx/>
              <a:uFillTx/>
              <a:latin typeface="+mn-lt"/>
              <a:ea typeface="+mn-ea"/>
              <a:cs typeface="+mn-cs"/>
            </a:rPr>
            <a:t>F</a:t>
          </a:r>
          <a:r>
            <a:rPr kumimoji="1" lang="ja-JP" altLang="ja-JP" sz="1000" b="0" i="0" u="none" strike="noStrike" kern="0" cap="none" spc="0" normalizeH="0" baseline="0" noProof="0">
              <a:ln>
                <a:noFill/>
              </a:ln>
              <a:solidFill>
                <a:prstClr val="black"/>
              </a:solidFill>
              <a:effectLst/>
              <a:uLnTx/>
              <a:uFillTx/>
              <a:latin typeface="+mn-lt"/>
              <a:ea typeface="+mn-ea"/>
              <a:cs typeface="+mn-cs"/>
            </a:rPr>
            <a:t>の支出金額の差額</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en-US" altLang="ja-JP" sz="1000" b="0" i="0" u="none" strike="noStrike" kern="0" cap="none" spc="0" normalizeH="0" baseline="0" noProof="0">
              <a:ln>
                <a:noFill/>
              </a:ln>
              <a:solidFill>
                <a:prstClr val="black"/>
              </a:solidFill>
              <a:effectLst/>
              <a:uLnTx/>
              <a:uFillTx/>
              <a:latin typeface="+mn-lt"/>
              <a:ea typeface="+mn-ea"/>
              <a:cs typeface="+mn-cs"/>
            </a:rPr>
            <a:t>F</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G</a:t>
          </a:r>
          <a:r>
            <a:rPr kumimoji="1" lang="ja-JP" altLang="ja-JP" sz="1000" b="0" i="0" u="none" strike="noStrike" kern="0" cap="none" spc="0" normalizeH="0" baseline="0" noProof="0">
              <a:ln>
                <a:noFill/>
              </a:ln>
              <a:solidFill>
                <a:prstClr val="black"/>
              </a:solidFill>
              <a:effectLst/>
              <a:uLnTx/>
              <a:uFillTx/>
              <a:latin typeface="+mn-lt"/>
              <a:ea typeface="+mn-ea"/>
              <a:cs typeface="+mn-cs"/>
            </a:rPr>
            <a:t>の支出金額については、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令和</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年度の精算額であるため、</a:t>
          </a:r>
          <a:r>
            <a:rPr kumimoji="1" lang="en-US" altLang="ja-JP" sz="1000" b="0" i="0" u="none" strike="noStrike" kern="0" cap="none" spc="0" normalizeH="0" baseline="0" noProof="0">
              <a:ln>
                <a:noFill/>
              </a:ln>
              <a:solidFill>
                <a:prstClr val="black"/>
              </a:solidFill>
              <a:effectLst/>
              <a:uLnTx/>
              <a:uFillTx/>
              <a:latin typeface="+mn-lt"/>
              <a:ea typeface="+mn-ea"/>
              <a:cs typeface="+mn-cs"/>
            </a:rPr>
            <a:t>A</a:t>
          </a:r>
          <a:r>
            <a:rPr kumimoji="1" lang="ja-JP" altLang="ja-JP" sz="1000" b="0" i="0" u="none" strike="noStrike" kern="0" cap="none" spc="0" normalizeH="0" baseline="0" noProof="0">
              <a:ln>
                <a:noFill/>
              </a:ln>
              <a:solidFill>
                <a:prstClr val="black"/>
              </a:solidFill>
              <a:effectLst/>
              <a:uLnTx/>
              <a:uFillTx/>
              <a:latin typeface="+mn-lt"/>
              <a:ea typeface="+mn-ea"/>
              <a:cs typeface="+mn-cs"/>
            </a:rPr>
            <a:t>（国の決算額）と</a:t>
          </a:r>
          <a:r>
            <a:rPr kumimoji="1" lang="en-US" altLang="ja-JP" sz="1000" b="0" i="0" u="none" strike="noStrike" kern="0" cap="none" spc="0" normalizeH="0" baseline="0" noProof="0">
              <a:ln>
                <a:noFill/>
              </a:ln>
              <a:solidFill>
                <a:prstClr val="black"/>
              </a:solidFill>
              <a:effectLst/>
              <a:uLnTx/>
              <a:uFillTx/>
              <a:latin typeface="+mn-lt"/>
              <a:ea typeface="+mn-ea"/>
              <a:cs typeface="+mn-cs"/>
            </a:rPr>
            <a:t>208</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百万円の差が生じている。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algn="l">
            <a:lnSpc>
              <a:spcPts val="11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G10" sqref="G10:AX1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279</v>
      </c>
      <c r="AJ2" s="172" t="s">
        <v>651</v>
      </c>
      <c r="AK2" s="172"/>
      <c r="AL2" s="172"/>
      <c r="AM2" s="172"/>
      <c r="AN2" s="75" t="s">
        <v>279</v>
      </c>
      <c r="AO2" s="172">
        <v>21</v>
      </c>
      <c r="AP2" s="172"/>
      <c r="AQ2" s="172"/>
      <c r="AR2" s="76" t="s">
        <v>279</v>
      </c>
      <c r="AS2" s="173">
        <v>673</v>
      </c>
      <c r="AT2" s="173"/>
      <c r="AU2" s="173"/>
      <c r="AV2" s="75" t="str">
        <f>IF(AW2="","","-")</f>
        <v>-</v>
      </c>
      <c r="AW2" s="174">
        <v>0</v>
      </c>
      <c r="AX2" s="174"/>
    </row>
    <row r="3" spans="1:50" ht="21" customHeight="1" thickBot="1">
      <c r="A3" s="175" t="s">
        <v>592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602</v>
      </c>
      <c r="AK3" s="177"/>
      <c r="AL3" s="177"/>
      <c r="AM3" s="177"/>
      <c r="AN3" s="177"/>
      <c r="AO3" s="177"/>
      <c r="AP3" s="177"/>
      <c r="AQ3" s="177"/>
      <c r="AR3" s="177"/>
      <c r="AS3" s="177"/>
      <c r="AT3" s="177"/>
      <c r="AU3" s="177"/>
      <c r="AV3" s="177"/>
      <c r="AW3" s="177"/>
      <c r="AX3" s="24" t="s">
        <v>60</v>
      </c>
    </row>
    <row r="4" spans="1:50" ht="24.75" customHeight="1">
      <c r="A4" s="147" t="s">
        <v>23</v>
      </c>
      <c r="B4" s="148"/>
      <c r="C4" s="148"/>
      <c r="D4" s="148"/>
      <c r="E4" s="148"/>
      <c r="F4" s="148"/>
      <c r="G4" s="149" t="s">
        <v>603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66" customHeight="1">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683</v>
      </c>
      <c r="AF5" s="194"/>
      <c r="AG5" s="194"/>
      <c r="AH5" s="194"/>
      <c r="AI5" s="194"/>
      <c r="AJ5" s="194"/>
      <c r="AK5" s="194"/>
      <c r="AL5" s="194"/>
      <c r="AM5" s="194"/>
      <c r="AN5" s="194"/>
      <c r="AO5" s="194"/>
      <c r="AP5" s="195"/>
      <c r="AQ5" s="196" t="s">
        <v>694</v>
      </c>
      <c r="AR5" s="197"/>
      <c r="AS5" s="197"/>
      <c r="AT5" s="197"/>
      <c r="AU5" s="197"/>
      <c r="AV5" s="197"/>
      <c r="AW5" s="197"/>
      <c r="AX5" s="198"/>
    </row>
    <row r="6" spans="1:50" ht="26.1" customHeight="1">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5.25" customHeight="1">
      <c r="A7" s="178" t="s">
        <v>20</v>
      </c>
      <c r="B7" s="179"/>
      <c r="C7" s="179"/>
      <c r="D7" s="179"/>
      <c r="E7" s="179"/>
      <c r="F7" s="180"/>
      <c r="G7" s="204" t="s">
        <v>607</v>
      </c>
      <c r="H7" s="205"/>
      <c r="I7" s="205"/>
      <c r="J7" s="205"/>
      <c r="K7" s="205"/>
      <c r="L7" s="205"/>
      <c r="M7" s="205"/>
      <c r="N7" s="205"/>
      <c r="O7" s="205"/>
      <c r="P7" s="205"/>
      <c r="Q7" s="205"/>
      <c r="R7" s="205"/>
      <c r="S7" s="205"/>
      <c r="T7" s="205"/>
      <c r="U7" s="205"/>
      <c r="V7" s="205"/>
      <c r="W7" s="205"/>
      <c r="X7" s="206"/>
      <c r="Y7" s="207" t="s">
        <v>264</v>
      </c>
      <c r="Z7" s="208"/>
      <c r="AA7" s="208"/>
      <c r="AB7" s="208"/>
      <c r="AC7" s="208"/>
      <c r="AD7" s="209"/>
      <c r="AE7" s="210" t="s">
        <v>608</v>
      </c>
      <c r="AF7" s="211"/>
      <c r="AG7" s="211"/>
      <c r="AH7" s="211"/>
      <c r="AI7" s="211"/>
      <c r="AJ7" s="211"/>
      <c r="AK7" s="211"/>
      <c r="AL7" s="211"/>
      <c r="AM7" s="211"/>
      <c r="AN7" s="211"/>
      <c r="AO7" s="211"/>
      <c r="AP7" s="211"/>
      <c r="AQ7" s="211"/>
      <c r="AR7" s="211"/>
      <c r="AS7" s="211"/>
      <c r="AT7" s="211"/>
      <c r="AU7" s="211"/>
      <c r="AV7" s="211"/>
      <c r="AW7" s="211"/>
      <c r="AX7" s="212"/>
    </row>
    <row r="8" spans="1:50" ht="26.45" customHeight="1">
      <c r="A8" s="178" t="s">
        <v>185</v>
      </c>
      <c r="B8" s="179"/>
      <c r="C8" s="179"/>
      <c r="D8" s="179"/>
      <c r="E8" s="179"/>
      <c r="F8" s="180"/>
      <c r="G8" s="181" t="str">
        <f>入力規則等!A27</f>
        <v>男女共同参画</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c r="A9" s="189" t="s">
        <v>21</v>
      </c>
      <c r="B9" s="190"/>
      <c r="C9" s="190"/>
      <c r="D9" s="190"/>
      <c r="E9" s="190"/>
      <c r="F9" s="190"/>
      <c r="G9" s="191" t="s">
        <v>752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28.25" customHeight="1">
      <c r="A10" s="234" t="s">
        <v>27</v>
      </c>
      <c r="B10" s="235"/>
      <c r="C10" s="235"/>
      <c r="D10" s="235"/>
      <c r="E10" s="235"/>
      <c r="F10" s="235"/>
      <c r="G10" s="236" t="s">
        <v>757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30" customHeight="1">
      <c r="A11" s="234" t="s">
        <v>5</v>
      </c>
      <c r="B11" s="235"/>
      <c r="C11" s="235"/>
      <c r="D11" s="235"/>
      <c r="E11" s="235"/>
      <c r="F11" s="239"/>
      <c r="G11" s="240" t="str">
        <f>入力規則等!P10</f>
        <v>直接実施、補助、交付</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c r="A12" s="243" t="s">
        <v>22</v>
      </c>
      <c r="B12" s="244"/>
      <c r="C12" s="244"/>
      <c r="D12" s="244"/>
      <c r="E12" s="244"/>
      <c r="F12" s="245"/>
      <c r="G12" s="250"/>
      <c r="H12" s="251"/>
      <c r="I12" s="251"/>
      <c r="J12" s="251"/>
      <c r="K12" s="251"/>
      <c r="L12" s="251"/>
      <c r="M12" s="251"/>
      <c r="N12" s="251"/>
      <c r="O12" s="251"/>
      <c r="P12" s="222" t="s">
        <v>411</v>
      </c>
      <c r="Q12" s="223"/>
      <c r="R12" s="223"/>
      <c r="S12" s="223"/>
      <c r="T12" s="223"/>
      <c r="U12" s="223"/>
      <c r="V12" s="252"/>
      <c r="W12" s="222" t="s">
        <v>563</v>
      </c>
      <c r="X12" s="223"/>
      <c r="Y12" s="223"/>
      <c r="Z12" s="223"/>
      <c r="AA12" s="223"/>
      <c r="AB12" s="223"/>
      <c r="AC12" s="252"/>
      <c r="AD12" s="222" t="s">
        <v>565</v>
      </c>
      <c r="AE12" s="223"/>
      <c r="AF12" s="223"/>
      <c r="AG12" s="223"/>
      <c r="AH12" s="223"/>
      <c r="AI12" s="223"/>
      <c r="AJ12" s="252"/>
      <c r="AK12" s="222" t="s">
        <v>583</v>
      </c>
      <c r="AL12" s="223"/>
      <c r="AM12" s="223"/>
      <c r="AN12" s="223"/>
      <c r="AO12" s="223"/>
      <c r="AP12" s="223"/>
      <c r="AQ12" s="252"/>
      <c r="AR12" s="222" t="s">
        <v>584</v>
      </c>
      <c r="AS12" s="223"/>
      <c r="AT12" s="223"/>
      <c r="AU12" s="223"/>
      <c r="AV12" s="223"/>
      <c r="AW12" s="223"/>
      <c r="AX12" s="224"/>
    </row>
    <row r="13" spans="1:50" ht="21" customHeight="1">
      <c r="A13" s="246"/>
      <c r="B13" s="247"/>
      <c r="C13" s="247"/>
      <c r="D13" s="247"/>
      <c r="E13" s="247"/>
      <c r="F13" s="248"/>
      <c r="G13" s="266" t="s">
        <v>6</v>
      </c>
      <c r="H13" s="267"/>
      <c r="I13" s="225" t="s">
        <v>7</v>
      </c>
      <c r="J13" s="226"/>
      <c r="K13" s="226"/>
      <c r="L13" s="226"/>
      <c r="M13" s="226"/>
      <c r="N13" s="226"/>
      <c r="O13" s="227"/>
      <c r="P13" s="216">
        <v>16940</v>
      </c>
      <c r="Q13" s="217"/>
      <c r="R13" s="217"/>
      <c r="S13" s="217"/>
      <c r="T13" s="217"/>
      <c r="U13" s="217"/>
      <c r="V13" s="218"/>
      <c r="W13" s="216">
        <v>15774</v>
      </c>
      <c r="X13" s="217"/>
      <c r="Y13" s="217"/>
      <c r="Z13" s="217"/>
      <c r="AA13" s="217"/>
      <c r="AB13" s="217"/>
      <c r="AC13" s="218"/>
      <c r="AD13" s="216">
        <v>25213</v>
      </c>
      <c r="AE13" s="217"/>
      <c r="AF13" s="217"/>
      <c r="AG13" s="217"/>
      <c r="AH13" s="217"/>
      <c r="AI13" s="217"/>
      <c r="AJ13" s="218"/>
      <c r="AK13" s="216">
        <v>27775</v>
      </c>
      <c r="AL13" s="217"/>
      <c r="AM13" s="217"/>
      <c r="AN13" s="217"/>
      <c r="AO13" s="217"/>
      <c r="AP13" s="217"/>
      <c r="AQ13" s="218"/>
      <c r="AR13" s="228">
        <v>28198</v>
      </c>
      <c r="AS13" s="229"/>
      <c r="AT13" s="229"/>
      <c r="AU13" s="229"/>
      <c r="AV13" s="229"/>
      <c r="AW13" s="229"/>
      <c r="AX13" s="230"/>
    </row>
    <row r="14" spans="1:50" ht="21" customHeight="1">
      <c r="A14" s="246"/>
      <c r="B14" s="247"/>
      <c r="C14" s="247"/>
      <c r="D14" s="247"/>
      <c r="E14" s="247"/>
      <c r="F14" s="248"/>
      <c r="G14" s="268"/>
      <c r="H14" s="269"/>
      <c r="I14" s="213" t="s">
        <v>8</v>
      </c>
      <c r="J14" s="231"/>
      <c r="K14" s="231"/>
      <c r="L14" s="231"/>
      <c r="M14" s="231"/>
      <c r="N14" s="231"/>
      <c r="O14" s="232"/>
      <c r="P14" s="216" t="s">
        <v>608</v>
      </c>
      <c r="Q14" s="217"/>
      <c r="R14" s="217"/>
      <c r="S14" s="217"/>
      <c r="T14" s="217"/>
      <c r="U14" s="217"/>
      <c r="V14" s="218"/>
      <c r="W14" s="216">
        <v>9673</v>
      </c>
      <c r="X14" s="217"/>
      <c r="Y14" s="217"/>
      <c r="Z14" s="217"/>
      <c r="AA14" s="217"/>
      <c r="AB14" s="217"/>
      <c r="AC14" s="218"/>
      <c r="AD14" s="216" t="s">
        <v>608</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c r="A15" s="246"/>
      <c r="B15" s="247"/>
      <c r="C15" s="247"/>
      <c r="D15" s="247"/>
      <c r="E15" s="247"/>
      <c r="F15" s="248"/>
      <c r="G15" s="268"/>
      <c r="H15" s="269"/>
      <c r="I15" s="213" t="s">
        <v>47</v>
      </c>
      <c r="J15" s="214"/>
      <c r="K15" s="214"/>
      <c r="L15" s="214"/>
      <c r="M15" s="214"/>
      <c r="N15" s="214"/>
      <c r="O15" s="215"/>
      <c r="P15" s="216" t="s">
        <v>608</v>
      </c>
      <c r="Q15" s="217"/>
      <c r="R15" s="217"/>
      <c r="S15" s="217"/>
      <c r="T15" s="217"/>
      <c r="U15" s="217"/>
      <c r="V15" s="218"/>
      <c r="W15" s="216" t="s">
        <v>608</v>
      </c>
      <c r="X15" s="217"/>
      <c r="Y15" s="217"/>
      <c r="Z15" s="217"/>
      <c r="AA15" s="217"/>
      <c r="AB15" s="217"/>
      <c r="AC15" s="218"/>
      <c r="AD15" s="216" t="s">
        <v>608</v>
      </c>
      <c r="AE15" s="217"/>
      <c r="AF15" s="217"/>
      <c r="AG15" s="217"/>
      <c r="AH15" s="217"/>
      <c r="AI15" s="217"/>
      <c r="AJ15" s="218"/>
      <c r="AK15" s="216"/>
      <c r="AL15" s="217"/>
      <c r="AM15" s="217"/>
      <c r="AN15" s="217"/>
      <c r="AO15" s="217"/>
      <c r="AP15" s="217"/>
      <c r="AQ15" s="218"/>
      <c r="AR15" s="216"/>
      <c r="AS15" s="217"/>
      <c r="AT15" s="217"/>
      <c r="AU15" s="217"/>
      <c r="AV15" s="217"/>
      <c r="AW15" s="217"/>
      <c r="AX15" s="233"/>
    </row>
    <row r="16" spans="1:50" ht="21" customHeight="1">
      <c r="A16" s="246"/>
      <c r="B16" s="247"/>
      <c r="C16" s="247"/>
      <c r="D16" s="247"/>
      <c r="E16" s="247"/>
      <c r="F16" s="248"/>
      <c r="G16" s="268"/>
      <c r="H16" s="269"/>
      <c r="I16" s="213" t="s">
        <v>48</v>
      </c>
      <c r="J16" s="214"/>
      <c r="K16" s="214"/>
      <c r="L16" s="214"/>
      <c r="M16" s="214"/>
      <c r="N16" s="214"/>
      <c r="O16" s="215"/>
      <c r="P16" s="216" t="s">
        <v>608</v>
      </c>
      <c r="Q16" s="217"/>
      <c r="R16" s="217"/>
      <c r="S16" s="217"/>
      <c r="T16" s="217"/>
      <c r="U16" s="217"/>
      <c r="V16" s="218"/>
      <c r="W16" s="216" t="s">
        <v>608</v>
      </c>
      <c r="X16" s="217"/>
      <c r="Y16" s="217"/>
      <c r="Z16" s="217"/>
      <c r="AA16" s="217"/>
      <c r="AB16" s="217"/>
      <c r="AC16" s="218"/>
      <c r="AD16" s="216" t="s">
        <v>608</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c r="A17" s="246"/>
      <c r="B17" s="247"/>
      <c r="C17" s="247"/>
      <c r="D17" s="247"/>
      <c r="E17" s="247"/>
      <c r="F17" s="248"/>
      <c r="G17" s="268"/>
      <c r="H17" s="269"/>
      <c r="I17" s="213" t="s">
        <v>46</v>
      </c>
      <c r="J17" s="231"/>
      <c r="K17" s="231"/>
      <c r="L17" s="231"/>
      <c r="M17" s="231"/>
      <c r="N17" s="231"/>
      <c r="O17" s="232"/>
      <c r="P17" s="216" t="s">
        <v>608</v>
      </c>
      <c r="Q17" s="217"/>
      <c r="R17" s="217"/>
      <c r="S17" s="217"/>
      <c r="T17" s="217"/>
      <c r="U17" s="217"/>
      <c r="V17" s="218"/>
      <c r="W17" s="216" t="s">
        <v>608</v>
      </c>
      <c r="X17" s="217"/>
      <c r="Y17" s="217"/>
      <c r="Z17" s="217"/>
      <c r="AA17" s="217"/>
      <c r="AB17" s="217"/>
      <c r="AC17" s="218"/>
      <c r="AD17" s="216" t="s">
        <v>608</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c r="A18" s="246"/>
      <c r="B18" s="247"/>
      <c r="C18" s="247"/>
      <c r="D18" s="247"/>
      <c r="E18" s="247"/>
      <c r="F18" s="248"/>
      <c r="G18" s="270"/>
      <c r="H18" s="271"/>
      <c r="I18" s="257" t="s">
        <v>18</v>
      </c>
      <c r="J18" s="258"/>
      <c r="K18" s="258"/>
      <c r="L18" s="258"/>
      <c r="M18" s="258"/>
      <c r="N18" s="258"/>
      <c r="O18" s="259"/>
      <c r="P18" s="260">
        <f>SUM(P13:V17)</f>
        <v>16940</v>
      </c>
      <c r="Q18" s="261"/>
      <c r="R18" s="261"/>
      <c r="S18" s="261"/>
      <c r="T18" s="261"/>
      <c r="U18" s="261"/>
      <c r="V18" s="262"/>
      <c r="W18" s="260">
        <f>SUM(W13:AC17)</f>
        <v>25447</v>
      </c>
      <c r="X18" s="261"/>
      <c r="Y18" s="261"/>
      <c r="Z18" s="261"/>
      <c r="AA18" s="261"/>
      <c r="AB18" s="261"/>
      <c r="AC18" s="262"/>
      <c r="AD18" s="260">
        <f>SUM(AD13:AJ17)</f>
        <v>25213</v>
      </c>
      <c r="AE18" s="261"/>
      <c r="AF18" s="261"/>
      <c r="AG18" s="261"/>
      <c r="AH18" s="261"/>
      <c r="AI18" s="261"/>
      <c r="AJ18" s="262"/>
      <c r="AK18" s="260">
        <f>SUM(AK13:AQ17)</f>
        <v>27775</v>
      </c>
      <c r="AL18" s="261"/>
      <c r="AM18" s="261"/>
      <c r="AN18" s="261"/>
      <c r="AO18" s="261"/>
      <c r="AP18" s="261"/>
      <c r="AQ18" s="262"/>
      <c r="AR18" s="260">
        <f>SUM(AR13:AX17)</f>
        <v>28198</v>
      </c>
      <c r="AS18" s="261"/>
      <c r="AT18" s="261"/>
      <c r="AU18" s="261"/>
      <c r="AV18" s="261"/>
      <c r="AW18" s="261"/>
      <c r="AX18" s="263"/>
    </row>
    <row r="19" spans="1:50" ht="24.75" customHeight="1">
      <c r="A19" s="246"/>
      <c r="B19" s="247"/>
      <c r="C19" s="247"/>
      <c r="D19" s="247"/>
      <c r="E19" s="247"/>
      <c r="F19" s="248"/>
      <c r="G19" s="253" t="s">
        <v>9</v>
      </c>
      <c r="H19" s="254"/>
      <c r="I19" s="254"/>
      <c r="J19" s="254"/>
      <c r="K19" s="254"/>
      <c r="L19" s="254"/>
      <c r="M19" s="254"/>
      <c r="N19" s="254"/>
      <c r="O19" s="254"/>
      <c r="P19" s="216">
        <v>13383</v>
      </c>
      <c r="Q19" s="217"/>
      <c r="R19" s="217"/>
      <c r="S19" s="217"/>
      <c r="T19" s="217"/>
      <c r="U19" s="217"/>
      <c r="V19" s="218"/>
      <c r="W19" s="216">
        <v>12990</v>
      </c>
      <c r="X19" s="217"/>
      <c r="Y19" s="217"/>
      <c r="Z19" s="217"/>
      <c r="AA19" s="217"/>
      <c r="AB19" s="217"/>
      <c r="AC19" s="218"/>
      <c r="AD19" s="216">
        <v>15119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10</v>
      </c>
      <c r="H20" s="254"/>
      <c r="I20" s="254"/>
      <c r="J20" s="254"/>
      <c r="K20" s="254"/>
      <c r="L20" s="254"/>
      <c r="M20" s="254"/>
      <c r="N20" s="254"/>
      <c r="O20" s="254"/>
      <c r="P20" s="292">
        <f>IF(P18=0, "-", SUM(P19)/P18)</f>
        <v>0.79002361275088551</v>
      </c>
      <c r="Q20" s="292"/>
      <c r="R20" s="292"/>
      <c r="S20" s="292"/>
      <c r="T20" s="292"/>
      <c r="U20" s="292"/>
      <c r="V20" s="292"/>
      <c r="W20" s="292">
        <f>IF(W18=0, "-", SUM(W19)/W18)</f>
        <v>0.51047274727865766</v>
      </c>
      <c r="X20" s="292"/>
      <c r="Y20" s="292"/>
      <c r="Z20" s="292"/>
      <c r="AA20" s="292"/>
      <c r="AB20" s="292"/>
      <c r="AC20" s="292"/>
      <c r="AD20" s="292">
        <f>IF(AD18=0, "-", SUM(AD19)/AD18)</f>
        <v>0.59965097370404152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c r="A21" s="189"/>
      <c r="B21" s="190"/>
      <c r="C21" s="190"/>
      <c r="D21" s="190"/>
      <c r="E21" s="190"/>
      <c r="F21" s="249"/>
      <c r="G21" s="290" t="s">
        <v>234</v>
      </c>
      <c r="H21" s="291"/>
      <c r="I21" s="291"/>
      <c r="J21" s="291"/>
      <c r="K21" s="291"/>
      <c r="L21" s="291"/>
      <c r="M21" s="291"/>
      <c r="N21" s="291"/>
      <c r="O21" s="291"/>
      <c r="P21" s="292">
        <f>IF(P19=0, "-", SUM(P19)/SUM(P13,P14))</f>
        <v>0.79002361275088551</v>
      </c>
      <c r="Q21" s="292"/>
      <c r="R21" s="292"/>
      <c r="S21" s="292"/>
      <c r="T21" s="292"/>
      <c r="U21" s="292"/>
      <c r="V21" s="292"/>
      <c r="W21" s="292">
        <f>IF(W19=0, "-", SUM(W19)/SUM(W13,W14))</f>
        <v>0.51047274727865766</v>
      </c>
      <c r="X21" s="292"/>
      <c r="Y21" s="292"/>
      <c r="Z21" s="292"/>
      <c r="AA21" s="292"/>
      <c r="AB21" s="292"/>
      <c r="AC21" s="292"/>
      <c r="AD21" s="292">
        <f>IF(AD19=0, "-", SUM(AD19)/SUM(AD13,AD14))</f>
        <v>0.59965097370404152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c r="A22" s="300" t="s">
        <v>587</v>
      </c>
      <c r="B22" s="301"/>
      <c r="C22" s="301"/>
      <c r="D22" s="301"/>
      <c r="E22" s="301"/>
      <c r="F22" s="302"/>
      <c r="G22" s="306" t="s">
        <v>224</v>
      </c>
      <c r="H22" s="275"/>
      <c r="I22" s="275"/>
      <c r="J22" s="275"/>
      <c r="K22" s="275"/>
      <c r="L22" s="275"/>
      <c r="M22" s="275"/>
      <c r="N22" s="275"/>
      <c r="O22" s="307"/>
      <c r="P22" s="274" t="s">
        <v>585</v>
      </c>
      <c r="Q22" s="275"/>
      <c r="R22" s="275"/>
      <c r="S22" s="275"/>
      <c r="T22" s="275"/>
      <c r="U22" s="275"/>
      <c r="V22" s="307"/>
      <c r="W22" s="274" t="s">
        <v>586</v>
      </c>
      <c r="X22" s="275"/>
      <c r="Y22" s="275"/>
      <c r="Z22" s="275"/>
      <c r="AA22" s="275"/>
      <c r="AB22" s="275"/>
      <c r="AC22" s="307"/>
      <c r="AD22" s="274" t="s">
        <v>223</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c r="A23" s="303"/>
      <c r="B23" s="304"/>
      <c r="C23" s="304"/>
      <c r="D23" s="304"/>
      <c r="E23" s="304"/>
      <c r="F23" s="305"/>
      <c r="G23" s="277" t="s">
        <v>609</v>
      </c>
      <c r="H23" s="278"/>
      <c r="I23" s="278"/>
      <c r="J23" s="278"/>
      <c r="K23" s="278"/>
      <c r="L23" s="278"/>
      <c r="M23" s="278"/>
      <c r="N23" s="278"/>
      <c r="O23" s="279"/>
      <c r="P23" s="228">
        <v>11724</v>
      </c>
      <c r="Q23" s="229"/>
      <c r="R23" s="229"/>
      <c r="S23" s="229"/>
      <c r="T23" s="229"/>
      <c r="U23" s="229"/>
      <c r="V23" s="280"/>
      <c r="W23" s="228">
        <v>11580</v>
      </c>
      <c r="X23" s="229"/>
      <c r="Y23" s="229"/>
      <c r="Z23" s="229"/>
      <c r="AA23" s="229"/>
      <c r="AB23" s="229"/>
      <c r="AC23" s="280"/>
      <c r="AD23" s="281" t="s">
        <v>749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c r="A24" s="303"/>
      <c r="B24" s="304"/>
      <c r="C24" s="304"/>
      <c r="D24" s="304"/>
      <c r="E24" s="304"/>
      <c r="F24" s="305"/>
      <c r="G24" s="287" t="s">
        <v>610</v>
      </c>
      <c r="H24" s="288"/>
      <c r="I24" s="288"/>
      <c r="J24" s="288"/>
      <c r="K24" s="288"/>
      <c r="L24" s="288"/>
      <c r="M24" s="288"/>
      <c r="N24" s="288"/>
      <c r="O24" s="289"/>
      <c r="P24" s="216">
        <v>12629</v>
      </c>
      <c r="Q24" s="217"/>
      <c r="R24" s="217"/>
      <c r="S24" s="217"/>
      <c r="T24" s="217"/>
      <c r="U24" s="217"/>
      <c r="V24" s="218"/>
      <c r="W24" s="216">
        <v>13067</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39" customHeight="1">
      <c r="A25" s="303"/>
      <c r="B25" s="304"/>
      <c r="C25" s="304"/>
      <c r="D25" s="304"/>
      <c r="E25" s="304"/>
      <c r="F25" s="305"/>
      <c r="G25" s="287" t="s">
        <v>611</v>
      </c>
      <c r="H25" s="288"/>
      <c r="I25" s="288"/>
      <c r="J25" s="288"/>
      <c r="K25" s="288"/>
      <c r="L25" s="288"/>
      <c r="M25" s="288"/>
      <c r="N25" s="288"/>
      <c r="O25" s="289"/>
      <c r="P25" s="216">
        <v>2438</v>
      </c>
      <c r="Q25" s="217"/>
      <c r="R25" s="217"/>
      <c r="S25" s="217"/>
      <c r="T25" s="217"/>
      <c r="U25" s="217"/>
      <c r="V25" s="218"/>
      <c r="W25" s="216">
        <v>2561</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c r="A26" s="303"/>
      <c r="B26" s="304"/>
      <c r="C26" s="304"/>
      <c r="D26" s="304"/>
      <c r="E26" s="304"/>
      <c r="F26" s="305"/>
      <c r="G26" s="287" t="s">
        <v>612</v>
      </c>
      <c r="H26" s="288"/>
      <c r="I26" s="288"/>
      <c r="J26" s="288"/>
      <c r="K26" s="288"/>
      <c r="L26" s="288"/>
      <c r="M26" s="288"/>
      <c r="N26" s="288"/>
      <c r="O26" s="289"/>
      <c r="P26" s="216">
        <v>703</v>
      </c>
      <c r="Q26" s="217"/>
      <c r="R26" s="217"/>
      <c r="S26" s="217"/>
      <c r="T26" s="217"/>
      <c r="U26" s="217"/>
      <c r="V26" s="218"/>
      <c r="W26" s="216">
        <v>697</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c r="A27" s="303"/>
      <c r="B27" s="304"/>
      <c r="C27" s="304"/>
      <c r="D27" s="304"/>
      <c r="E27" s="304"/>
      <c r="F27" s="305"/>
      <c r="G27" s="287" t="s">
        <v>613</v>
      </c>
      <c r="H27" s="288"/>
      <c r="I27" s="288"/>
      <c r="J27" s="288"/>
      <c r="K27" s="288"/>
      <c r="L27" s="288"/>
      <c r="M27" s="288"/>
      <c r="N27" s="288"/>
      <c r="O27" s="289"/>
      <c r="P27" s="216">
        <v>116</v>
      </c>
      <c r="Q27" s="217"/>
      <c r="R27" s="217"/>
      <c r="S27" s="217"/>
      <c r="T27" s="217"/>
      <c r="U27" s="217"/>
      <c r="V27" s="218"/>
      <c r="W27" s="216">
        <v>146</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c r="A28" s="303"/>
      <c r="B28" s="304"/>
      <c r="C28" s="304"/>
      <c r="D28" s="304"/>
      <c r="E28" s="304"/>
      <c r="F28" s="305"/>
      <c r="G28" s="294" t="s">
        <v>657</v>
      </c>
      <c r="H28" s="295"/>
      <c r="I28" s="295"/>
      <c r="J28" s="295"/>
      <c r="K28" s="295"/>
      <c r="L28" s="295"/>
      <c r="M28" s="295"/>
      <c r="N28" s="295"/>
      <c r="O28" s="296"/>
      <c r="P28" s="297">
        <v>165</v>
      </c>
      <c r="Q28" s="298"/>
      <c r="R28" s="298"/>
      <c r="S28" s="298"/>
      <c r="T28" s="298"/>
      <c r="U28" s="298"/>
      <c r="V28" s="299"/>
      <c r="W28" s="297">
        <v>147</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c r="A29" s="303"/>
      <c r="B29" s="304"/>
      <c r="C29" s="304"/>
      <c r="D29" s="304"/>
      <c r="E29" s="304"/>
      <c r="F29" s="305"/>
      <c r="G29" s="126" t="s">
        <v>18</v>
      </c>
      <c r="H29" s="127"/>
      <c r="I29" s="127"/>
      <c r="J29" s="127"/>
      <c r="K29" s="127"/>
      <c r="L29" s="127"/>
      <c r="M29" s="127"/>
      <c r="N29" s="127"/>
      <c r="O29" s="128"/>
      <c r="P29" s="331">
        <f>AK13</f>
        <v>27775</v>
      </c>
      <c r="Q29" s="332"/>
      <c r="R29" s="332"/>
      <c r="S29" s="332"/>
      <c r="T29" s="332"/>
      <c r="U29" s="332"/>
      <c r="V29" s="333"/>
      <c r="W29" s="334">
        <f>AR13</f>
        <v>28198</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c r="A30" s="337" t="s">
        <v>574</v>
      </c>
      <c r="B30" s="338"/>
      <c r="C30" s="338"/>
      <c r="D30" s="338"/>
      <c r="E30" s="338"/>
      <c r="F30" s="339"/>
      <c r="G30" s="311" t="s">
        <v>681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c r="A31" s="348" t="s">
        <v>575</v>
      </c>
      <c r="B31" s="318"/>
      <c r="C31" s="318"/>
      <c r="D31" s="318"/>
      <c r="E31" s="318"/>
      <c r="F31" s="319"/>
      <c r="G31" s="350" t="s">
        <v>567</v>
      </c>
      <c r="H31" s="351"/>
      <c r="I31" s="351"/>
      <c r="J31" s="351"/>
      <c r="K31" s="351"/>
      <c r="L31" s="351"/>
      <c r="M31" s="351"/>
      <c r="N31" s="351"/>
      <c r="O31" s="351"/>
      <c r="P31" s="352" t="s">
        <v>566</v>
      </c>
      <c r="Q31" s="351"/>
      <c r="R31" s="351"/>
      <c r="S31" s="351"/>
      <c r="T31" s="351"/>
      <c r="U31" s="351"/>
      <c r="V31" s="351"/>
      <c r="W31" s="351"/>
      <c r="X31" s="353"/>
      <c r="Y31" s="354"/>
      <c r="Z31" s="355"/>
      <c r="AA31" s="356"/>
      <c r="AB31" s="401" t="s">
        <v>11</v>
      </c>
      <c r="AC31" s="401"/>
      <c r="AD31" s="401"/>
      <c r="AE31" s="402" t="s">
        <v>411</v>
      </c>
      <c r="AF31" s="403"/>
      <c r="AG31" s="403"/>
      <c r="AH31" s="404"/>
      <c r="AI31" s="402" t="s">
        <v>563</v>
      </c>
      <c r="AJ31" s="403"/>
      <c r="AK31" s="403"/>
      <c r="AL31" s="404"/>
      <c r="AM31" s="402" t="s">
        <v>379</v>
      </c>
      <c r="AN31" s="403"/>
      <c r="AO31" s="403"/>
      <c r="AP31" s="404"/>
      <c r="AQ31" s="411" t="s">
        <v>410</v>
      </c>
      <c r="AR31" s="412"/>
      <c r="AS31" s="412"/>
      <c r="AT31" s="413"/>
      <c r="AU31" s="411" t="s">
        <v>588</v>
      </c>
      <c r="AV31" s="412"/>
      <c r="AW31" s="412"/>
      <c r="AX31" s="414"/>
    </row>
    <row r="32" spans="1:50" ht="23.25" customHeight="1">
      <c r="A32" s="348"/>
      <c r="B32" s="318"/>
      <c r="C32" s="318"/>
      <c r="D32" s="318"/>
      <c r="E32" s="318"/>
      <c r="F32" s="319"/>
      <c r="G32" s="357" t="s">
        <v>653</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621</v>
      </c>
      <c r="AC32" s="370"/>
      <c r="AD32" s="370"/>
      <c r="AE32" s="371">
        <v>21021</v>
      </c>
      <c r="AF32" s="371"/>
      <c r="AG32" s="371"/>
      <c r="AH32" s="371"/>
      <c r="AI32" s="371">
        <v>23734</v>
      </c>
      <c r="AJ32" s="371"/>
      <c r="AK32" s="371"/>
      <c r="AL32" s="371"/>
      <c r="AM32" s="371">
        <v>28260</v>
      </c>
      <c r="AN32" s="371"/>
      <c r="AO32" s="371"/>
      <c r="AP32" s="371"/>
      <c r="AQ32" s="398" t="s">
        <v>727</v>
      </c>
      <c r="AR32" s="371"/>
      <c r="AS32" s="371"/>
      <c r="AT32" s="371"/>
      <c r="AU32" s="389" t="s">
        <v>727</v>
      </c>
      <c r="AV32" s="405"/>
      <c r="AW32" s="405"/>
      <c r="AX32" s="406"/>
    </row>
    <row r="33" spans="1:51" ht="23.25" customHeight="1">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621</v>
      </c>
      <c r="AC33" s="370"/>
      <c r="AD33" s="370"/>
      <c r="AE33" s="371">
        <v>29964</v>
      </c>
      <c r="AF33" s="371"/>
      <c r="AG33" s="371"/>
      <c r="AH33" s="371"/>
      <c r="AI33" s="371">
        <v>50000</v>
      </c>
      <c r="AJ33" s="371"/>
      <c r="AK33" s="371"/>
      <c r="AL33" s="371"/>
      <c r="AM33" s="371">
        <v>50852</v>
      </c>
      <c r="AN33" s="371"/>
      <c r="AO33" s="371"/>
      <c r="AP33" s="371"/>
      <c r="AQ33" s="371">
        <v>52400</v>
      </c>
      <c r="AR33" s="371"/>
      <c r="AS33" s="371"/>
      <c r="AT33" s="371"/>
      <c r="AU33" s="410">
        <v>52709</v>
      </c>
      <c r="AV33" s="405"/>
      <c r="AW33" s="405"/>
      <c r="AX33" s="406"/>
    </row>
    <row r="34" spans="1:51" ht="23.25" customHeight="1">
      <c r="A34" s="437" t="s">
        <v>576</v>
      </c>
      <c r="B34" s="438"/>
      <c r="C34" s="438"/>
      <c r="D34" s="438"/>
      <c r="E34" s="438"/>
      <c r="F34" s="439"/>
      <c r="G34" s="223" t="s">
        <v>577</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411</v>
      </c>
      <c r="AF34" s="223"/>
      <c r="AG34" s="223"/>
      <c r="AH34" s="252"/>
      <c r="AI34" s="222" t="s">
        <v>563</v>
      </c>
      <c r="AJ34" s="223"/>
      <c r="AK34" s="223"/>
      <c r="AL34" s="252"/>
      <c r="AM34" s="222" t="s">
        <v>379</v>
      </c>
      <c r="AN34" s="223"/>
      <c r="AO34" s="223"/>
      <c r="AP34" s="252"/>
      <c r="AQ34" s="416" t="s">
        <v>589</v>
      </c>
      <c r="AR34" s="417"/>
      <c r="AS34" s="417"/>
      <c r="AT34" s="417"/>
      <c r="AU34" s="417"/>
      <c r="AV34" s="417"/>
      <c r="AW34" s="417"/>
      <c r="AX34" s="418"/>
    </row>
    <row r="35" spans="1:51" ht="23.25" customHeight="1">
      <c r="A35" s="440"/>
      <c r="B35" s="441"/>
      <c r="C35" s="441"/>
      <c r="D35" s="441"/>
      <c r="E35" s="441"/>
      <c r="F35" s="442"/>
      <c r="G35" s="394" t="s">
        <v>623</v>
      </c>
      <c r="H35" s="395"/>
      <c r="I35" s="395"/>
      <c r="J35" s="395"/>
      <c r="K35" s="395"/>
      <c r="L35" s="395"/>
      <c r="M35" s="395"/>
      <c r="N35" s="395"/>
      <c r="O35" s="395"/>
      <c r="P35" s="395"/>
      <c r="Q35" s="395"/>
      <c r="R35" s="395"/>
      <c r="S35" s="395"/>
      <c r="T35" s="395"/>
      <c r="U35" s="395"/>
      <c r="V35" s="395"/>
      <c r="W35" s="395"/>
      <c r="X35" s="395"/>
      <c r="Y35" s="419" t="s">
        <v>576</v>
      </c>
      <c r="Z35" s="420"/>
      <c r="AA35" s="421"/>
      <c r="AB35" s="422" t="s">
        <v>624</v>
      </c>
      <c r="AC35" s="423"/>
      <c r="AD35" s="424"/>
      <c r="AE35" s="398">
        <v>244232</v>
      </c>
      <c r="AF35" s="398"/>
      <c r="AG35" s="398"/>
      <c r="AH35" s="398"/>
      <c r="AI35" s="398">
        <v>207298</v>
      </c>
      <c r="AJ35" s="398"/>
      <c r="AK35" s="398"/>
      <c r="AL35" s="398"/>
      <c r="AM35" s="398">
        <v>214791</v>
      </c>
      <c r="AN35" s="398"/>
      <c r="AO35" s="398"/>
      <c r="AP35" s="398"/>
      <c r="AQ35" s="389">
        <v>223740</v>
      </c>
      <c r="AR35" s="372"/>
      <c r="AS35" s="372"/>
      <c r="AT35" s="372"/>
      <c r="AU35" s="372"/>
      <c r="AV35" s="372"/>
      <c r="AW35" s="372"/>
      <c r="AX35" s="373"/>
    </row>
    <row r="36" spans="1:51" ht="46.5" customHeight="1">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579</v>
      </c>
      <c r="Z36" s="399"/>
      <c r="AA36" s="400"/>
      <c r="AB36" s="425" t="s">
        <v>625</v>
      </c>
      <c r="AC36" s="426"/>
      <c r="AD36" s="427"/>
      <c r="AE36" s="429" t="s">
        <v>626</v>
      </c>
      <c r="AF36" s="428"/>
      <c r="AG36" s="428"/>
      <c r="AH36" s="428"/>
      <c r="AI36" s="429" t="s">
        <v>655</v>
      </c>
      <c r="AJ36" s="428"/>
      <c r="AK36" s="428"/>
      <c r="AL36" s="428"/>
      <c r="AM36" s="429" t="s">
        <v>693</v>
      </c>
      <c r="AN36" s="428"/>
      <c r="AO36" s="428"/>
      <c r="AP36" s="428"/>
      <c r="AQ36" s="429" t="s">
        <v>658</v>
      </c>
      <c r="AR36" s="428"/>
      <c r="AS36" s="428"/>
      <c r="AT36" s="428"/>
      <c r="AU36" s="428"/>
      <c r="AV36" s="428"/>
      <c r="AW36" s="428"/>
      <c r="AX36" s="430"/>
    </row>
    <row r="37" spans="1:51" ht="18.75" hidden="1" customHeight="1">
      <c r="A37" s="467" t="s">
        <v>231</v>
      </c>
      <c r="B37" s="468"/>
      <c r="C37" s="468"/>
      <c r="D37" s="468"/>
      <c r="E37" s="468"/>
      <c r="F37" s="469"/>
      <c r="G37" s="477" t="s">
        <v>139</v>
      </c>
      <c r="H37" s="323"/>
      <c r="I37" s="323"/>
      <c r="J37" s="323"/>
      <c r="K37" s="323"/>
      <c r="L37" s="323"/>
      <c r="M37" s="323"/>
      <c r="N37" s="323"/>
      <c r="O37" s="324"/>
      <c r="P37" s="327" t="s">
        <v>55</v>
      </c>
      <c r="Q37" s="323"/>
      <c r="R37" s="323"/>
      <c r="S37" s="323"/>
      <c r="T37" s="323"/>
      <c r="U37" s="323"/>
      <c r="V37" s="323"/>
      <c r="W37" s="323"/>
      <c r="X37" s="324"/>
      <c r="Y37" s="478"/>
      <c r="Z37" s="479"/>
      <c r="AA37" s="480"/>
      <c r="AB37" s="484" t="s">
        <v>11</v>
      </c>
      <c r="AC37" s="485"/>
      <c r="AD37" s="486"/>
      <c r="AE37" s="484" t="s">
        <v>411</v>
      </c>
      <c r="AF37" s="485"/>
      <c r="AG37" s="485"/>
      <c r="AH37" s="486"/>
      <c r="AI37" s="489" t="s">
        <v>563</v>
      </c>
      <c r="AJ37" s="489"/>
      <c r="AK37" s="489"/>
      <c r="AL37" s="484"/>
      <c r="AM37" s="489" t="s">
        <v>379</v>
      </c>
      <c r="AN37" s="489"/>
      <c r="AO37" s="489"/>
      <c r="AP37" s="484"/>
      <c r="AQ37" s="458" t="s">
        <v>174</v>
      </c>
      <c r="AR37" s="459"/>
      <c r="AS37" s="459"/>
      <c r="AT37" s="460"/>
      <c r="AU37" s="323" t="s">
        <v>128</v>
      </c>
      <c r="AV37" s="323"/>
      <c r="AW37" s="323"/>
      <c r="AX37" s="328"/>
    </row>
    <row r="38" spans="1:51" ht="18.75" hidden="1" customHeight="1">
      <c r="A38" s="470"/>
      <c r="B38" s="471"/>
      <c r="C38" s="471"/>
      <c r="D38" s="471"/>
      <c r="E38" s="471"/>
      <c r="F38" s="472"/>
      <c r="G38" s="343"/>
      <c r="H38" s="325"/>
      <c r="I38" s="325"/>
      <c r="J38" s="325"/>
      <c r="K38" s="325"/>
      <c r="L38" s="325"/>
      <c r="M38" s="325"/>
      <c r="N38" s="325"/>
      <c r="O38" s="326"/>
      <c r="P38" s="329"/>
      <c r="Q38" s="325"/>
      <c r="R38" s="325"/>
      <c r="S38" s="325"/>
      <c r="T38" s="325"/>
      <c r="U38" s="325"/>
      <c r="V38" s="325"/>
      <c r="W38" s="325"/>
      <c r="X38" s="326"/>
      <c r="Y38" s="481"/>
      <c r="Z38" s="482"/>
      <c r="AA38" s="483"/>
      <c r="AB38" s="402"/>
      <c r="AC38" s="487"/>
      <c r="AD38" s="488"/>
      <c r="AE38" s="402"/>
      <c r="AF38" s="487"/>
      <c r="AG38" s="487"/>
      <c r="AH38" s="488"/>
      <c r="AI38" s="490"/>
      <c r="AJ38" s="490"/>
      <c r="AK38" s="490"/>
      <c r="AL38" s="402"/>
      <c r="AM38" s="490"/>
      <c r="AN38" s="490"/>
      <c r="AO38" s="490"/>
      <c r="AP38" s="402"/>
      <c r="AQ38" s="431" t="s">
        <v>608</v>
      </c>
      <c r="AR38" s="432"/>
      <c r="AS38" s="433" t="s">
        <v>175</v>
      </c>
      <c r="AT38" s="434"/>
      <c r="AU38" s="435">
        <v>3</v>
      </c>
      <c r="AV38" s="435"/>
      <c r="AW38" s="325" t="s">
        <v>166</v>
      </c>
      <c r="AX38" s="330"/>
    </row>
    <row r="39" spans="1:51" ht="99.95" hidden="1" customHeight="1">
      <c r="A39" s="473"/>
      <c r="B39" s="471"/>
      <c r="C39" s="471"/>
      <c r="D39" s="471"/>
      <c r="E39" s="471"/>
      <c r="F39" s="472"/>
      <c r="G39" s="374"/>
      <c r="H39" s="375"/>
      <c r="I39" s="375"/>
      <c r="J39" s="375"/>
      <c r="K39" s="375"/>
      <c r="L39" s="375"/>
      <c r="M39" s="375"/>
      <c r="N39" s="375"/>
      <c r="O39" s="376"/>
      <c r="P39" s="139"/>
      <c r="Q39" s="139"/>
      <c r="R39" s="139"/>
      <c r="S39" s="139"/>
      <c r="T39" s="139"/>
      <c r="U39" s="139"/>
      <c r="V39" s="139"/>
      <c r="W39" s="139"/>
      <c r="X39" s="140"/>
      <c r="Y39" s="385" t="s">
        <v>12</v>
      </c>
      <c r="Z39" s="386"/>
      <c r="AA39" s="387"/>
      <c r="AB39" s="388" t="s">
        <v>246</v>
      </c>
      <c r="AC39" s="388"/>
      <c r="AD39" s="388"/>
      <c r="AE39" s="389"/>
      <c r="AF39" s="372"/>
      <c r="AG39" s="372"/>
      <c r="AH39" s="372"/>
      <c r="AI39" s="389"/>
      <c r="AJ39" s="372"/>
      <c r="AK39" s="372"/>
      <c r="AL39" s="372"/>
      <c r="AM39" s="389"/>
      <c r="AN39" s="372"/>
      <c r="AO39" s="372"/>
      <c r="AP39" s="372"/>
      <c r="AQ39" s="391"/>
      <c r="AR39" s="392"/>
      <c r="AS39" s="392"/>
      <c r="AT39" s="393"/>
      <c r="AU39" s="372"/>
      <c r="AV39" s="372"/>
      <c r="AW39" s="372"/>
      <c r="AX39" s="373"/>
    </row>
    <row r="40" spans="1:51" ht="99.95" hidden="1" customHeight="1">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246</v>
      </c>
      <c r="AC40" s="448"/>
      <c r="AD40" s="448"/>
      <c r="AE40" s="389"/>
      <c r="AF40" s="372"/>
      <c r="AG40" s="372"/>
      <c r="AH40" s="372"/>
      <c r="AI40" s="389"/>
      <c r="AJ40" s="372"/>
      <c r="AK40" s="372"/>
      <c r="AL40" s="372"/>
      <c r="AM40" s="389"/>
      <c r="AN40" s="372"/>
      <c r="AO40" s="372"/>
      <c r="AP40" s="372"/>
      <c r="AQ40" s="391"/>
      <c r="AR40" s="392"/>
      <c r="AS40" s="392"/>
      <c r="AT40" s="393"/>
      <c r="AU40" s="372"/>
      <c r="AV40" s="372"/>
      <c r="AW40" s="372"/>
      <c r="AX40" s="373"/>
    </row>
    <row r="41" spans="1:51" ht="99.95" hidden="1" customHeight="1">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c r="AF41" s="372"/>
      <c r="AG41" s="372"/>
      <c r="AH41" s="372"/>
      <c r="AI41" s="389"/>
      <c r="AJ41" s="372"/>
      <c r="AK41" s="372"/>
      <c r="AL41" s="372"/>
      <c r="AM41" s="389"/>
      <c r="AN41" s="372"/>
      <c r="AO41" s="372"/>
      <c r="AP41" s="372"/>
      <c r="AQ41" s="391"/>
      <c r="AR41" s="392"/>
      <c r="AS41" s="392"/>
      <c r="AT41" s="393"/>
      <c r="AU41" s="372"/>
      <c r="AV41" s="372"/>
      <c r="AW41" s="372"/>
      <c r="AX41" s="373"/>
    </row>
    <row r="42" spans="1:51" ht="23.25" hidden="1" customHeight="1">
      <c r="A42" s="461" t="s">
        <v>255</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c r="A43" s="349"/>
      <c r="B43" s="321"/>
      <c r="C43" s="321"/>
      <c r="D43" s="321"/>
      <c r="E43" s="321"/>
      <c r="F43" s="322"/>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c r="A44" s="895" t="s">
        <v>568</v>
      </c>
      <c r="B44" s="317" t="s">
        <v>569</v>
      </c>
      <c r="C44" s="318"/>
      <c r="D44" s="318"/>
      <c r="E44" s="318"/>
      <c r="F44" s="319"/>
      <c r="G44" s="323" t="s">
        <v>570</v>
      </c>
      <c r="H44" s="323"/>
      <c r="I44" s="323"/>
      <c r="J44" s="323"/>
      <c r="K44" s="323"/>
      <c r="L44" s="323"/>
      <c r="M44" s="323"/>
      <c r="N44" s="323"/>
      <c r="O44" s="323"/>
      <c r="P44" s="323"/>
      <c r="Q44" s="323"/>
      <c r="R44" s="323"/>
      <c r="S44" s="323"/>
      <c r="T44" s="323"/>
      <c r="U44" s="323"/>
      <c r="V44" s="323"/>
      <c r="W44" s="323"/>
      <c r="X44" s="323"/>
      <c r="Y44" s="323"/>
      <c r="Z44" s="323"/>
      <c r="AA44" s="324"/>
      <c r="AB44" s="327" t="s">
        <v>590</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c r="A46" s="315"/>
      <c r="B46" s="317"/>
      <c r="C46" s="318"/>
      <c r="D46" s="318"/>
      <c r="E46" s="318"/>
      <c r="F46" s="319"/>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c r="A47" s="315"/>
      <c r="B47" s="317"/>
      <c r="C47" s="318"/>
      <c r="D47" s="318"/>
      <c r="E47" s="318"/>
      <c r="F47" s="319"/>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c r="A48" s="315"/>
      <c r="B48" s="320"/>
      <c r="C48" s="321"/>
      <c r="D48" s="321"/>
      <c r="E48" s="321"/>
      <c r="F48" s="322"/>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c r="A49" s="315"/>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2" t="s">
        <v>11</v>
      </c>
      <c r="AC49" s="893"/>
      <c r="AD49" s="894"/>
      <c r="AE49" s="415" t="s">
        <v>411</v>
      </c>
      <c r="AF49" s="415"/>
      <c r="AG49" s="415"/>
      <c r="AH49" s="415"/>
      <c r="AI49" s="415" t="s">
        <v>563</v>
      </c>
      <c r="AJ49" s="415"/>
      <c r="AK49" s="415"/>
      <c r="AL49" s="415"/>
      <c r="AM49" s="415" t="s">
        <v>379</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7"/>
      <c r="AD50" s="488"/>
      <c r="AE50" s="415"/>
      <c r="AF50" s="415"/>
      <c r="AG50" s="415"/>
      <c r="AH50" s="415"/>
      <c r="AI50" s="415"/>
      <c r="AJ50" s="415"/>
      <c r="AK50" s="415"/>
      <c r="AL50" s="415"/>
      <c r="AM50" s="415"/>
      <c r="AN50" s="415"/>
      <c r="AO50" s="415"/>
      <c r="AP50" s="415"/>
      <c r="AQ50" s="496"/>
      <c r="AR50" s="435"/>
      <c r="AS50" s="433" t="s">
        <v>175</v>
      </c>
      <c r="AT50" s="434"/>
      <c r="AU50" s="435"/>
      <c r="AV50" s="435"/>
      <c r="AW50" s="325" t="s">
        <v>166</v>
      </c>
      <c r="AX50" s="330"/>
      <c r="AY50">
        <f t="shared" si="0"/>
        <v>0</v>
      </c>
      <c r="AZ50" s="10"/>
      <c r="BA50" s="10"/>
      <c r="BB50" s="10"/>
      <c r="BC50" s="10"/>
      <c r="BD50" s="10"/>
      <c r="BE50" s="10"/>
      <c r="BF50" s="10"/>
      <c r="BG50" s="10"/>
      <c r="BH50" s="10"/>
    </row>
    <row r="51" spans="1:60" ht="23.25" hidden="1" customHeight="1">
      <c r="A51" s="315"/>
      <c r="B51" s="317"/>
      <c r="C51" s="318"/>
      <c r="D51" s="318"/>
      <c r="E51" s="318"/>
      <c r="F51" s="319"/>
      <c r="G51" s="138"/>
      <c r="H51" s="139"/>
      <c r="I51" s="139"/>
      <c r="J51" s="139"/>
      <c r="K51" s="139"/>
      <c r="L51" s="139"/>
      <c r="M51" s="139"/>
      <c r="N51" s="139"/>
      <c r="O51" s="140"/>
      <c r="P51" s="139"/>
      <c r="Q51" s="449"/>
      <c r="R51" s="449"/>
      <c r="S51" s="449"/>
      <c r="T51" s="449"/>
      <c r="U51" s="449"/>
      <c r="V51" s="449"/>
      <c r="W51" s="449"/>
      <c r="X51" s="450"/>
      <c r="Y51" s="896" t="s">
        <v>57</v>
      </c>
      <c r="Z51" s="897"/>
      <c r="AA51" s="898"/>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c r="A52" s="315"/>
      <c r="B52" s="317"/>
      <c r="C52" s="318"/>
      <c r="D52" s="318"/>
      <c r="E52" s="318"/>
      <c r="F52" s="319"/>
      <c r="G52" s="899"/>
      <c r="H52" s="383"/>
      <c r="I52" s="383"/>
      <c r="J52" s="383"/>
      <c r="K52" s="383"/>
      <c r="L52" s="383"/>
      <c r="M52" s="383"/>
      <c r="N52" s="383"/>
      <c r="O52" s="384"/>
      <c r="P52" s="451"/>
      <c r="Q52" s="451"/>
      <c r="R52" s="451"/>
      <c r="S52" s="451"/>
      <c r="T52" s="451"/>
      <c r="U52" s="451"/>
      <c r="V52" s="451"/>
      <c r="W52" s="451"/>
      <c r="X52" s="452"/>
      <c r="Y52" s="900"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c r="A53" s="315"/>
      <c r="B53" s="317"/>
      <c r="C53" s="318"/>
      <c r="D53" s="318"/>
      <c r="E53" s="318"/>
      <c r="F53" s="319"/>
      <c r="G53" s="141"/>
      <c r="H53" s="142"/>
      <c r="I53" s="142"/>
      <c r="J53" s="142"/>
      <c r="K53" s="142"/>
      <c r="L53" s="142"/>
      <c r="M53" s="142"/>
      <c r="N53" s="142"/>
      <c r="O53" s="143"/>
      <c r="P53" s="453"/>
      <c r="Q53" s="453"/>
      <c r="R53" s="453"/>
      <c r="S53" s="453"/>
      <c r="T53" s="453"/>
      <c r="U53" s="453"/>
      <c r="V53" s="453"/>
      <c r="W53" s="453"/>
      <c r="X53" s="454"/>
      <c r="Y53" s="900" t="s">
        <v>13</v>
      </c>
      <c r="Z53" s="786"/>
      <c r="AA53" s="787"/>
      <c r="AB53" s="901" t="s">
        <v>14</v>
      </c>
      <c r="AC53" s="901"/>
      <c r="AD53" s="901"/>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c r="A54" s="315"/>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2" t="s">
        <v>11</v>
      </c>
      <c r="AC54" s="893"/>
      <c r="AD54" s="894"/>
      <c r="AE54" s="415" t="s">
        <v>411</v>
      </c>
      <c r="AF54" s="415"/>
      <c r="AG54" s="415"/>
      <c r="AH54" s="415"/>
      <c r="AI54" s="415" t="s">
        <v>563</v>
      </c>
      <c r="AJ54" s="415"/>
      <c r="AK54" s="415"/>
      <c r="AL54" s="415"/>
      <c r="AM54" s="415" t="s">
        <v>379</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7"/>
      <c r="AD55" s="488"/>
      <c r="AE55" s="415"/>
      <c r="AF55" s="415"/>
      <c r="AG55" s="415"/>
      <c r="AH55" s="415"/>
      <c r="AI55" s="415"/>
      <c r="AJ55" s="415"/>
      <c r="AK55" s="415"/>
      <c r="AL55" s="415"/>
      <c r="AM55" s="415"/>
      <c r="AN55" s="415"/>
      <c r="AO55" s="415"/>
      <c r="AP55" s="415"/>
      <c r="AQ55" s="496"/>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c r="A56" s="315"/>
      <c r="B56" s="317"/>
      <c r="C56" s="318"/>
      <c r="D56" s="318"/>
      <c r="E56" s="318"/>
      <c r="F56" s="319"/>
      <c r="G56" s="138"/>
      <c r="H56" s="139"/>
      <c r="I56" s="139"/>
      <c r="J56" s="139"/>
      <c r="K56" s="139"/>
      <c r="L56" s="139"/>
      <c r="M56" s="139"/>
      <c r="N56" s="139"/>
      <c r="O56" s="140"/>
      <c r="P56" s="139"/>
      <c r="Q56" s="449"/>
      <c r="R56" s="449"/>
      <c r="S56" s="449"/>
      <c r="T56" s="449"/>
      <c r="U56" s="449"/>
      <c r="V56" s="449"/>
      <c r="W56" s="449"/>
      <c r="X56" s="450"/>
      <c r="Y56" s="896" t="s">
        <v>57</v>
      </c>
      <c r="Z56" s="897"/>
      <c r="AA56" s="898"/>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c r="A57" s="315"/>
      <c r="B57" s="317"/>
      <c r="C57" s="318"/>
      <c r="D57" s="318"/>
      <c r="E57" s="318"/>
      <c r="F57" s="319"/>
      <c r="G57" s="899"/>
      <c r="H57" s="383"/>
      <c r="I57" s="383"/>
      <c r="J57" s="383"/>
      <c r="K57" s="383"/>
      <c r="L57" s="383"/>
      <c r="M57" s="383"/>
      <c r="N57" s="383"/>
      <c r="O57" s="384"/>
      <c r="P57" s="451"/>
      <c r="Q57" s="451"/>
      <c r="R57" s="451"/>
      <c r="S57" s="451"/>
      <c r="T57" s="451"/>
      <c r="U57" s="451"/>
      <c r="V57" s="451"/>
      <c r="W57" s="451"/>
      <c r="X57" s="452"/>
      <c r="Y57" s="900"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c r="A58" s="315"/>
      <c r="B58" s="320"/>
      <c r="C58" s="321"/>
      <c r="D58" s="321"/>
      <c r="E58" s="321"/>
      <c r="F58" s="322"/>
      <c r="G58" s="141"/>
      <c r="H58" s="142"/>
      <c r="I58" s="142"/>
      <c r="J58" s="142"/>
      <c r="K58" s="142"/>
      <c r="L58" s="142"/>
      <c r="M58" s="142"/>
      <c r="N58" s="142"/>
      <c r="O58" s="143"/>
      <c r="P58" s="453"/>
      <c r="Q58" s="453"/>
      <c r="R58" s="453"/>
      <c r="S58" s="453"/>
      <c r="T58" s="453"/>
      <c r="U58" s="453"/>
      <c r="V58" s="453"/>
      <c r="W58" s="453"/>
      <c r="X58" s="454"/>
      <c r="Y58" s="900" t="s">
        <v>13</v>
      </c>
      <c r="Z58" s="786"/>
      <c r="AA58" s="787"/>
      <c r="AB58" s="901" t="s">
        <v>14</v>
      </c>
      <c r="AC58" s="901"/>
      <c r="AD58" s="901"/>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c r="A59" s="315"/>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2" t="s">
        <v>11</v>
      </c>
      <c r="AC59" s="893"/>
      <c r="AD59" s="894"/>
      <c r="AE59" s="415" t="s">
        <v>411</v>
      </c>
      <c r="AF59" s="415"/>
      <c r="AG59" s="415"/>
      <c r="AH59" s="415"/>
      <c r="AI59" s="415" t="s">
        <v>563</v>
      </c>
      <c r="AJ59" s="415"/>
      <c r="AK59" s="415"/>
      <c r="AL59" s="415"/>
      <c r="AM59" s="415" t="s">
        <v>379</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7"/>
      <c r="AD60" s="488"/>
      <c r="AE60" s="415"/>
      <c r="AF60" s="415"/>
      <c r="AG60" s="415"/>
      <c r="AH60" s="415"/>
      <c r="AI60" s="415"/>
      <c r="AJ60" s="415"/>
      <c r="AK60" s="415"/>
      <c r="AL60" s="415"/>
      <c r="AM60" s="415"/>
      <c r="AN60" s="415"/>
      <c r="AO60" s="415"/>
      <c r="AP60" s="415"/>
      <c r="AQ60" s="496"/>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c r="A61" s="315"/>
      <c r="B61" s="317"/>
      <c r="C61" s="318"/>
      <c r="D61" s="318"/>
      <c r="E61" s="318"/>
      <c r="F61" s="319"/>
      <c r="G61" s="138"/>
      <c r="H61" s="139"/>
      <c r="I61" s="139"/>
      <c r="J61" s="139"/>
      <c r="K61" s="139"/>
      <c r="L61" s="139"/>
      <c r="M61" s="139"/>
      <c r="N61" s="139"/>
      <c r="O61" s="140"/>
      <c r="P61" s="139"/>
      <c r="Q61" s="449"/>
      <c r="R61" s="449"/>
      <c r="S61" s="449"/>
      <c r="T61" s="449"/>
      <c r="U61" s="449"/>
      <c r="V61" s="449"/>
      <c r="W61" s="449"/>
      <c r="X61" s="450"/>
      <c r="Y61" s="896" t="s">
        <v>57</v>
      </c>
      <c r="Z61" s="897"/>
      <c r="AA61" s="898"/>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c r="A62" s="315"/>
      <c r="B62" s="317"/>
      <c r="C62" s="318"/>
      <c r="D62" s="318"/>
      <c r="E62" s="318"/>
      <c r="F62" s="319"/>
      <c r="G62" s="899"/>
      <c r="H62" s="383"/>
      <c r="I62" s="383"/>
      <c r="J62" s="383"/>
      <c r="K62" s="383"/>
      <c r="L62" s="383"/>
      <c r="M62" s="383"/>
      <c r="N62" s="383"/>
      <c r="O62" s="384"/>
      <c r="P62" s="451"/>
      <c r="Q62" s="451"/>
      <c r="R62" s="451"/>
      <c r="S62" s="451"/>
      <c r="T62" s="451"/>
      <c r="U62" s="451"/>
      <c r="V62" s="451"/>
      <c r="W62" s="451"/>
      <c r="X62" s="452"/>
      <c r="Y62" s="900"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c r="A63" s="316"/>
      <c r="B63" s="889"/>
      <c r="C63" s="890"/>
      <c r="D63" s="890"/>
      <c r="E63" s="890"/>
      <c r="F63" s="891"/>
      <c r="G63" s="141"/>
      <c r="H63" s="142"/>
      <c r="I63" s="142"/>
      <c r="J63" s="142"/>
      <c r="K63" s="142"/>
      <c r="L63" s="142"/>
      <c r="M63" s="142"/>
      <c r="N63" s="142"/>
      <c r="O63" s="143"/>
      <c r="P63" s="453"/>
      <c r="Q63" s="453"/>
      <c r="R63" s="453"/>
      <c r="S63" s="453"/>
      <c r="T63" s="453"/>
      <c r="U63" s="453"/>
      <c r="V63" s="453"/>
      <c r="W63" s="453"/>
      <c r="X63" s="454"/>
      <c r="Y63" s="900" t="s">
        <v>13</v>
      </c>
      <c r="Z63" s="786"/>
      <c r="AA63" s="787"/>
      <c r="AB63" s="901" t="s">
        <v>14</v>
      </c>
      <c r="AC63" s="901"/>
      <c r="AD63" s="901"/>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c r="A64" s="337" t="s">
        <v>574</v>
      </c>
      <c r="B64" s="338"/>
      <c r="C64" s="338"/>
      <c r="D64" s="338"/>
      <c r="E64" s="338"/>
      <c r="F64" s="339"/>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c r="A65" s="348" t="s">
        <v>575</v>
      </c>
      <c r="B65" s="318"/>
      <c r="C65" s="318"/>
      <c r="D65" s="318"/>
      <c r="E65" s="318"/>
      <c r="F65" s="319"/>
      <c r="G65" s="350" t="s">
        <v>567</v>
      </c>
      <c r="H65" s="351"/>
      <c r="I65" s="351"/>
      <c r="J65" s="351"/>
      <c r="K65" s="351"/>
      <c r="L65" s="351"/>
      <c r="M65" s="351"/>
      <c r="N65" s="351"/>
      <c r="O65" s="351"/>
      <c r="P65" s="352" t="s">
        <v>566</v>
      </c>
      <c r="Q65" s="351"/>
      <c r="R65" s="351"/>
      <c r="S65" s="351"/>
      <c r="T65" s="351"/>
      <c r="U65" s="351"/>
      <c r="V65" s="351"/>
      <c r="W65" s="351"/>
      <c r="X65" s="353"/>
      <c r="Y65" s="354"/>
      <c r="Z65" s="355"/>
      <c r="AA65" s="356"/>
      <c r="AB65" s="401" t="s">
        <v>11</v>
      </c>
      <c r="AC65" s="401"/>
      <c r="AD65" s="401"/>
      <c r="AE65" s="402" t="s">
        <v>411</v>
      </c>
      <c r="AF65" s="403"/>
      <c r="AG65" s="403"/>
      <c r="AH65" s="404"/>
      <c r="AI65" s="402" t="s">
        <v>563</v>
      </c>
      <c r="AJ65" s="403"/>
      <c r="AK65" s="403"/>
      <c r="AL65" s="404"/>
      <c r="AM65" s="402" t="s">
        <v>379</v>
      </c>
      <c r="AN65" s="403"/>
      <c r="AO65" s="403"/>
      <c r="AP65" s="404"/>
      <c r="AQ65" s="411" t="s">
        <v>410</v>
      </c>
      <c r="AR65" s="412"/>
      <c r="AS65" s="412"/>
      <c r="AT65" s="413"/>
      <c r="AU65" s="411" t="s">
        <v>588</v>
      </c>
      <c r="AV65" s="412"/>
      <c r="AW65" s="412"/>
      <c r="AX65" s="414"/>
      <c r="AY65">
        <f>COUNTA($G$66)</f>
        <v>1</v>
      </c>
    </row>
    <row r="66" spans="1:51" ht="23.25" customHeight="1">
      <c r="A66" s="348"/>
      <c r="B66" s="318"/>
      <c r="C66" s="318"/>
      <c r="D66" s="318"/>
      <c r="E66" s="318"/>
      <c r="F66" s="319"/>
      <c r="G66" s="357" t="s">
        <v>654</v>
      </c>
      <c r="H66" s="358"/>
      <c r="I66" s="358"/>
      <c r="J66" s="358"/>
      <c r="K66" s="358"/>
      <c r="L66" s="358"/>
      <c r="M66" s="358"/>
      <c r="N66" s="358"/>
      <c r="O66" s="358"/>
      <c r="P66" s="361" t="s">
        <v>622</v>
      </c>
      <c r="Q66" s="362"/>
      <c r="R66" s="362"/>
      <c r="S66" s="362"/>
      <c r="T66" s="362"/>
      <c r="U66" s="362"/>
      <c r="V66" s="362"/>
      <c r="W66" s="362"/>
      <c r="X66" s="363"/>
      <c r="Y66" s="367" t="s">
        <v>51</v>
      </c>
      <c r="Z66" s="368"/>
      <c r="AA66" s="369"/>
      <c r="AB66" s="370" t="s">
        <v>621</v>
      </c>
      <c r="AC66" s="370"/>
      <c r="AD66" s="370"/>
      <c r="AE66" s="371">
        <v>8751</v>
      </c>
      <c r="AF66" s="371"/>
      <c r="AG66" s="371"/>
      <c r="AH66" s="371"/>
      <c r="AI66" s="371">
        <v>10406</v>
      </c>
      <c r="AJ66" s="371"/>
      <c r="AK66" s="371"/>
      <c r="AL66" s="371"/>
      <c r="AM66" s="371">
        <v>13371</v>
      </c>
      <c r="AN66" s="371"/>
      <c r="AO66" s="371"/>
      <c r="AP66" s="371"/>
      <c r="AQ66" s="398" t="s">
        <v>727</v>
      </c>
      <c r="AR66" s="371"/>
      <c r="AS66" s="371"/>
      <c r="AT66" s="371"/>
      <c r="AU66" s="389" t="s">
        <v>727</v>
      </c>
      <c r="AV66" s="405"/>
      <c r="AW66" s="405"/>
      <c r="AX66" s="406"/>
      <c r="AY66">
        <f>$AY$65</f>
        <v>1</v>
      </c>
    </row>
    <row r="67" spans="1:51" ht="23.25" customHeight="1">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621</v>
      </c>
      <c r="AC67" s="370"/>
      <c r="AD67" s="370"/>
      <c r="AE67" s="371">
        <v>13873</v>
      </c>
      <c r="AF67" s="371"/>
      <c r="AG67" s="371"/>
      <c r="AH67" s="371"/>
      <c r="AI67" s="371">
        <v>26979</v>
      </c>
      <c r="AJ67" s="371"/>
      <c r="AK67" s="371"/>
      <c r="AL67" s="371"/>
      <c r="AM67" s="371">
        <v>26812</v>
      </c>
      <c r="AN67" s="371"/>
      <c r="AO67" s="371"/>
      <c r="AP67" s="371"/>
      <c r="AQ67" s="371">
        <v>35182</v>
      </c>
      <c r="AR67" s="371"/>
      <c r="AS67" s="371"/>
      <c r="AT67" s="371"/>
      <c r="AU67" s="410">
        <v>34375</v>
      </c>
      <c r="AV67" s="405"/>
      <c r="AW67" s="405"/>
      <c r="AX67" s="406"/>
      <c r="AY67">
        <f>$AY$65</f>
        <v>1</v>
      </c>
    </row>
    <row r="68" spans="1:51" ht="23.25" customHeight="1">
      <c r="A68" s="437" t="s">
        <v>576</v>
      </c>
      <c r="B68" s="438"/>
      <c r="C68" s="438"/>
      <c r="D68" s="438"/>
      <c r="E68" s="438"/>
      <c r="F68" s="439"/>
      <c r="G68" s="223" t="s">
        <v>577</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411</v>
      </c>
      <c r="AF68" s="415"/>
      <c r="AG68" s="415"/>
      <c r="AH68" s="415"/>
      <c r="AI68" s="415" t="s">
        <v>563</v>
      </c>
      <c r="AJ68" s="415"/>
      <c r="AK68" s="415"/>
      <c r="AL68" s="415"/>
      <c r="AM68" s="415" t="s">
        <v>379</v>
      </c>
      <c r="AN68" s="415"/>
      <c r="AO68" s="415"/>
      <c r="AP68" s="415"/>
      <c r="AQ68" s="416" t="s">
        <v>589</v>
      </c>
      <c r="AR68" s="417"/>
      <c r="AS68" s="417"/>
      <c r="AT68" s="417"/>
      <c r="AU68" s="417"/>
      <c r="AV68" s="417"/>
      <c r="AW68" s="417"/>
      <c r="AX68" s="418"/>
      <c r="AY68">
        <f>IF(SUBSTITUTE(SUBSTITUTE($G$69,"／",""),"　","")="",0,1)</f>
        <v>1</v>
      </c>
    </row>
    <row r="69" spans="1:51" ht="23.25" customHeight="1">
      <c r="A69" s="440"/>
      <c r="B69" s="441"/>
      <c r="C69" s="441"/>
      <c r="D69" s="441"/>
      <c r="E69" s="441"/>
      <c r="F69" s="442"/>
      <c r="G69" s="394" t="s">
        <v>627</v>
      </c>
      <c r="H69" s="395"/>
      <c r="I69" s="395"/>
      <c r="J69" s="395"/>
      <c r="K69" s="395"/>
      <c r="L69" s="395"/>
      <c r="M69" s="395"/>
      <c r="N69" s="395"/>
      <c r="O69" s="395"/>
      <c r="P69" s="395"/>
      <c r="Q69" s="395"/>
      <c r="R69" s="395"/>
      <c r="S69" s="395"/>
      <c r="T69" s="395"/>
      <c r="U69" s="395"/>
      <c r="V69" s="395"/>
      <c r="W69" s="395"/>
      <c r="X69" s="395"/>
      <c r="Y69" s="419" t="s">
        <v>576</v>
      </c>
      <c r="Z69" s="420"/>
      <c r="AA69" s="421"/>
      <c r="AB69" s="422" t="s">
        <v>624</v>
      </c>
      <c r="AC69" s="423"/>
      <c r="AD69" s="424"/>
      <c r="AE69" s="398">
        <v>471489</v>
      </c>
      <c r="AF69" s="398"/>
      <c r="AG69" s="398"/>
      <c r="AH69" s="398"/>
      <c r="AI69" s="398">
        <v>453681</v>
      </c>
      <c r="AJ69" s="398"/>
      <c r="AK69" s="398"/>
      <c r="AL69" s="398"/>
      <c r="AM69" s="398">
        <v>432653</v>
      </c>
      <c r="AN69" s="398"/>
      <c r="AO69" s="398"/>
      <c r="AP69" s="398"/>
      <c r="AQ69" s="389">
        <v>358962</v>
      </c>
      <c r="AR69" s="372"/>
      <c r="AS69" s="372"/>
      <c r="AT69" s="372"/>
      <c r="AU69" s="372"/>
      <c r="AV69" s="372"/>
      <c r="AW69" s="372"/>
      <c r="AX69" s="373"/>
      <c r="AY69">
        <f>$AY$68</f>
        <v>1</v>
      </c>
    </row>
    <row r="70" spans="1:51" ht="46.5" customHeight="1">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579</v>
      </c>
      <c r="Z70" s="399"/>
      <c r="AA70" s="400"/>
      <c r="AB70" s="425" t="s">
        <v>625</v>
      </c>
      <c r="AC70" s="426"/>
      <c r="AD70" s="427"/>
      <c r="AE70" s="429" t="s">
        <v>628</v>
      </c>
      <c r="AF70" s="428"/>
      <c r="AG70" s="428"/>
      <c r="AH70" s="428"/>
      <c r="AI70" s="429" t="s">
        <v>656</v>
      </c>
      <c r="AJ70" s="428"/>
      <c r="AK70" s="428"/>
      <c r="AL70" s="428"/>
      <c r="AM70" s="429" t="s">
        <v>685</v>
      </c>
      <c r="AN70" s="428"/>
      <c r="AO70" s="428"/>
      <c r="AP70" s="428"/>
      <c r="AQ70" s="429" t="s">
        <v>659</v>
      </c>
      <c r="AR70" s="428"/>
      <c r="AS70" s="428"/>
      <c r="AT70" s="428"/>
      <c r="AU70" s="428"/>
      <c r="AV70" s="428"/>
      <c r="AW70" s="428"/>
      <c r="AX70" s="430"/>
      <c r="AY70">
        <f>$AY$68</f>
        <v>1</v>
      </c>
    </row>
    <row r="71" spans="1:51" ht="18.75" hidden="1" customHeight="1">
      <c r="A71" s="503" t="s">
        <v>231</v>
      </c>
      <c r="B71" s="504"/>
      <c r="C71" s="504"/>
      <c r="D71" s="504"/>
      <c r="E71" s="504"/>
      <c r="F71" s="505"/>
      <c r="G71" s="477" t="s">
        <v>139</v>
      </c>
      <c r="H71" s="323"/>
      <c r="I71" s="323"/>
      <c r="J71" s="323"/>
      <c r="K71" s="323"/>
      <c r="L71" s="323"/>
      <c r="M71" s="323"/>
      <c r="N71" s="323"/>
      <c r="O71" s="324"/>
      <c r="P71" s="327" t="s">
        <v>55</v>
      </c>
      <c r="Q71" s="323"/>
      <c r="R71" s="323"/>
      <c r="S71" s="323"/>
      <c r="T71" s="323"/>
      <c r="U71" s="323"/>
      <c r="V71" s="323"/>
      <c r="W71" s="323"/>
      <c r="X71" s="324"/>
      <c r="Y71" s="478"/>
      <c r="Z71" s="479"/>
      <c r="AA71" s="480"/>
      <c r="AB71" s="484" t="s">
        <v>11</v>
      </c>
      <c r="AC71" s="485"/>
      <c r="AD71" s="486"/>
      <c r="AE71" s="415" t="s">
        <v>411</v>
      </c>
      <c r="AF71" s="415"/>
      <c r="AG71" s="415"/>
      <c r="AH71" s="415"/>
      <c r="AI71" s="415" t="s">
        <v>563</v>
      </c>
      <c r="AJ71" s="415"/>
      <c r="AK71" s="415"/>
      <c r="AL71" s="415"/>
      <c r="AM71" s="415" t="s">
        <v>379</v>
      </c>
      <c r="AN71" s="415"/>
      <c r="AO71" s="415"/>
      <c r="AP71" s="415"/>
      <c r="AQ71" s="458" t="s">
        <v>174</v>
      </c>
      <c r="AR71" s="459"/>
      <c r="AS71" s="459"/>
      <c r="AT71" s="460"/>
      <c r="AU71" s="323" t="s">
        <v>128</v>
      </c>
      <c r="AV71" s="323"/>
      <c r="AW71" s="323"/>
      <c r="AX71" s="328"/>
      <c r="AY71">
        <f>COUNTA($G$73)</f>
        <v>0</v>
      </c>
    </row>
    <row r="72" spans="1:51" ht="18.75" hidden="1" customHeight="1">
      <c r="A72" s="506"/>
      <c r="B72" s="507"/>
      <c r="C72" s="507"/>
      <c r="D72" s="507"/>
      <c r="E72" s="507"/>
      <c r="F72" s="508"/>
      <c r="G72" s="343"/>
      <c r="H72" s="325"/>
      <c r="I72" s="325"/>
      <c r="J72" s="325"/>
      <c r="K72" s="325"/>
      <c r="L72" s="325"/>
      <c r="M72" s="325"/>
      <c r="N72" s="325"/>
      <c r="O72" s="326"/>
      <c r="P72" s="329"/>
      <c r="Q72" s="325"/>
      <c r="R72" s="325"/>
      <c r="S72" s="325"/>
      <c r="T72" s="325"/>
      <c r="U72" s="325"/>
      <c r="V72" s="325"/>
      <c r="W72" s="325"/>
      <c r="X72" s="326"/>
      <c r="Y72" s="481"/>
      <c r="Z72" s="482"/>
      <c r="AA72" s="483"/>
      <c r="AB72" s="402"/>
      <c r="AC72" s="487"/>
      <c r="AD72" s="488"/>
      <c r="AE72" s="415"/>
      <c r="AF72" s="415"/>
      <c r="AG72" s="415"/>
      <c r="AH72" s="415"/>
      <c r="AI72" s="415"/>
      <c r="AJ72" s="415"/>
      <c r="AK72" s="415"/>
      <c r="AL72" s="415"/>
      <c r="AM72" s="415"/>
      <c r="AN72" s="415"/>
      <c r="AO72" s="415"/>
      <c r="AP72" s="415"/>
      <c r="AQ72" s="431" t="s">
        <v>608</v>
      </c>
      <c r="AR72" s="432"/>
      <c r="AS72" s="433" t="s">
        <v>175</v>
      </c>
      <c r="AT72" s="434"/>
      <c r="AU72" s="435">
        <v>3</v>
      </c>
      <c r="AV72" s="435"/>
      <c r="AW72" s="325" t="s">
        <v>166</v>
      </c>
      <c r="AX72" s="330"/>
      <c r="AY72">
        <f t="shared" ref="AY72:AY77" si="1">$AY$71</f>
        <v>0</v>
      </c>
    </row>
    <row r="73" spans="1:51" ht="132.94999999999999" hidden="1" customHeight="1">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t="s">
        <v>246</v>
      </c>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132.94999999999999" hidden="1" customHeight="1">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246</v>
      </c>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132.94999999999999" hidden="1" customHeight="1">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c r="A76" s="461" t="s">
        <v>255</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thickBot="1">
      <c r="A77" s="349"/>
      <c r="B77" s="321"/>
      <c r="C77" s="321"/>
      <c r="D77" s="321"/>
      <c r="E77" s="321"/>
      <c r="F77" s="322"/>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c r="A78" s="315" t="s">
        <v>568</v>
      </c>
      <c r="B78" s="317" t="s">
        <v>569</v>
      </c>
      <c r="C78" s="318"/>
      <c r="D78" s="318"/>
      <c r="E78" s="318"/>
      <c r="F78" s="319"/>
      <c r="G78" s="323" t="s">
        <v>570</v>
      </c>
      <c r="H78" s="323"/>
      <c r="I78" s="323"/>
      <c r="J78" s="323"/>
      <c r="K78" s="323"/>
      <c r="L78" s="323"/>
      <c r="M78" s="323"/>
      <c r="N78" s="323"/>
      <c r="O78" s="323"/>
      <c r="P78" s="323"/>
      <c r="Q78" s="323"/>
      <c r="R78" s="323"/>
      <c r="S78" s="323"/>
      <c r="T78" s="323"/>
      <c r="U78" s="323"/>
      <c r="V78" s="323"/>
      <c r="W78" s="323"/>
      <c r="X78" s="323"/>
      <c r="Y78" s="323"/>
      <c r="Z78" s="323"/>
      <c r="AA78" s="324"/>
      <c r="AB78" s="327" t="s">
        <v>590</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c r="A80" s="315"/>
      <c r="B80" s="317"/>
      <c r="C80" s="318"/>
      <c r="D80" s="318"/>
      <c r="E80" s="318"/>
      <c r="F80" s="319"/>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c r="A81" s="315"/>
      <c r="B81" s="317"/>
      <c r="C81" s="318"/>
      <c r="D81" s="318"/>
      <c r="E81" s="318"/>
      <c r="F81" s="319"/>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c r="A82" s="315"/>
      <c r="B82" s="320"/>
      <c r="C82" s="321"/>
      <c r="D82" s="321"/>
      <c r="E82" s="321"/>
      <c r="F82" s="322"/>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c r="A83" s="315"/>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2" t="s">
        <v>11</v>
      </c>
      <c r="AC83" s="893"/>
      <c r="AD83" s="894"/>
      <c r="AE83" s="415" t="s">
        <v>411</v>
      </c>
      <c r="AF83" s="415"/>
      <c r="AG83" s="415"/>
      <c r="AH83" s="415"/>
      <c r="AI83" s="415" t="s">
        <v>563</v>
      </c>
      <c r="AJ83" s="415"/>
      <c r="AK83" s="415"/>
      <c r="AL83" s="415"/>
      <c r="AM83" s="415" t="s">
        <v>379</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7"/>
      <c r="AD84" s="488"/>
      <c r="AE84" s="415"/>
      <c r="AF84" s="415"/>
      <c r="AG84" s="415"/>
      <c r="AH84" s="415"/>
      <c r="AI84" s="415"/>
      <c r="AJ84" s="415"/>
      <c r="AK84" s="415"/>
      <c r="AL84" s="415"/>
      <c r="AM84" s="415"/>
      <c r="AN84" s="415"/>
      <c r="AO84" s="415"/>
      <c r="AP84" s="415"/>
      <c r="AQ84" s="496"/>
      <c r="AR84" s="435"/>
      <c r="AS84" s="433" t="s">
        <v>175</v>
      </c>
      <c r="AT84" s="434"/>
      <c r="AU84" s="435"/>
      <c r="AV84" s="435"/>
      <c r="AW84" s="325" t="s">
        <v>166</v>
      </c>
      <c r="AX84" s="330"/>
      <c r="AY84">
        <f t="shared" si="2"/>
        <v>0</v>
      </c>
      <c r="AZ84" s="10"/>
      <c r="BA84" s="10"/>
      <c r="BB84" s="10"/>
      <c r="BC84" s="10"/>
      <c r="BD84" s="10"/>
      <c r="BE84" s="10"/>
      <c r="BF84" s="10"/>
      <c r="BG84" s="10"/>
      <c r="BH84" s="10"/>
    </row>
    <row r="85" spans="1:60" ht="23.25" hidden="1" customHeight="1">
      <c r="A85" s="315"/>
      <c r="B85" s="317"/>
      <c r="C85" s="318"/>
      <c r="D85" s="318"/>
      <c r="E85" s="318"/>
      <c r="F85" s="319"/>
      <c r="G85" s="138"/>
      <c r="H85" s="139"/>
      <c r="I85" s="139"/>
      <c r="J85" s="139"/>
      <c r="K85" s="139"/>
      <c r="L85" s="139"/>
      <c r="M85" s="139"/>
      <c r="N85" s="139"/>
      <c r="O85" s="140"/>
      <c r="P85" s="139"/>
      <c r="Q85" s="449"/>
      <c r="R85" s="449"/>
      <c r="S85" s="449"/>
      <c r="T85" s="449"/>
      <c r="U85" s="449"/>
      <c r="V85" s="449"/>
      <c r="W85" s="449"/>
      <c r="X85" s="450"/>
      <c r="Y85" s="896" t="s">
        <v>57</v>
      </c>
      <c r="Z85" s="897"/>
      <c r="AA85" s="898"/>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c r="A86" s="315"/>
      <c r="B86" s="317"/>
      <c r="C86" s="318"/>
      <c r="D86" s="318"/>
      <c r="E86" s="318"/>
      <c r="F86" s="319"/>
      <c r="G86" s="899"/>
      <c r="H86" s="383"/>
      <c r="I86" s="383"/>
      <c r="J86" s="383"/>
      <c r="K86" s="383"/>
      <c r="L86" s="383"/>
      <c r="M86" s="383"/>
      <c r="N86" s="383"/>
      <c r="O86" s="384"/>
      <c r="P86" s="451"/>
      <c r="Q86" s="451"/>
      <c r="R86" s="451"/>
      <c r="S86" s="451"/>
      <c r="T86" s="451"/>
      <c r="U86" s="451"/>
      <c r="V86" s="451"/>
      <c r="W86" s="451"/>
      <c r="X86" s="452"/>
      <c r="Y86" s="900"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c r="A87" s="315"/>
      <c r="B87" s="317"/>
      <c r="C87" s="318"/>
      <c r="D87" s="318"/>
      <c r="E87" s="318"/>
      <c r="F87" s="319"/>
      <c r="G87" s="141"/>
      <c r="H87" s="142"/>
      <c r="I87" s="142"/>
      <c r="J87" s="142"/>
      <c r="K87" s="142"/>
      <c r="L87" s="142"/>
      <c r="M87" s="142"/>
      <c r="N87" s="142"/>
      <c r="O87" s="143"/>
      <c r="P87" s="453"/>
      <c r="Q87" s="453"/>
      <c r="R87" s="453"/>
      <c r="S87" s="453"/>
      <c r="T87" s="453"/>
      <c r="U87" s="453"/>
      <c r="V87" s="453"/>
      <c r="W87" s="453"/>
      <c r="X87" s="454"/>
      <c r="Y87" s="900" t="s">
        <v>13</v>
      </c>
      <c r="Z87" s="786"/>
      <c r="AA87" s="787"/>
      <c r="AB87" s="901" t="s">
        <v>14</v>
      </c>
      <c r="AC87" s="901"/>
      <c r="AD87" s="901"/>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c r="A88" s="315"/>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2" t="s">
        <v>11</v>
      </c>
      <c r="AC88" s="893"/>
      <c r="AD88" s="894"/>
      <c r="AE88" s="415" t="s">
        <v>411</v>
      </c>
      <c r="AF88" s="415"/>
      <c r="AG88" s="415"/>
      <c r="AH88" s="415"/>
      <c r="AI88" s="415" t="s">
        <v>563</v>
      </c>
      <c r="AJ88" s="415"/>
      <c r="AK88" s="415"/>
      <c r="AL88" s="415"/>
      <c r="AM88" s="415" t="s">
        <v>379</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7"/>
      <c r="AD89" s="488"/>
      <c r="AE89" s="415"/>
      <c r="AF89" s="415"/>
      <c r="AG89" s="415"/>
      <c r="AH89" s="415"/>
      <c r="AI89" s="415"/>
      <c r="AJ89" s="415"/>
      <c r="AK89" s="415"/>
      <c r="AL89" s="415"/>
      <c r="AM89" s="415"/>
      <c r="AN89" s="415"/>
      <c r="AO89" s="415"/>
      <c r="AP89" s="415"/>
      <c r="AQ89" s="496"/>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c r="A90" s="315"/>
      <c r="B90" s="317"/>
      <c r="C90" s="318"/>
      <c r="D90" s="318"/>
      <c r="E90" s="318"/>
      <c r="F90" s="319"/>
      <c r="G90" s="138"/>
      <c r="H90" s="139"/>
      <c r="I90" s="139"/>
      <c r="J90" s="139"/>
      <c r="K90" s="139"/>
      <c r="L90" s="139"/>
      <c r="M90" s="139"/>
      <c r="N90" s="139"/>
      <c r="O90" s="140"/>
      <c r="P90" s="139"/>
      <c r="Q90" s="449"/>
      <c r="R90" s="449"/>
      <c r="S90" s="449"/>
      <c r="T90" s="449"/>
      <c r="U90" s="449"/>
      <c r="V90" s="449"/>
      <c r="W90" s="449"/>
      <c r="X90" s="450"/>
      <c r="Y90" s="896" t="s">
        <v>57</v>
      </c>
      <c r="Z90" s="897"/>
      <c r="AA90" s="898"/>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c r="A91" s="315"/>
      <c r="B91" s="317"/>
      <c r="C91" s="318"/>
      <c r="D91" s="318"/>
      <c r="E91" s="318"/>
      <c r="F91" s="319"/>
      <c r="G91" s="899"/>
      <c r="H91" s="383"/>
      <c r="I91" s="383"/>
      <c r="J91" s="383"/>
      <c r="K91" s="383"/>
      <c r="L91" s="383"/>
      <c r="M91" s="383"/>
      <c r="N91" s="383"/>
      <c r="O91" s="384"/>
      <c r="P91" s="451"/>
      <c r="Q91" s="451"/>
      <c r="R91" s="451"/>
      <c r="S91" s="451"/>
      <c r="T91" s="451"/>
      <c r="U91" s="451"/>
      <c r="V91" s="451"/>
      <c r="W91" s="451"/>
      <c r="X91" s="452"/>
      <c r="Y91" s="900"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c r="A92" s="315"/>
      <c r="B92" s="320"/>
      <c r="C92" s="321"/>
      <c r="D92" s="321"/>
      <c r="E92" s="321"/>
      <c r="F92" s="322"/>
      <c r="G92" s="141"/>
      <c r="H92" s="142"/>
      <c r="I92" s="142"/>
      <c r="J92" s="142"/>
      <c r="K92" s="142"/>
      <c r="L92" s="142"/>
      <c r="M92" s="142"/>
      <c r="N92" s="142"/>
      <c r="O92" s="143"/>
      <c r="P92" s="453"/>
      <c r="Q92" s="453"/>
      <c r="R92" s="453"/>
      <c r="S92" s="453"/>
      <c r="T92" s="453"/>
      <c r="U92" s="453"/>
      <c r="V92" s="453"/>
      <c r="W92" s="453"/>
      <c r="X92" s="454"/>
      <c r="Y92" s="900" t="s">
        <v>13</v>
      </c>
      <c r="Z92" s="786"/>
      <c r="AA92" s="787"/>
      <c r="AB92" s="901" t="s">
        <v>14</v>
      </c>
      <c r="AC92" s="901"/>
      <c r="AD92" s="901"/>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2" t="s">
        <v>11</v>
      </c>
      <c r="AC93" s="893"/>
      <c r="AD93" s="894"/>
      <c r="AE93" s="415" t="s">
        <v>411</v>
      </c>
      <c r="AF93" s="415"/>
      <c r="AG93" s="415"/>
      <c r="AH93" s="415"/>
      <c r="AI93" s="415" t="s">
        <v>563</v>
      </c>
      <c r="AJ93" s="415"/>
      <c r="AK93" s="415"/>
      <c r="AL93" s="415"/>
      <c r="AM93" s="415" t="s">
        <v>379</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7"/>
      <c r="AD94" s="488"/>
      <c r="AE94" s="415"/>
      <c r="AF94" s="415"/>
      <c r="AG94" s="415"/>
      <c r="AH94" s="415"/>
      <c r="AI94" s="415"/>
      <c r="AJ94" s="415"/>
      <c r="AK94" s="415"/>
      <c r="AL94" s="415"/>
      <c r="AM94" s="415"/>
      <c r="AN94" s="415"/>
      <c r="AO94" s="415"/>
      <c r="AP94" s="415"/>
      <c r="AQ94" s="496"/>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c r="A95" s="315"/>
      <c r="B95" s="317"/>
      <c r="C95" s="318"/>
      <c r="D95" s="318"/>
      <c r="E95" s="318"/>
      <c r="F95" s="319"/>
      <c r="G95" s="138"/>
      <c r="H95" s="139"/>
      <c r="I95" s="139"/>
      <c r="J95" s="139"/>
      <c r="K95" s="139"/>
      <c r="L95" s="139"/>
      <c r="M95" s="139"/>
      <c r="N95" s="139"/>
      <c r="O95" s="140"/>
      <c r="P95" s="139"/>
      <c r="Q95" s="449"/>
      <c r="R95" s="449"/>
      <c r="S95" s="449"/>
      <c r="T95" s="449"/>
      <c r="U95" s="449"/>
      <c r="V95" s="449"/>
      <c r="W95" s="449"/>
      <c r="X95" s="450"/>
      <c r="Y95" s="896" t="s">
        <v>57</v>
      </c>
      <c r="Z95" s="897"/>
      <c r="AA95" s="898"/>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c r="A96" s="315"/>
      <c r="B96" s="317"/>
      <c r="C96" s="318"/>
      <c r="D96" s="318"/>
      <c r="E96" s="318"/>
      <c r="F96" s="319"/>
      <c r="G96" s="899"/>
      <c r="H96" s="383"/>
      <c r="I96" s="383"/>
      <c r="J96" s="383"/>
      <c r="K96" s="383"/>
      <c r="L96" s="383"/>
      <c r="M96" s="383"/>
      <c r="N96" s="383"/>
      <c r="O96" s="384"/>
      <c r="P96" s="451"/>
      <c r="Q96" s="451"/>
      <c r="R96" s="451"/>
      <c r="S96" s="451"/>
      <c r="T96" s="451"/>
      <c r="U96" s="451"/>
      <c r="V96" s="451"/>
      <c r="W96" s="451"/>
      <c r="X96" s="452"/>
      <c r="Y96" s="900"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c r="A97" s="316"/>
      <c r="B97" s="889"/>
      <c r="C97" s="890"/>
      <c r="D97" s="890"/>
      <c r="E97" s="890"/>
      <c r="F97" s="891"/>
      <c r="G97" s="141"/>
      <c r="H97" s="142"/>
      <c r="I97" s="142"/>
      <c r="J97" s="142"/>
      <c r="K97" s="142"/>
      <c r="L97" s="142"/>
      <c r="M97" s="142"/>
      <c r="N97" s="142"/>
      <c r="O97" s="143"/>
      <c r="P97" s="453"/>
      <c r="Q97" s="453"/>
      <c r="R97" s="453"/>
      <c r="S97" s="453"/>
      <c r="T97" s="453"/>
      <c r="U97" s="453"/>
      <c r="V97" s="453"/>
      <c r="W97" s="453"/>
      <c r="X97" s="454"/>
      <c r="Y97" s="900" t="s">
        <v>13</v>
      </c>
      <c r="Z97" s="786"/>
      <c r="AA97" s="787"/>
      <c r="AB97" s="901" t="s">
        <v>14</v>
      </c>
      <c r="AC97" s="901"/>
      <c r="AD97" s="901"/>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c r="A98" s="308" t="s">
        <v>574</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c r="A99" s="348" t="s">
        <v>575</v>
      </c>
      <c r="B99" s="318"/>
      <c r="C99" s="318"/>
      <c r="D99" s="318"/>
      <c r="E99" s="318"/>
      <c r="F99" s="319"/>
      <c r="G99" s="350" t="s">
        <v>567</v>
      </c>
      <c r="H99" s="351"/>
      <c r="I99" s="351"/>
      <c r="J99" s="351"/>
      <c r="K99" s="351"/>
      <c r="L99" s="351"/>
      <c r="M99" s="351"/>
      <c r="N99" s="351"/>
      <c r="O99" s="351"/>
      <c r="P99" s="352" t="s">
        <v>566</v>
      </c>
      <c r="Q99" s="351"/>
      <c r="R99" s="351"/>
      <c r="S99" s="351"/>
      <c r="T99" s="351"/>
      <c r="U99" s="351"/>
      <c r="V99" s="351"/>
      <c r="W99" s="351"/>
      <c r="X99" s="353"/>
      <c r="Y99" s="354"/>
      <c r="Z99" s="355"/>
      <c r="AA99" s="356"/>
      <c r="AB99" s="401" t="s">
        <v>11</v>
      </c>
      <c r="AC99" s="401"/>
      <c r="AD99" s="401"/>
      <c r="AE99" s="415" t="s">
        <v>411</v>
      </c>
      <c r="AF99" s="415"/>
      <c r="AG99" s="415"/>
      <c r="AH99" s="415"/>
      <c r="AI99" s="415" t="s">
        <v>563</v>
      </c>
      <c r="AJ99" s="415"/>
      <c r="AK99" s="415"/>
      <c r="AL99" s="415"/>
      <c r="AM99" s="415" t="s">
        <v>379</v>
      </c>
      <c r="AN99" s="415"/>
      <c r="AO99" s="415"/>
      <c r="AP99" s="415"/>
      <c r="AQ99" s="411" t="s">
        <v>410</v>
      </c>
      <c r="AR99" s="412"/>
      <c r="AS99" s="412"/>
      <c r="AT99" s="413"/>
      <c r="AU99" s="411" t="s">
        <v>588</v>
      </c>
      <c r="AV99" s="412"/>
      <c r="AW99" s="412"/>
      <c r="AX99" s="414"/>
      <c r="AY99">
        <f>COUNTA($G$100)</f>
        <v>0</v>
      </c>
    </row>
    <row r="100" spans="1:60" ht="23.25" hidden="1" customHeight="1">
      <c r="A100" s="348"/>
      <c r="B100" s="318"/>
      <c r="C100" s="318"/>
      <c r="D100" s="318"/>
      <c r="E100" s="318"/>
      <c r="F100" s="319"/>
      <c r="G100" s="436"/>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c r="A102" s="461" t="s">
        <v>576</v>
      </c>
      <c r="B102" s="341"/>
      <c r="C102" s="341"/>
      <c r="D102" s="341"/>
      <c r="E102" s="341"/>
      <c r="F102" s="462"/>
      <c r="G102" s="223" t="s">
        <v>577</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411</v>
      </c>
      <c r="AF102" s="415"/>
      <c r="AG102" s="415"/>
      <c r="AH102" s="415"/>
      <c r="AI102" s="415" t="s">
        <v>563</v>
      </c>
      <c r="AJ102" s="415"/>
      <c r="AK102" s="415"/>
      <c r="AL102" s="415"/>
      <c r="AM102" s="415" t="s">
        <v>379</v>
      </c>
      <c r="AN102" s="415"/>
      <c r="AO102" s="415"/>
      <c r="AP102" s="415"/>
      <c r="AQ102" s="416" t="s">
        <v>589</v>
      </c>
      <c r="AR102" s="417"/>
      <c r="AS102" s="417"/>
      <c r="AT102" s="417"/>
      <c r="AU102" s="417"/>
      <c r="AV102" s="417"/>
      <c r="AW102" s="417"/>
      <c r="AX102" s="418"/>
      <c r="AY102">
        <f>IF(SUBSTITUTE(SUBSTITUTE($G$103,"／",""),"　","")="",0,1)</f>
        <v>0</v>
      </c>
    </row>
    <row r="103" spans="1:60" ht="23.25" hidden="1" customHeight="1">
      <c r="A103" s="463"/>
      <c r="B103" s="323"/>
      <c r="C103" s="323"/>
      <c r="D103" s="323"/>
      <c r="E103" s="323"/>
      <c r="F103" s="464"/>
      <c r="G103" s="394" t="s">
        <v>578</v>
      </c>
      <c r="H103" s="395"/>
      <c r="I103" s="395"/>
      <c r="J103" s="395"/>
      <c r="K103" s="395"/>
      <c r="L103" s="395"/>
      <c r="M103" s="395"/>
      <c r="N103" s="395"/>
      <c r="O103" s="395"/>
      <c r="P103" s="395"/>
      <c r="Q103" s="395"/>
      <c r="R103" s="395"/>
      <c r="S103" s="395"/>
      <c r="T103" s="395"/>
      <c r="U103" s="395"/>
      <c r="V103" s="395"/>
      <c r="W103" s="395"/>
      <c r="X103" s="395"/>
      <c r="Y103" s="419" t="s">
        <v>576</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c r="A104" s="465"/>
      <c r="B104" s="325"/>
      <c r="C104" s="325"/>
      <c r="D104" s="325"/>
      <c r="E104" s="325"/>
      <c r="F104" s="466"/>
      <c r="G104" s="396"/>
      <c r="H104" s="397"/>
      <c r="I104" s="397"/>
      <c r="J104" s="397"/>
      <c r="K104" s="397"/>
      <c r="L104" s="397"/>
      <c r="M104" s="397"/>
      <c r="N104" s="397"/>
      <c r="O104" s="397"/>
      <c r="P104" s="397"/>
      <c r="Q104" s="397"/>
      <c r="R104" s="397"/>
      <c r="S104" s="397"/>
      <c r="T104" s="397"/>
      <c r="U104" s="397"/>
      <c r="V104" s="397"/>
      <c r="W104" s="397"/>
      <c r="X104" s="397"/>
      <c r="Y104" s="385" t="s">
        <v>579</v>
      </c>
      <c r="Z104" s="399"/>
      <c r="AA104" s="400"/>
      <c r="AB104" s="425" t="s">
        <v>580</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customHeight="1">
      <c r="A105" s="503" t="s">
        <v>231</v>
      </c>
      <c r="B105" s="504"/>
      <c r="C105" s="504"/>
      <c r="D105" s="504"/>
      <c r="E105" s="504"/>
      <c r="F105" s="505"/>
      <c r="G105" s="477" t="s">
        <v>139</v>
      </c>
      <c r="H105" s="323"/>
      <c r="I105" s="323"/>
      <c r="J105" s="323"/>
      <c r="K105" s="323"/>
      <c r="L105" s="323"/>
      <c r="M105" s="323"/>
      <c r="N105" s="323"/>
      <c r="O105" s="324"/>
      <c r="P105" s="327" t="s">
        <v>55</v>
      </c>
      <c r="Q105" s="323"/>
      <c r="R105" s="323"/>
      <c r="S105" s="323"/>
      <c r="T105" s="323"/>
      <c r="U105" s="323"/>
      <c r="V105" s="323"/>
      <c r="W105" s="323"/>
      <c r="X105" s="324"/>
      <c r="Y105" s="478"/>
      <c r="Z105" s="479"/>
      <c r="AA105" s="480"/>
      <c r="AB105" s="484" t="s">
        <v>11</v>
      </c>
      <c r="AC105" s="485"/>
      <c r="AD105" s="486"/>
      <c r="AE105" s="415" t="s">
        <v>411</v>
      </c>
      <c r="AF105" s="415"/>
      <c r="AG105" s="415"/>
      <c r="AH105" s="415"/>
      <c r="AI105" s="415" t="s">
        <v>563</v>
      </c>
      <c r="AJ105" s="415"/>
      <c r="AK105" s="415"/>
      <c r="AL105" s="415"/>
      <c r="AM105" s="415" t="s">
        <v>379</v>
      </c>
      <c r="AN105" s="415"/>
      <c r="AO105" s="415"/>
      <c r="AP105" s="415"/>
      <c r="AQ105" s="458" t="s">
        <v>174</v>
      </c>
      <c r="AR105" s="459"/>
      <c r="AS105" s="459"/>
      <c r="AT105" s="460"/>
      <c r="AU105" s="323" t="s">
        <v>128</v>
      </c>
      <c r="AV105" s="323"/>
      <c r="AW105" s="323"/>
      <c r="AX105" s="328"/>
      <c r="AY105">
        <f>COUNTA($G$107)</f>
        <v>1</v>
      </c>
    </row>
    <row r="106" spans="1:60" ht="18.75" customHeight="1">
      <c r="A106" s="506"/>
      <c r="B106" s="507"/>
      <c r="C106" s="507"/>
      <c r="D106" s="507"/>
      <c r="E106" s="507"/>
      <c r="F106" s="508"/>
      <c r="G106" s="343"/>
      <c r="H106" s="325"/>
      <c r="I106" s="325"/>
      <c r="J106" s="325"/>
      <c r="K106" s="325"/>
      <c r="L106" s="325"/>
      <c r="M106" s="325"/>
      <c r="N106" s="325"/>
      <c r="O106" s="326"/>
      <c r="P106" s="329"/>
      <c r="Q106" s="325"/>
      <c r="R106" s="325"/>
      <c r="S106" s="325"/>
      <c r="T106" s="325"/>
      <c r="U106" s="325"/>
      <c r="V106" s="325"/>
      <c r="W106" s="325"/>
      <c r="X106" s="326"/>
      <c r="Y106" s="481"/>
      <c r="Z106" s="482"/>
      <c r="AA106" s="483"/>
      <c r="AB106" s="402"/>
      <c r="AC106" s="487"/>
      <c r="AD106" s="488"/>
      <c r="AE106" s="415"/>
      <c r="AF106" s="415"/>
      <c r="AG106" s="415"/>
      <c r="AH106" s="415"/>
      <c r="AI106" s="415"/>
      <c r="AJ106" s="415"/>
      <c r="AK106" s="415"/>
      <c r="AL106" s="415"/>
      <c r="AM106" s="415"/>
      <c r="AN106" s="415"/>
      <c r="AO106" s="415"/>
      <c r="AP106" s="415"/>
      <c r="AQ106" s="431" t="s">
        <v>608</v>
      </c>
      <c r="AR106" s="432"/>
      <c r="AS106" s="433" t="s">
        <v>175</v>
      </c>
      <c r="AT106" s="434"/>
      <c r="AU106" s="435">
        <v>4</v>
      </c>
      <c r="AV106" s="435"/>
      <c r="AW106" s="325" t="s">
        <v>166</v>
      </c>
      <c r="AX106" s="330"/>
      <c r="AY106">
        <f t="shared" ref="AY106:AY111" si="3">$AY$105</f>
        <v>1</v>
      </c>
    </row>
    <row r="107" spans="1:60" ht="99.95" customHeight="1">
      <c r="A107" s="509"/>
      <c r="B107" s="507"/>
      <c r="C107" s="507"/>
      <c r="D107" s="507"/>
      <c r="E107" s="507"/>
      <c r="F107" s="508"/>
      <c r="G107" s="374" t="s">
        <v>728</v>
      </c>
      <c r="H107" s="375"/>
      <c r="I107" s="375"/>
      <c r="J107" s="375"/>
      <c r="K107" s="375"/>
      <c r="L107" s="375"/>
      <c r="M107" s="375"/>
      <c r="N107" s="375"/>
      <c r="O107" s="376"/>
      <c r="P107" s="139" t="s">
        <v>614</v>
      </c>
      <c r="Q107" s="139"/>
      <c r="R107" s="139"/>
      <c r="S107" s="139"/>
      <c r="T107" s="139"/>
      <c r="U107" s="139"/>
      <c r="V107" s="139"/>
      <c r="W107" s="139"/>
      <c r="X107" s="140"/>
      <c r="Y107" s="385" t="s">
        <v>12</v>
      </c>
      <c r="Z107" s="386"/>
      <c r="AA107" s="387"/>
      <c r="AB107" s="388" t="s">
        <v>246</v>
      </c>
      <c r="AC107" s="388"/>
      <c r="AD107" s="388"/>
      <c r="AE107" s="389">
        <v>56.5</v>
      </c>
      <c r="AF107" s="372"/>
      <c r="AG107" s="372"/>
      <c r="AH107" s="372"/>
      <c r="AI107" s="389">
        <v>52.5</v>
      </c>
      <c r="AJ107" s="372"/>
      <c r="AK107" s="372"/>
      <c r="AL107" s="372"/>
      <c r="AM107" s="389">
        <v>53.2</v>
      </c>
      <c r="AN107" s="372"/>
      <c r="AO107" s="372"/>
      <c r="AP107" s="372"/>
      <c r="AQ107" s="391" t="s">
        <v>608</v>
      </c>
      <c r="AR107" s="392"/>
      <c r="AS107" s="392"/>
      <c r="AT107" s="393"/>
      <c r="AU107" s="372" t="s">
        <v>608</v>
      </c>
      <c r="AV107" s="372"/>
      <c r="AW107" s="372"/>
      <c r="AX107" s="373"/>
      <c r="AY107">
        <f t="shared" si="3"/>
        <v>1</v>
      </c>
    </row>
    <row r="108" spans="1:60" ht="99.95" customHeight="1">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t="s">
        <v>246</v>
      </c>
      <c r="AC108" s="448"/>
      <c r="AD108" s="448"/>
      <c r="AE108" s="389">
        <v>55</v>
      </c>
      <c r="AF108" s="372"/>
      <c r="AG108" s="372"/>
      <c r="AH108" s="372"/>
      <c r="AI108" s="389">
        <v>58</v>
      </c>
      <c r="AJ108" s="372"/>
      <c r="AK108" s="372"/>
      <c r="AL108" s="372"/>
      <c r="AM108" s="389">
        <v>58</v>
      </c>
      <c r="AN108" s="372"/>
      <c r="AO108" s="372"/>
      <c r="AP108" s="372"/>
      <c r="AQ108" s="391" t="s">
        <v>608</v>
      </c>
      <c r="AR108" s="392"/>
      <c r="AS108" s="392"/>
      <c r="AT108" s="393"/>
      <c r="AU108" s="372">
        <v>58</v>
      </c>
      <c r="AV108" s="372"/>
      <c r="AW108" s="372"/>
      <c r="AX108" s="373"/>
      <c r="AY108">
        <f t="shared" si="3"/>
        <v>1</v>
      </c>
    </row>
    <row r="109" spans="1:60" ht="108" customHeight="1">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103</v>
      </c>
      <c r="AF109" s="372"/>
      <c r="AG109" s="372"/>
      <c r="AH109" s="372"/>
      <c r="AI109" s="389">
        <v>91</v>
      </c>
      <c r="AJ109" s="372"/>
      <c r="AK109" s="372"/>
      <c r="AL109" s="372"/>
      <c r="AM109" s="389">
        <v>92</v>
      </c>
      <c r="AN109" s="372"/>
      <c r="AO109" s="372"/>
      <c r="AP109" s="372"/>
      <c r="AQ109" s="391" t="s">
        <v>608</v>
      </c>
      <c r="AR109" s="392"/>
      <c r="AS109" s="392"/>
      <c r="AT109" s="393"/>
      <c r="AU109" s="372" t="s">
        <v>608</v>
      </c>
      <c r="AV109" s="372"/>
      <c r="AW109" s="372"/>
      <c r="AX109" s="373"/>
      <c r="AY109">
        <f t="shared" si="3"/>
        <v>1</v>
      </c>
    </row>
    <row r="110" spans="1:60" ht="23.25" customHeight="1">
      <c r="A110" s="461" t="s">
        <v>255</v>
      </c>
      <c r="B110" s="456"/>
      <c r="C110" s="456"/>
      <c r="D110" s="456"/>
      <c r="E110" s="456"/>
      <c r="F110" s="457"/>
      <c r="G110" s="497" t="s">
        <v>615</v>
      </c>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1</v>
      </c>
    </row>
    <row r="111" spans="1:60" ht="23.25" customHeight="1">
      <c r="A111" s="349"/>
      <c r="B111" s="321"/>
      <c r="C111" s="321"/>
      <c r="D111" s="321"/>
      <c r="E111" s="321"/>
      <c r="F111" s="322"/>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1</v>
      </c>
    </row>
    <row r="112" spans="1:60" ht="18.75" hidden="1" customHeight="1">
      <c r="A112" s="315" t="s">
        <v>568</v>
      </c>
      <c r="B112" s="317" t="s">
        <v>569</v>
      </c>
      <c r="C112" s="318"/>
      <c r="D112" s="318"/>
      <c r="E112" s="318"/>
      <c r="F112" s="319"/>
      <c r="G112" s="323" t="s">
        <v>570</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590</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c r="A114" s="315"/>
      <c r="B114" s="317"/>
      <c r="C114" s="318"/>
      <c r="D114" s="318"/>
      <c r="E114" s="318"/>
      <c r="F114" s="319"/>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c r="A115" s="315"/>
      <c r="B115" s="317"/>
      <c r="C115" s="318"/>
      <c r="D115" s="318"/>
      <c r="E115" s="318"/>
      <c r="F115" s="319"/>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c r="A116" s="315"/>
      <c r="B116" s="320"/>
      <c r="C116" s="321"/>
      <c r="D116" s="321"/>
      <c r="E116" s="321"/>
      <c r="F116" s="322"/>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c r="A117" s="315"/>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2" t="s">
        <v>11</v>
      </c>
      <c r="AC117" s="893"/>
      <c r="AD117" s="894"/>
      <c r="AE117" s="415" t="s">
        <v>411</v>
      </c>
      <c r="AF117" s="415"/>
      <c r="AG117" s="415"/>
      <c r="AH117" s="415"/>
      <c r="AI117" s="415" t="s">
        <v>563</v>
      </c>
      <c r="AJ117" s="415"/>
      <c r="AK117" s="415"/>
      <c r="AL117" s="415"/>
      <c r="AM117" s="415" t="s">
        <v>379</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7"/>
      <c r="AD118" s="488"/>
      <c r="AE118" s="415"/>
      <c r="AF118" s="415"/>
      <c r="AG118" s="415"/>
      <c r="AH118" s="415"/>
      <c r="AI118" s="415"/>
      <c r="AJ118" s="415"/>
      <c r="AK118" s="415"/>
      <c r="AL118" s="415"/>
      <c r="AM118" s="415"/>
      <c r="AN118" s="415"/>
      <c r="AO118" s="415"/>
      <c r="AP118" s="415"/>
      <c r="AQ118" s="496"/>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c r="A119" s="315"/>
      <c r="B119" s="317"/>
      <c r="C119" s="318"/>
      <c r="D119" s="318"/>
      <c r="E119" s="318"/>
      <c r="F119" s="319"/>
      <c r="G119" s="138"/>
      <c r="H119" s="139"/>
      <c r="I119" s="139"/>
      <c r="J119" s="139"/>
      <c r="K119" s="139"/>
      <c r="L119" s="139"/>
      <c r="M119" s="139"/>
      <c r="N119" s="139"/>
      <c r="O119" s="140"/>
      <c r="P119" s="139"/>
      <c r="Q119" s="449"/>
      <c r="R119" s="449"/>
      <c r="S119" s="449"/>
      <c r="T119" s="449"/>
      <c r="U119" s="449"/>
      <c r="V119" s="449"/>
      <c r="W119" s="449"/>
      <c r="X119" s="450"/>
      <c r="Y119" s="896" t="s">
        <v>57</v>
      </c>
      <c r="Z119" s="897"/>
      <c r="AA119" s="898"/>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c r="A120" s="315"/>
      <c r="B120" s="317"/>
      <c r="C120" s="318"/>
      <c r="D120" s="318"/>
      <c r="E120" s="318"/>
      <c r="F120" s="319"/>
      <c r="G120" s="899"/>
      <c r="H120" s="383"/>
      <c r="I120" s="383"/>
      <c r="J120" s="383"/>
      <c r="K120" s="383"/>
      <c r="L120" s="383"/>
      <c r="M120" s="383"/>
      <c r="N120" s="383"/>
      <c r="O120" s="384"/>
      <c r="P120" s="451"/>
      <c r="Q120" s="451"/>
      <c r="R120" s="451"/>
      <c r="S120" s="451"/>
      <c r="T120" s="451"/>
      <c r="U120" s="451"/>
      <c r="V120" s="451"/>
      <c r="W120" s="451"/>
      <c r="X120" s="452"/>
      <c r="Y120" s="900"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c r="A121" s="315"/>
      <c r="B121" s="317"/>
      <c r="C121" s="318"/>
      <c r="D121" s="318"/>
      <c r="E121" s="318"/>
      <c r="F121" s="319"/>
      <c r="G121" s="141"/>
      <c r="H121" s="142"/>
      <c r="I121" s="142"/>
      <c r="J121" s="142"/>
      <c r="K121" s="142"/>
      <c r="L121" s="142"/>
      <c r="M121" s="142"/>
      <c r="N121" s="142"/>
      <c r="O121" s="143"/>
      <c r="P121" s="453"/>
      <c r="Q121" s="453"/>
      <c r="R121" s="453"/>
      <c r="S121" s="453"/>
      <c r="T121" s="453"/>
      <c r="U121" s="453"/>
      <c r="V121" s="453"/>
      <c r="W121" s="453"/>
      <c r="X121" s="454"/>
      <c r="Y121" s="900" t="s">
        <v>13</v>
      </c>
      <c r="Z121" s="786"/>
      <c r="AA121" s="787"/>
      <c r="AB121" s="901" t="s">
        <v>14</v>
      </c>
      <c r="AC121" s="901"/>
      <c r="AD121" s="901"/>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c r="A122" s="315"/>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2" t="s">
        <v>11</v>
      </c>
      <c r="AC122" s="893"/>
      <c r="AD122" s="894"/>
      <c r="AE122" s="415" t="s">
        <v>411</v>
      </c>
      <c r="AF122" s="415"/>
      <c r="AG122" s="415"/>
      <c r="AH122" s="415"/>
      <c r="AI122" s="415" t="s">
        <v>563</v>
      </c>
      <c r="AJ122" s="415"/>
      <c r="AK122" s="415"/>
      <c r="AL122" s="415"/>
      <c r="AM122" s="415" t="s">
        <v>379</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7"/>
      <c r="AD123" s="488"/>
      <c r="AE123" s="415"/>
      <c r="AF123" s="415"/>
      <c r="AG123" s="415"/>
      <c r="AH123" s="415"/>
      <c r="AI123" s="415"/>
      <c r="AJ123" s="415"/>
      <c r="AK123" s="415"/>
      <c r="AL123" s="415"/>
      <c r="AM123" s="415"/>
      <c r="AN123" s="415"/>
      <c r="AO123" s="415"/>
      <c r="AP123" s="415"/>
      <c r="AQ123" s="496"/>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c r="A124" s="315"/>
      <c r="B124" s="317"/>
      <c r="C124" s="318"/>
      <c r="D124" s="318"/>
      <c r="E124" s="318"/>
      <c r="F124" s="319"/>
      <c r="G124" s="138"/>
      <c r="H124" s="139"/>
      <c r="I124" s="139"/>
      <c r="J124" s="139"/>
      <c r="K124" s="139"/>
      <c r="L124" s="139"/>
      <c r="M124" s="139"/>
      <c r="N124" s="139"/>
      <c r="O124" s="140"/>
      <c r="P124" s="139"/>
      <c r="Q124" s="449"/>
      <c r="R124" s="449"/>
      <c r="S124" s="449"/>
      <c r="T124" s="449"/>
      <c r="U124" s="449"/>
      <c r="V124" s="449"/>
      <c r="W124" s="449"/>
      <c r="X124" s="450"/>
      <c r="Y124" s="896" t="s">
        <v>57</v>
      </c>
      <c r="Z124" s="897"/>
      <c r="AA124" s="898"/>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c r="A125" s="315"/>
      <c r="B125" s="317"/>
      <c r="C125" s="318"/>
      <c r="D125" s="318"/>
      <c r="E125" s="318"/>
      <c r="F125" s="319"/>
      <c r="G125" s="899"/>
      <c r="H125" s="383"/>
      <c r="I125" s="383"/>
      <c r="J125" s="383"/>
      <c r="K125" s="383"/>
      <c r="L125" s="383"/>
      <c r="M125" s="383"/>
      <c r="N125" s="383"/>
      <c r="O125" s="384"/>
      <c r="P125" s="451"/>
      <c r="Q125" s="451"/>
      <c r="R125" s="451"/>
      <c r="S125" s="451"/>
      <c r="T125" s="451"/>
      <c r="U125" s="451"/>
      <c r="V125" s="451"/>
      <c r="W125" s="451"/>
      <c r="X125" s="452"/>
      <c r="Y125" s="900"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c r="A126" s="315"/>
      <c r="B126" s="320"/>
      <c r="C126" s="321"/>
      <c r="D126" s="321"/>
      <c r="E126" s="321"/>
      <c r="F126" s="322"/>
      <c r="G126" s="141"/>
      <c r="H126" s="142"/>
      <c r="I126" s="142"/>
      <c r="J126" s="142"/>
      <c r="K126" s="142"/>
      <c r="L126" s="142"/>
      <c r="M126" s="142"/>
      <c r="N126" s="142"/>
      <c r="O126" s="143"/>
      <c r="P126" s="453"/>
      <c r="Q126" s="453"/>
      <c r="R126" s="453"/>
      <c r="S126" s="453"/>
      <c r="T126" s="453"/>
      <c r="U126" s="453"/>
      <c r="V126" s="453"/>
      <c r="W126" s="453"/>
      <c r="X126" s="454"/>
      <c r="Y126" s="900" t="s">
        <v>13</v>
      </c>
      <c r="Z126" s="786"/>
      <c r="AA126" s="787"/>
      <c r="AB126" s="901" t="s">
        <v>14</v>
      </c>
      <c r="AC126" s="901"/>
      <c r="AD126" s="901"/>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c r="A127" s="315"/>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2" t="s">
        <v>11</v>
      </c>
      <c r="AC127" s="893"/>
      <c r="AD127" s="894"/>
      <c r="AE127" s="415" t="s">
        <v>411</v>
      </c>
      <c r="AF127" s="415"/>
      <c r="AG127" s="415"/>
      <c r="AH127" s="415"/>
      <c r="AI127" s="415" t="s">
        <v>563</v>
      </c>
      <c r="AJ127" s="415"/>
      <c r="AK127" s="415"/>
      <c r="AL127" s="415"/>
      <c r="AM127" s="415" t="s">
        <v>379</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7"/>
      <c r="AD128" s="488"/>
      <c r="AE128" s="415"/>
      <c r="AF128" s="415"/>
      <c r="AG128" s="415"/>
      <c r="AH128" s="415"/>
      <c r="AI128" s="415"/>
      <c r="AJ128" s="415"/>
      <c r="AK128" s="415"/>
      <c r="AL128" s="415"/>
      <c r="AM128" s="415"/>
      <c r="AN128" s="415"/>
      <c r="AO128" s="415"/>
      <c r="AP128" s="415"/>
      <c r="AQ128" s="496"/>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c r="A129" s="315"/>
      <c r="B129" s="317"/>
      <c r="C129" s="318"/>
      <c r="D129" s="318"/>
      <c r="E129" s="318"/>
      <c r="F129" s="319"/>
      <c r="G129" s="138"/>
      <c r="H129" s="139"/>
      <c r="I129" s="139"/>
      <c r="J129" s="139"/>
      <c r="K129" s="139"/>
      <c r="L129" s="139"/>
      <c r="M129" s="139"/>
      <c r="N129" s="139"/>
      <c r="O129" s="140"/>
      <c r="P129" s="139"/>
      <c r="Q129" s="449"/>
      <c r="R129" s="449"/>
      <c r="S129" s="449"/>
      <c r="T129" s="449"/>
      <c r="U129" s="449"/>
      <c r="V129" s="449"/>
      <c r="W129" s="449"/>
      <c r="X129" s="450"/>
      <c r="Y129" s="896" t="s">
        <v>57</v>
      </c>
      <c r="Z129" s="897"/>
      <c r="AA129" s="898"/>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c r="A130" s="315"/>
      <c r="B130" s="317"/>
      <c r="C130" s="318"/>
      <c r="D130" s="318"/>
      <c r="E130" s="318"/>
      <c r="F130" s="319"/>
      <c r="G130" s="899"/>
      <c r="H130" s="383"/>
      <c r="I130" s="383"/>
      <c r="J130" s="383"/>
      <c r="K130" s="383"/>
      <c r="L130" s="383"/>
      <c r="M130" s="383"/>
      <c r="N130" s="383"/>
      <c r="O130" s="384"/>
      <c r="P130" s="451"/>
      <c r="Q130" s="451"/>
      <c r="R130" s="451"/>
      <c r="S130" s="451"/>
      <c r="T130" s="451"/>
      <c r="U130" s="451"/>
      <c r="V130" s="451"/>
      <c r="W130" s="451"/>
      <c r="X130" s="452"/>
      <c r="Y130" s="900"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c r="A131" s="316"/>
      <c r="B131" s="889"/>
      <c r="C131" s="890"/>
      <c r="D131" s="890"/>
      <c r="E131" s="890"/>
      <c r="F131" s="891"/>
      <c r="G131" s="141"/>
      <c r="H131" s="142"/>
      <c r="I131" s="142"/>
      <c r="J131" s="142"/>
      <c r="K131" s="142"/>
      <c r="L131" s="142"/>
      <c r="M131" s="142"/>
      <c r="N131" s="142"/>
      <c r="O131" s="143"/>
      <c r="P131" s="453"/>
      <c r="Q131" s="453"/>
      <c r="R131" s="453"/>
      <c r="S131" s="453"/>
      <c r="T131" s="453"/>
      <c r="U131" s="453"/>
      <c r="V131" s="453"/>
      <c r="W131" s="453"/>
      <c r="X131" s="454"/>
      <c r="Y131" s="900" t="s">
        <v>13</v>
      </c>
      <c r="Z131" s="786"/>
      <c r="AA131" s="787"/>
      <c r="AB131" s="901" t="s">
        <v>14</v>
      </c>
      <c r="AC131" s="901"/>
      <c r="AD131" s="901"/>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c r="A132" s="308" t="s">
        <v>574</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c r="A133" s="348" t="s">
        <v>575</v>
      </c>
      <c r="B133" s="318"/>
      <c r="C133" s="318"/>
      <c r="D133" s="318"/>
      <c r="E133" s="318"/>
      <c r="F133" s="319"/>
      <c r="G133" s="350" t="s">
        <v>567</v>
      </c>
      <c r="H133" s="351"/>
      <c r="I133" s="351"/>
      <c r="J133" s="351"/>
      <c r="K133" s="351"/>
      <c r="L133" s="351"/>
      <c r="M133" s="351"/>
      <c r="N133" s="351"/>
      <c r="O133" s="351"/>
      <c r="P133" s="352" t="s">
        <v>566</v>
      </c>
      <c r="Q133" s="351"/>
      <c r="R133" s="351"/>
      <c r="S133" s="351"/>
      <c r="T133" s="351"/>
      <c r="U133" s="351"/>
      <c r="V133" s="351"/>
      <c r="W133" s="351"/>
      <c r="X133" s="353"/>
      <c r="Y133" s="354"/>
      <c r="Z133" s="355"/>
      <c r="AA133" s="356"/>
      <c r="AB133" s="401" t="s">
        <v>11</v>
      </c>
      <c r="AC133" s="401"/>
      <c r="AD133" s="401"/>
      <c r="AE133" s="415" t="s">
        <v>411</v>
      </c>
      <c r="AF133" s="415"/>
      <c r="AG133" s="415"/>
      <c r="AH133" s="415"/>
      <c r="AI133" s="415" t="s">
        <v>563</v>
      </c>
      <c r="AJ133" s="415"/>
      <c r="AK133" s="415"/>
      <c r="AL133" s="415"/>
      <c r="AM133" s="415" t="s">
        <v>379</v>
      </c>
      <c r="AN133" s="415"/>
      <c r="AO133" s="415"/>
      <c r="AP133" s="415"/>
      <c r="AQ133" s="411" t="s">
        <v>410</v>
      </c>
      <c r="AR133" s="412"/>
      <c r="AS133" s="412"/>
      <c r="AT133" s="413"/>
      <c r="AU133" s="411" t="s">
        <v>588</v>
      </c>
      <c r="AV133" s="412"/>
      <c r="AW133" s="412"/>
      <c r="AX133" s="414"/>
      <c r="AY133">
        <f>COUNTA($G$134)</f>
        <v>0</v>
      </c>
    </row>
    <row r="134" spans="1:60" ht="23.25" hidden="1" customHeight="1">
      <c r="A134" s="348"/>
      <c r="B134" s="318"/>
      <c r="C134" s="318"/>
      <c r="D134" s="318"/>
      <c r="E134" s="318"/>
      <c r="F134" s="319"/>
      <c r="G134" s="436"/>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c r="A136" s="461" t="s">
        <v>576</v>
      </c>
      <c r="B136" s="341"/>
      <c r="C136" s="341"/>
      <c r="D136" s="341"/>
      <c r="E136" s="341"/>
      <c r="F136" s="462"/>
      <c r="G136" s="223" t="s">
        <v>577</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411</v>
      </c>
      <c r="AF136" s="415"/>
      <c r="AG136" s="415"/>
      <c r="AH136" s="415"/>
      <c r="AI136" s="415" t="s">
        <v>563</v>
      </c>
      <c r="AJ136" s="415"/>
      <c r="AK136" s="415"/>
      <c r="AL136" s="415"/>
      <c r="AM136" s="415" t="s">
        <v>379</v>
      </c>
      <c r="AN136" s="415"/>
      <c r="AO136" s="415"/>
      <c r="AP136" s="415"/>
      <c r="AQ136" s="416" t="s">
        <v>589</v>
      </c>
      <c r="AR136" s="417"/>
      <c r="AS136" s="417"/>
      <c r="AT136" s="417"/>
      <c r="AU136" s="417"/>
      <c r="AV136" s="417"/>
      <c r="AW136" s="417"/>
      <c r="AX136" s="418"/>
      <c r="AY136">
        <f>IF(SUBSTITUTE(SUBSTITUTE($G$137,"／",""),"　","")="",0,1)</f>
        <v>0</v>
      </c>
    </row>
    <row r="137" spans="1:60" ht="23.25" hidden="1" customHeight="1">
      <c r="A137" s="463"/>
      <c r="B137" s="323"/>
      <c r="C137" s="323"/>
      <c r="D137" s="323"/>
      <c r="E137" s="323"/>
      <c r="F137" s="464"/>
      <c r="G137" s="394" t="s">
        <v>578</v>
      </c>
      <c r="H137" s="395"/>
      <c r="I137" s="395"/>
      <c r="J137" s="395"/>
      <c r="K137" s="395"/>
      <c r="L137" s="395"/>
      <c r="M137" s="395"/>
      <c r="N137" s="395"/>
      <c r="O137" s="395"/>
      <c r="P137" s="395"/>
      <c r="Q137" s="395"/>
      <c r="R137" s="395"/>
      <c r="S137" s="395"/>
      <c r="T137" s="395"/>
      <c r="U137" s="395"/>
      <c r="V137" s="395"/>
      <c r="W137" s="395"/>
      <c r="X137" s="395"/>
      <c r="Y137" s="419" t="s">
        <v>576</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c r="A138" s="465"/>
      <c r="B138" s="325"/>
      <c r="C138" s="325"/>
      <c r="D138" s="325"/>
      <c r="E138" s="325"/>
      <c r="F138" s="466"/>
      <c r="G138" s="396"/>
      <c r="H138" s="397"/>
      <c r="I138" s="397"/>
      <c r="J138" s="397"/>
      <c r="K138" s="397"/>
      <c r="L138" s="397"/>
      <c r="M138" s="397"/>
      <c r="N138" s="397"/>
      <c r="O138" s="397"/>
      <c r="P138" s="397"/>
      <c r="Q138" s="397"/>
      <c r="R138" s="397"/>
      <c r="S138" s="397"/>
      <c r="T138" s="397"/>
      <c r="U138" s="397"/>
      <c r="V138" s="397"/>
      <c r="W138" s="397"/>
      <c r="X138" s="397"/>
      <c r="Y138" s="385" t="s">
        <v>579</v>
      </c>
      <c r="Z138" s="399"/>
      <c r="AA138" s="400"/>
      <c r="AB138" s="425" t="s">
        <v>580</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customHeight="1">
      <c r="A139" s="503" t="s">
        <v>231</v>
      </c>
      <c r="B139" s="504"/>
      <c r="C139" s="504"/>
      <c r="D139" s="504"/>
      <c r="E139" s="504"/>
      <c r="F139" s="505"/>
      <c r="G139" s="477" t="s">
        <v>139</v>
      </c>
      <c r="H139" s="323"/>
      <c r="I139" s="323"/>
      <c r="J139" s="323"/>
      <c r="K139" s="323"/>
      <c r="L139" s="323"/>
      <c r="M139" s="323"/>
      <c r="N139" s="323"/>
      <c r="O139" s="324"/>
      <c r="P139" s="327" t="s">
        <v>55</v>
      </c>
      <c r="Q139" s="323"/>
      <c r="R139" s="323"/>
      <c r="S139" s="323"/>
      <c r="T139" s="323"/>
      <c r="U139" s="323"/>
      <c r="V139" s="323"/>
      <c r="W139" s="323"/>
      <c r="X139" s="324"/>
      <c r="Y139" s="478"/>
      <c r="Z139" s="479"/>
      <c r="AA139" s="480"/>
      <c r="AB139" s="484" t="s">
        <v>11</v>
      </c>
      <c r="AC139" s="485"/>
      <c r="AD139" s="486"/>
      <c r="AE139" s="415" t="s">
        <v>411</v>
      </c>
      <c r="AF139" s="415"/>
      <c r="AG139" s="415"/>
      <c r="AH139" s="415"/>
      <c r="AI139" s="415" t="s">
        <v>563</v>
      </c>
      <c r="AJ139" s="415"/>
      <c r="AK139" s="415"/>
      <c r="AL139" s="415"/>
      <c r="AM139" s="415" t="s">
        <v>379</v>
      </c>
      <c r="AN139" s="415"/>
      <c r="AO139" s="415"/>
      <c r="AP139" s="415"/>
      <c r="AQ139" s="458" t="s">
        <v>174</v>
      </c>
      <c r="AR139" s="459"/>
      <c r="AS139" s="459"/>
      <c r="AT139" s="460"/>
      <c r="AU139" s="323" t="s">
        <v>128</v>
      </c>
      <c r="AV139" s="323"/>
      <c r="AW139" s="323"/>
      <c r="AX139" s="328"/>
      <c r="AY139">
        <f>COUNTA($G$141)</f>
        <v>1</v>
      </c>
    </row>
    <row r="140" spans="1:60" ht="18.75" customHeight="1">
      <c r="A140" s="506"/>
      <c r="B140" s="507"/>
      <c r="C140" s="507"/>
      <c r="D140" s="507"/>
      <c r="E140" s="507"/>
      <c r="F140" s="508"/>
      <c r="G140" s="343"/>
      <c r="H140" s="325"/>
      <c r="I140" s="325"/>
      <c r="J140" s="325"/>
      <c r="K140" s="325"/>
      <c r="L140" s="325"/>
      <c r="M140" s="325"/>
      <c r="N140" s="325"/>
      <c r="O140" s="326"/>
      <c r="P140" s="329"/>
      <c r="Q140" s="325"/>
      <c r="R140" s="325"/>
      <c r="S140" s="325"/>
      <c r="T140" s="325"/>
      <c r="U140" s="325"/>
      <c r="V140" s="325"/>
      <c r="W140" s="325"/>
      <c r="X140" s="326"/>
      <c r="Y140" s="481"/>
      <c r="Z140" s="482"/>
      <c r="AA140" s="483"/>
      <c r="AB140" s="402"/>
      <c r="AC140" s="487"/>
      <c r="AD140" s="488"/>
      <c r="AE140" s="415"/>
      <c r="AF140" s="415"/>
      <c r="AG140" s="415"/>
      <c r="AH140" s="415"/>
      <c r="AI140" s="415"/>
      <c r="AJ140" s="415"/>
      <c r="AK140" s="415"/>
      <c r="AL140" s="415"/>
      <c r="AM140" s="415"/>
      <c r="AN140" s="415"/>
      <c r="AO140" s="415"/>
      <c r="AP140" s="415"/>
      <c r="AQ140" s="431"/>
      <c r="AR140" s="432"/>
      <c r="AS140" s="433" t="s">
        <v>175</v>
      </c>
      <c r="AT140" s="434"/>
      <c r="AU140" s="435">
        <v>4</v>
      </c>
      <c r="AV140" s="435"/>
      <c r="AW140" s="325" t="s">
        <v>166</v>
      </c>
      <c r="AX140" s="330"/>
      <c r="AY140">
        <f t="shared" ref="AY140:AY145" si="5">$AY$139</f>
        <v>1</v>
      </c>
    </row>
    <row r="141" spans="1:60" ht="99.95" customHeight="1">
      <c r="A141" s="509"/>
      <c r="B141" s="507"/>
      <c r="C141" s="507"/>
      <c r="D141" s="507"/>
      <c r="E141" s="507"/>
      <c r="F141" s="508"/>
      <c r="G141" s="374" t="s">
        <v>729</v>
      </c>
      <c r="H141" s="375"/>
      <c r="I141" s="375"/>
      <c r="J141" s="375"/>
      <c r="K141" s="375"/>
      <c r="L141" s="375"/>
      <c r="M141" s="375"/>
      <c r="N141" s="375"/>
      <c r="O141" s="376"/>
      <c r="P141" s="139" t="s">
        <v>616</v>
      </c>
      <c r="Q141" s="139"/>
      <c r="R141" s="139"/>
      <c r="S141" s="139"/>
      <c r="T141" s="139"/>
      <c r="U141" s="139"/>
      <c r="V141" s="139"/>
      <c r="W141" s="139"/>
      <c r="X141" s="140"/>
      <c r="Y141" s="385" t="s">
        <v>12</v>
      </c>
      <c r="Z141" s="386"/>
      <c r="AA141" s="387"/>
      <c r="AB141" s="388" t="s">
        <v>246</v>
      </c>
      <c r="AC141" s="388"/>
      <c r="AD141" s="388"/>
      <c r="AE141" s="389">
        <v>62.4</v>
      </c>
      <c r="AF141" s="372"/>
      <c r="AG141" s="372"/>
      <c r="AH141" s="372"/>
      <c r="AI141" s="389">
        <v>60</v>
      </c>
      <c r="AJ141" s="372"/>
      <c r="AK141" s="372"/>
      <c r="AL141" s="372"/>
      <c r="AM141" s="389">
        <v>60.2</v>
      </c>
      <c r="AN141" s="372"/>
      <c r="AO141" s="372"/>
      <c r="AP141" s="372"/>
      <c r="AQ141" s="391" t="s">
        <v>608</v>
      </c>
      <c r="AR141" s="392"/>
      <c r="AS141" s="392"/>
      <c r="AT141" s="393"/>
      <c r="AU141" s="372" t="s">
        <v>608</v>
      </c>
      <c r="AV141" s="372"/>
      <c r="AW141" s="372"/>
      <c r="AX141" s="373"/>
      <c r="AY141">
        <f t="shared" si="5"/>
        <v>1</v>
      </c>
    </row>
    <row r="142" spans="1:60" ht="99.95" customHeight="1">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t="s">
        <v>246</v>
      </c>
      <c r="AC142" s="448"/>
      <c r="AD142" s="448"/>
      <c r="AE142" s="389">
        <v>60</v>
      </c>
      <c r="AF142" s="372"/>
      <c r="AG142" s="372"/>
      <c r="AH142" s="372"/>
      <c r="AI142" s="389">
        <v>63</v>
      </c>
      <c r="AJ142" s="372"/>
      <c r="AK142" s="372"/>
      <c r="AL142" s="372"/>
      <c r="AM142" s="389">
        <v>63</v>
      </c>
      <c r="AN142" s="372"/>
      <c r="AO142" s="372"/>
      <c r="AP142" s="372"/>
      <c r="AQ142" s="391" t="s">
        <v>608</v>
      </c>
      <c r="AR142" s="392"/>
      <c r="AS142" s="392"/>
      <c r="AT142" s="393"/>
      <c r="AU142" s="372">
        <v>63</v>
      </c>
      <c r="AV142" s="372"/>
      <c r="AW142" s="372"/>
      <c r="AX142" s="373"/>
      <c r="AY142">
        <f t="shared" si="5"/>
        <v>1</v>
      </c>
    </row>
    <row r="143" spans="1:60" ht="99.95" customHeight="1">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v>104</v>
      </c>
      <c r="AF143" s="372"/>
      <c r="AG143" s="372"/>
      <c r="AH143" s="372"/>
      <c r="AI143" s="389">
        <v>95</v>
      </c>
      <c r="AJ143" s="372"/>
      <c r="AK143" s="372"/>
      <c r="AL143" s="372"/>
      <c r="AM143" s="389">
        <v>96</v>
      </c>
      <c r="AN143" s="372"/>
      <c r="AO143" s="372"/>
      <c r="AP143" s="372"/>
      <c r="AQ143" s="391" t="s">
        <v>608</v>
      </c>
      <c r="AR143" s="392"/>
      <c r="AS143" s="392"/>
      <c r="AT143" s="393"/>
      <c r="AU143" s="372" t="s">
        <v>608</v>
      </c>
      <c r="AV143" s="372"/>
      <c r="AW143" s="372"/>
      <c r="AX143" s="373"/>
      <c r="AY143">
        <f t="shared" si="5"/>
        <v>1</v>
      </c>
    </row>
    <row r="144" spans="1:60" ht="23.25" customHeight="1">
      <c r="A144" s="461" t="s">
        <v>255</v>
      </c>
      <c r="B144" s="456"/>
      <c r="C144" s="456"/>
      <c r="D144" s="456"/>
      <c r="E144" s="456"/>
      <c r="F144" s="457"/>
      <c r="G144" s="497" t="s">
        <v>615</v>
      </c>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1</v>
      </c>
    </row>
    <row r="145" spans="1:60" ht="23.25" customHeight="1">
      <c r="A145" s="349"/>
      <c r="B145" s="321"/>
      <c r="C145" s="321"/>
      <c r="D145" s="321"/>
      <c r="E145" s="321"/>
      <c r="F145" s="322"/>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1</v>
      </c>
    </row>
    <row r="146" spans="1:60" ht="18.75" hidden="1" customHeight="1">
      <c r="A146" s="315" t="s">
        <v>568</v>
      </c>
      <c r="B146" s="317" t="s">
        <v>569</v>
      </c>
      <c r="C146" s="318"/>
      <c r="D146" s="318"/>
      <c r="E146" s="318"/>
      <c r="F146" s="319"/>
      <c r="G146" s="323" t="s">
        <v>570</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590</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c r="A148" s="315"/>
      <c r="B148" s="317"/>
      <c r="C148" s="318"/>
      <c r="D148" s="318"/>
      <c r="E148" s="318"/>
      <c r="F148" s="319"/>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c r="A149" s="315"/>
      <c r="B149" s="317"/>
      <c r="C149" s="318"/>
      <c r="D149" s="318"/>
      <c r="E149" s="318"/>
      <c r="F149" s="319"/>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c r="A150" s="315"/>
      <c r="B150" s="320"/>
      <c r="C150" s="321"/>
      <c r="D150" s="321"/>
      <c r="E150" s="321"/>
      <c r="F150" s="322"/>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c r="A151" s="315"/>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2" t="s">
        <v>11</v>
      </c>
      <c r="AC151" s="893"/>
      <c r="AD151" s="894"/>
      <c r="AE151" s="415" t="s">
        <v>411</v>
      </c>
      <c r="AF151" s="415"/>
      <c r="AG151" s="415"/>
      <c r="AH151" s="415"/>
      <c r="AI151" s="415" t="s">
        <v>563</v>
      </c>
      <c r="AJ151" s="415"/>
      <c r="AK151" s="415"/>
      <c r="AL151" s="415"/>
      <c r="AM151" s="415" t="s">
        <v>379</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7"/>
      <c r="AD152" s="488"/>
      <c r="AE152" s="415"/>
      <c r="AF152" s="415"/>
      <c r="AG152" s="415"/>
      <c r="AH152" s="415"/>
      <c r="AI152" s="415"/>
      <c r="AJ152" s="415"/>
      <c r="AK152" s="415"/>
      <c r="AL152" s="415"/>
      <c r="AM152" s="415"/>
      <c r="AN152" s="415"/>
      <c r="AO152" s="415"/>
      <c r="AP152" s="415"/>
      <c r="AQ152" s="496"/>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c r="A153" s="315"/>
      <c r="B153" s="317"/>
      <c r="C153" s="318"/>
      <c r="D153" s="318"/>
      <c r="E153" s="318"/>
      <c r="F153" s="319"/>
      <c r="G153" s="138"/>
      <c r="H153" s="139"/>
      <c r="I153" s="139"/>
      <c r="J153" s="139"/>
      <c r="K153" s="139"/>
      <c r="L153" s="139"/>
      <c r="M153" s="139"/>
      <c r="N153" s="139"/>
      <c r="O153" s="140"/>
      <c r="P153" s="139"/>
      <c r="Q153" s="449"/>
      <c r="R153" s="449"/>
      <c r="S153" s="449"/>
      <c r="T153" s="449"/>
      <c r="U153" s="449"/>
      <c r="V153" s="449"/>
      <c r="W153" s="449"/>
      <c r="X153" s="450"/>
      <c r="Y153" s="896" t="s">
        <v>57</v>
      </c>
      <c r="Z153" s="897"/>
      <c r="AA153" s="898"/>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c r="A154" s="315"/>
      <c r="B154" s="317"/>
      <c r="C154" s="318"/>
      <c r="D154" s="318"/>
      <c r="E154" s="318"/>
      <c r="F154" s="319"/>
      <c r="G154" s="899"/>
      <c r="H154" s="383"/>
      <c r="I154" s="383"/>
      <c r="J154" s="383"/>
      <c r="K154" s="383"/>
      <c r="L154" s="383"/>
      <c r="M154" s="383"/>
      <c r="N154" s="383"/>
      <c r="O154" s="384"/>
      <c r="P154" s="451"/>
      <c r="Q154" s="451"/>
      <c r="R154" s="451"/>
      <c r="S154" s="451"/>
      <c r="T154" s="451"/>
      <c r="U154" s="451"/>
      <c r="V154" s="451"/>
      <c r="W154" s="451"/>
      <c r="X154" s="452"/>
      <c r="Y154" s="900"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c r="A155" s="315"/>
      <c r="B155" s="317"/>
      <c r="C155" s="318"/>
      <c r="D155" s="318"/>
      <c r="E155" s="318"/>
      <c r="F155" s="319"/>
      <c r="G155" s="141"/>
      <c r="H155" s="142"/>
      <c r="I155" s="142"/>
      <c r="J155" s="142"/>
      <c r="K155" s="142"/>
      <c r="L155" s="142"/>
      <c r="M155" s="142"/>
      <c r="N155" s="142"/>
      <c r="O155" s="143"/>
      <c r="P155" s="453"/>
      <c r="Q155" s="453"/>
      <c r="R155" s="453"/>
      <c r="S155" s="453"/>
      <c r="T155" s="453"/>
      <c r="U155" s="453"/>
      <c r="V155" s="453"/>
      <c r="W155" s="453"/>
      <c r="X155" s="454"/>
      <c r="Y155" s="900" t="s">
        <v>13</v>
      </c>
      <c r="Z155" s="786"/>
      <c r="AA155" s="787"/>
      <c r="AB155" s="901" t="s">
        <v>14</v>
      </c>
      <c r="AC155" s="901"/>
      <c r="AD155" s="901"/>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c r="A156" s="315"/>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2" t="s">
        <v>11</v>
      </c>
      <c r="AC156" s="893"/>
      <c r="AD156" s="894"/>
      <c r="AE156" s="415" t="s">
        <v>411</v>
      </c>
      <c r="AF156" s="415"/>
      <c r="AG156" s="415"/>
      <c r="AH156" s="415"/>
      <c r="AI156" s="415" t="s">
        <v>563</v>
      </c>
      <c r="AJ156" s="415"/>
      <c r="AK156" s="415"/>
      <c r="AL156" s="415"/>
      <c r="AM156" s="415" t="s">
        <v>379</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7"/>
      <c r="AD157" s="488"/>
      <c r="AE157" s="415"/>
      <c r="AF157" s="415"/>
      <c r="AG157" s="415"/>
      <c r="AH157" s="415"/>
      <c r="AI157" s="415"/>
      <c r="AJ157" s="415"/>
      <c r="AK157" s="415"/>
      <c r="AL157" s="415"/>
      <c r="AM157" s="415"/>
      <c r="AN157" s="415"/>
      <c r="AO157" s="415"/>
      <c r="AP157" s="415"/>
      <c r="AQ157" s="496"/>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c r="A158" s="315"/>
      <c r="B158" s="317"/>
      <c r="C158" s="318"/>
      <c r="D158" s="318"/>
      <c r="E158" s="318"/>
      <c r="F158" s="319"/>
      <c r="G158" s="138"/>
      <c r="H158" s="139"/>
      <c r="I158" s="139"/>
      <c r="J158" s="139"/>
      <c r="K158" s="139"/>
      <c r="L158" s="139"/>
      <c r="M158" s="139"/>
      <c r="N158" s="139"/>
      <c r="O158" s="140"/>
      <c r="P158" s="139"/>
      <c r="Q158" s="449"/>
      <c r="R158" s="449"/>
      <c r="S158" s="449"/>
      <c r="T158" s="449"/>
      <c r="U158" s="449"/>
      <c r="V158" s="449"/>
      <c r="W158" s="449"/>
      <c r="X158" s="450"/>
      <c r="Y158" s="896" t="s">
        <v>57</v>
      </c>
      <c r="Z158" s="897"/>
      <c r="AA158" s="898"/>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c r="A159" s="315"/>
      <c r="B159" s="317"/>
      <c r="C159" s="318"/>
      <c r="D159" s="318"/>
      <c r="E159" s="318"/>
      <c r="F159" s="319"/>
      <c r="G159" s="899"/>
      <c r="H159" s="383"/>
      <c r="I159" s="383"/>
      <c r="J159" s="383"/>
      <c r="K159" s="383"/>
      <c r="L159" s="383"/>
      <c r="M159" s="383"/>
      <c r="N159" s="383"/>
      <c r="O159" s="384"/>
      <c r="P159" s="451"/>
      <c r="Q159" s="451"/>
      <c r="R159" s="451"/>
      <c r="S159" s="451"/>
      <c r="T159" s="451"/>
      <c r="U159" s="451"/>
      <c r="V159" s="451"/>
      <c r="W159" s="451"/>
      <c r="X159" s="452"/>
      <c r="Y159" s="900"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c r="A160" s="315"/>
      <c r="B160" s="320"/>
      <c r="C160" s="321"/>
      <c r="D160" s="321"/>
      <c r="E160" s="321"/>
      <c r="F160" s="322"/>
      <c r="G160" s="141"/>
      <c r="H160" s="142"/>
      <c r="I160" s="142"/>
      <c r="J160" s="142"/>
      <c r="K160" s="142"/>
      <c r="L160" s="142"/>
      <c r="M160" s="142"/>
      <c r="N160" s="142"/>
      <c r="O160" s="143"/>
      <c r="P160" s="453"/>
      <c r="Q160" s="453"/>
      <c r="R160" s="453"/>
      <c r="S160" s="453"/>
      <c r="T160" s="453"/>
      <c r="U160" s="453"/>
      <c r="V160" s="453"/>
      <c r="W160" s="453"/>
      <c r="X160" s="454"/>
      <c r="Y160" s="900" t="s">
        <v>13</v>
      </c>
      <c r="Z160" s="786"/>
      <c r="AA160" s="787"/>
      <c r="AB160" s="901" t="s">
        <v>14</v>
      </c>
      <c r="AC160" s="901"/>
      <c r="AD160" s="901"/>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c r="A161" s="315"/>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2" t="s">
        <v>11</v>
      </c>
      <c r="AC161" s="893"/>
      <c r="AD161" s="894"/>
      <c r="AE161" s="415" t="s">
        <v>411</v>
      </c>
      <c r="AF161" s="415"/>
      <c r="AG161" s="415"/>
      <c r="AH161" s="415"/>
      <c r="AI161" s="415" t="s">
        <v>563</v>
      </c>
      <c r="AJ161" s="415"/>
      <c r="AK161" s="415"/>
      <c r="AL161" s="415"/>
      <c r="AM161" s="415" t="s">
        <v>379</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7"/>
      <c r="AD162" s="488"/>
      <c r="AE162" s="415"/>
      <c r="AF162" s="415"/>
      <c r="AG162" s="415"/>
      <c r="AH162" s="415"/>
      <c r="AI162" s="415"/>
      <c r="AJ162" s="415"/>
      <c r="AK162" s="415"/>
      <c r="AL162" s="415"/>
      <c r="AM162" s="415"/>
      <c r="AN162" s="415"/>
      <c r="AO162" s="415"/>
      <c r="AP162" s="415"/>
      <c r="AQ162" s="496"/>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c r="A163" s="315"/>
      <c r="B163" s="317"/>
      <c r="C163" s="318"/>
      <c r="D163" s="318"/>
      <c r="E163" s="318"/>
      <c r="F163" s="319"/>
      <c r="G163" s="138"/>
      <c r="H163" s="139"/>
      <c r="I163" s="139"/>
      <c r="J163" s="139"/>
      <c r="K163" s="139"/>
      <c r="L163" s="139"/>
      <c r="M163" s="139"/>
      <c r="N163" s="139"/>
      <c r="O163" s="140"/>
      <c r="P163" s="139"/>
      <c r="Q163" s="449"/>
      <c r="R163" s="449"/>
      <c r="S163" s="449"/>
      <c r="T163" s="449"/>
      <c r="U163" s="449"/>
      <c r="V163" s="449"/>
      <c r="W163" s="449"/>
      <c r="X163" s="450"/>
      <c r="Y163" s="896" t="s">
        <v>57</v>
      </c>
      <c r="Z163" s="897"/>
      <c r="AA163" s="898"/>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c r="A164" s="315"/>
      <c r="B164" s="317"/>
      <c r="C164" s="318"/>
      <c r="D164" s="318"/>
      <c r="E164" s="318"/>
      <c r="F164" s="319"/>
      <c r="G164" s="899"/>
      <c r="H164" s="383"/>
      <c r="I164" s="383"/>
      <c r="J164" s="383"/>
      <c r="K164" s="383"/>
      <c r="L164" s="383"/>
      <c r="M164" s="383"/>
      <c r="N164" s="383"/>
      <c r="O164" s="384"/>
      <c r="P164" s="451"/>
      <c r="Q164" s="451"/>
      <c r="R164" s="451"/>
      <c r="S164" s="451"/>
      <c r="T164" s="451"/>
      <c r="U164" s="451"/>
      <c r="V164" s="451"/>
      <c r="W164" s="451"/>
      <c r="X164" s="452"/>
      <c r="Y164" s="900"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c r="A165" s="316"/>
      <c r="B165" s="889"/>
      <c r="C165" s="890"/>
      <c r="D165" s="890"/>
      <c r="E165" s="890"/>
      <c r="F165" s="891"/>
      <c r="G165" s="902"/>
      <c r="H165" s="903"/>
      <c r="I165" s="903"/>
      <c r="J165" s="903"/>
      <c r="K165" s="903"/>
      <c r="L165" s="903"/>
      <c r="M165" s="903"/>
      <c r="N165" s="903"/>
      <c r="O165" s="904"/>
      <c r="P165" s="905"/>
      <c r="Q165" s="905"/>
      <c r="R165" s="905"/>
      <c r="S165" s="905"/>
      <c r="T165" s="905"/>
      <c r="U165" s="905"/>
      <c r="V165" s="905"/>
      <c r="W165" s="905"/>
      <c r="X165" s="906"/>
      <c r="Y165" s="907" t="s">
        <v>13</v>
      </c>
      <c r="Z165" s="908"/>
      <c r="AA165" s="909"/>
      <c r="AB165" s="910" t="s">
        <v>14</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c r="AZ165" s="10"/>
      <c r="BA165" s="10"/>
      <c r="BB165" s="10"/>
      <c r="BC165" s="10"/>
      <c r="BD165" s="10"/>
      <c r="BE165" s="10"/>
      <c r="BF165" s="10"/>
      <c r="BG165" s="10"/>
      <c r="BH165" s="10"/>
    </row>
    <row r="166" spans="1:60" ht="47.25" hidden="1" customHeight="1">
      <c r="A166" s="308" t="s">
        <v>574</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c r="A167" s="348" t="s">
        <v>575</v>
      </c>
      <c r="B167" s="318"/>
      <c r="C167" s="318"/>
      <c r="D167" s="318"/>
      <c r="E167" s="318"/>
      <c r="F167" s="319"/>
      <c r="G167" s="350" t="s">
        <v>567</v>
      </c>
      <c r="H167" s="351"/>
      <c r="I167" s="351"/>
      <c r="J167" s="351"/>
      <c r="K167" s="351"/>
      <c r="L167" s="351"/>
      <c r="M167" s="351"/>
      <c r="N167" s="351"/>
      <c r="O167" s="351"/>
      <c r="P167" s="352" t="s">
        <v>566</v>
      </c>
      <c r="Q167" s="351"/>
      <c r="R167" s="351"/>
      <c r="S167" s="351"/>
      <c r="T167" s="351"/>
      <c r="U167" s="351"/>
      <c r="V167" s="351"/>
      <c r="W167" s="351"/>
      <c r="X167" s="353"/>
      <c r="Y167" s="354"/>
      <c r="Z167" s="355"/>
      <c r="AA167" s="356"/>
      <c r="AB167" s="401" t="s">
        <v>11</v>
      </c>
      <c r="AC167" s="401"/>
      <c r="AD167" s="401"/>
      <c r="AE167" s="415" t="s">
        <v>411</v>
      </c>
      <c r="AF167" s="415"/>
      <c r="AG167" s="415"/>
      <c r="AH167" s="415"/>
      <c r="AI167" s="415" t="s">
        <v>563</v>
      </c>
      <c r="AJ167" s="415"/>
      <c r="AK167" s="415"/>
      <c r="AL167" s="415"/>
      <c r="AM167" s="415" t="s">
        <v>379</v>
      </c>
      <c r="AN167" s="415"/>
      <c r="AO167" s="415"/>
      <c r="AP167" s="415"/>
      <c r="AQ167" s="411" t="s">
        <v>410</v>
      </c>
      <c r="AR167" s="412"/>
      <c r="AS167" s="412"/>
      <c r="AT167" s="413"/>
      <c r="AU167" s="411" t="s">
        <v>588</v>
      </c>
      <c r="AV167" s="412"/>
      <c r="AW167" s="412"/>
      <c r="AX167" s="414"/>
      <c r="AY167">
        <f>COUNTA($G$168)</f>
        <v>0</v>
      </c>
    </row>
    <row r="168" spans="1:60" ht="23.25" hidden="1" customHeight="1">
      <c r="A168" s="348"/>
      <c r="B168" s="318"/>
      <c r="C168" s="318"/>
      <c r="D168" s="318"/>
      <c r="E168" s="318"/>
      <c r="F168" s="319"/>
      <c r="G168" s="436"/>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c r="A170" s="461" t="s">
        <v>576</v>
      </c>
      <c r="B170" s="341"/>
      <c r="C170" s="341"/>
      <c r="D170" s="341"/>
      <c r="E170" s="341"/>
      <c r="F170" s="462"/>
      <c r="G170" s="223" t="s">
        <v>577</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411</v>
      </c>
      <c r="AF170" s="415"/>
      <c r="AG170" s="415"/>
      <c r="AH170" s="415"/>
      <c r="AI170" s="415" t="s">
        <v>563</v>
      </c>
      <c r="AJ170" s="415"/>
      <c r="AK170" s="415"/>
      <c r="AL170" s="415"/>
      <c r="AM170" s="415" t="s">
        <v>379</v>
      </c>
      <c r="AN170" s="415"/>
      <c r="AO170" s="415"/>
      <c r="AP170" s="415"/>
      <c r="AQ170" s="416" t="s">
        <v>589</v>
      </c>
      <c r="AR170" s="417"/>
      <c r="AS170" s="417"/>
      <c r="AT170" s="417"/>
      <c r="AU170" s="417"/>
      <c r="AV170" s="417"/>
      <c r="AW170" s="417"/>
      <c r="AX170" s="418"/>
      <c r="AY170">
        <f>IF(SUBSTITUTE(SUBSTITUTE($G$171,"／",""),"　","")="",0,1)</f>
        <v>0</v>
      </c>
    </row>
    <row r="171" spans="1:60" ht="23.25" hidden="1" customHeight="1">
      <c r="A171" s="463"/>
      <c r="B171" s="323"/>
      <c r="C171" s="323"/>
      <c r="D171" s="323"/>
      <c r="E171" s="323"/>
      <c r="F171" s="464"/>
      <c r="G171" s="394" t="s">
        <v>578</v>
      </c>
      <c r="H171" s="395"/>
      <c r="I171" s="395"/>
      <c r="J171" s="395"/>
      <c r="K171" s="395"/>
      <c r="L171" s="395"/>
      <c r="M171" s="395"/>
      <c r="N171" s="395"/>
      <c r="O171" s="395"/>
      <c r="P171" s="395"/>
      <c r="Q171" s="395"/>
      <c r="R171" s="395"/>
      <c r="S171" s="395"/>
      <c r="T171" s="395"/>
      <c r="U171" s="395"/>
      <c r="V171" s="395"/>
      <c r="W171" s="395"/>
      <c r="X171" s="395"/>
      <c r="Y171" s="419" t="s">
        <v>576</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c r="A172" s="465"/>
      <c r="B172" s="325"/>
      <c r="C172" s="325"/>
      <c r="D172" s="325"/>
      <c r="E172" s="325"/>
      <c r="F172" s="466"/>
      <c r="G172" s="396"/>
      <c r="H172" s="397"/>
      <c r="I172" s="397"/>
      <c r="J172" s="397"/>
      <c r="K172" s="397"/>
      <c r="L172" s="397"/>
      <c r="M172" s="397"/>
      <c r="N172" s="397"/>
      <c r="O172" s="397"/>
      <c r="P172" s="397"/>
      <c r="Q172" s="397"/>
      <c r="R172" s="397"/>
      <c r="S172" s="397"/>
      <c r="T172" s="397"/>
      <c r="U172" s="397"/>
      <c r="V172" s="397"/>
      <c r="W172" s="397"/>
      <c r="X172" s="397"/>
      <c r="Y172" s="385" t="s">
        <v>579</v>
      </c>
      <c r="Z172" s="399"/>
      <c r="AA172" s="400"/>
      <c r="AB172" s="425" t="s">
        <v>580</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customHeight="1">
      <c r="A173" s="503" t="s">
        <v>231</v>
      </c>
      <c r="B173" s="504"/>
      <c r="C173" s="504"/>
      <c r="D173" s="504"/>
      <c r="E173" s="504"/>
      <c r="F173" s="505"/>
      <c r="G173" s="477" t="s">
        <v>139</v>
      </c>
      <c r="H173" s="323"/>
      <c r="I173" s="323"/>
      <c r="J173" s="323"/>
      <c r="K173" s="323"/>
      <c r="L173" s="323"/>
      <c r="M173" s="323"/>
      <c r="N173" s="323"/>
      <c r="O173" s="324"/>
      <c r="P173" s="327" t="s">
        <v>55</v>
      </c>
      <c r="Q173" s="323"/>
      <c r="R173" s="323"/>
      <c r="S173" s="323"/>
      <c r="T173" s="323"/>
      <c r="U173" s="323"/>
      <c r="V173" s="323"/>
      <c r="W173" s="323"/>
      <c r="X173" s="324"/>
      <c r="Y173" s="478"/>
      <c r="Z173" s="479"/>
      <c r="AA173" s="480"/>
      <c r="AB173" s="484" t="s">
        <v>11</v>
      </c>
      <c r="AC173" s="485"/>
      <c r="AD173" s="486"/>
      <c r="AE173" s="415" t="s">
        <v>411</v>
      </c>
      <c r="AF173" s="415"/>
      <c r="AG173" s="415"/>
      <c r="AH173" s="415"/>
      <c r="AI173" s="415" t="s">
        <v>563</v>
      </c>
      <c r="AJ173" s="415"/>
      <c r="AK173" s="415"/>
      <c r="AL173" s="415"/>
      <c r="AM173" s="415" t="s">
        <v>379</v>
      </c>
      <c r="AN173" s="415"/>
      <c r="AO173" s="415"/>
      <c r="AP173" s="415"/>
      <c r="AQ173" s="458" t="s">
        <v>174</v>
      </c>
      <c r="AR173" s="459"/>
      <c r="AS173" s="459"/>
      <c r="AT173" s="460"/>
      <c r="AU173" s="323" t="s">
        <v>128</v>
      </c>
      <c r="AV173" s="323"/>
      <c r="AW173" s="323"/>
      <c r="AX173" s="328"/>
      <c r="AY173">
        <f>COUNTA($G$175)</f>
        <v>1</v>
      </c>
    </row>
    <row r="174" spans="1:60" ht="18.75" customHeight="1">
      <c r="A174" s="506"/>
      <c r="B174" s="507"/>
      <c r="C174" s="507"/>
      <c r="D174" s="507"/>
      <c r="E174" s="507"/>
      <c r="F174" s="508"/>
      <c r="G174" s="343"/>
      <c r="H174" s="325"/>
      <c r="I174" s="325"/>
      <c r="J174" s="325"/>
      <c r="K174" s="325"/>
      <c r="L174" s="325"/>
      <c r="M174" s="325"/>
      <c r="N174" s="325"/>
      <c r="O174" s="326"/>
      <c r="P174" s="329"/>
      <c r="Q174" s="325"/>
      <c r="R174" s="325"/>
      <c r="S174" s="325"/>
      <c r="T174" s="325"/>
      <c r="U174" s="325"/>
      <c r="V174" s="325"/>
      <c r="W174" s="325"/>
      <c r="X174" s="326"/>
      <c r="Y174" s="481"/>
      <c r="Z174" s="482"/>
      <c r="AA174" s="483"/>
      <c r="AB174" s="402"/>
      <c r="AC174" s="487"/>
      <c r="AD174" s="488"/>
      <c r="AE174" s="415"/>
      <c r="AF174" s="415"/>
      <c r="AG174" s="415"/>
      <c r="AH174" s="415"/>
      <c r="AI174" s="415"/>
      <c r="AJ174" s="415"/>
      <c r="AK174" s="415"/>
      <c r="AL174" s="415"/>
      <c r="AM174" s="415"/>
      <c r="AN174" s="415"/>
      <c r="AO174" s="415"/>
      <c r="AP174" s="415"/>
      <c r="AQ174" s="431"/>
      <c r="AR174" s="432"/>
      <c r="AS174" s="433" t="s">
        <v>175</v>
      </c>
      <c r="AT174" s="434"/>
      <c r="AU174" s="435">
        <v>4</v>
      </c>
      <c r="AV174" s="435"/>
      <c r="AW174" s="325" t="s">
        <v>166</v>
      </c>
      <c r="AX174" s="330"/>
      <c r="AY174">
        <f t="shared" ref="AY174:AY179" si="7">$AY$173</f>
        <v>1</v>
      </c>
    </row>
    <row r="175" spans="1:60" ht="39.950000000000003" customHeight="1">
      <c r="A175" s="509"/>
      <c r="B175" s="507"/>
      <c r="C175" s="507"/>
      <c r="D175" s="507"/>
      <c r="E175" s="507"/>
      <c r="F175" s="508"/>
      <c r="G175" s="374" t="s">
        <v>617</v>
      </c>
      <c r="H175" s="375"/>
      <c r="I175" s="375"/>
      <c r="J175" s="375"/>
      <c r="K175" s="375"/>
      <c r="L175" s="375"/>
      <c r="M175" s="375"/>
      <c r="N175" s="375"/>
      <c r="O175" s="376"/>
      <c r="P175" s="139" t="s">
        <v>618</v>
      </c>
      <c r="Q175" s="139"/>
      <c r="R175" s="139"/>
      <c r="S175" s="139"/>
      <c r="T175" s="139"/>
      <c r="U175" s="139"/>
      <c r="V175" s="139"/>
      <c r="W175" s="139"/>
      <c r="X175" s="140"/>
      <c r="Y175" s="385" t="s">
        <v>12</v>
      </c>
      <c r="Z175" s="386"/>
      <c r="AA175" s="387"/>
      <c r="AB175" s="388" t="s">
        <v>246</v>
      </c>
      <c r="AC175" s="388"/>
      <c r="AD175" s="388"/>
      <c r="AE175" s="389">
        <v>94.7</v>
      </c>
      <c r="AF175" s="372"/>
      <c r="AG175" s="372"/>
      <c r="AH175" s="372"/>
      <c r="AI175" s="389">
        <v>94</v>
      </c>
      <c r="AJ175" s="372"/>
      <c r="AK175" s="372"/>
      <c r="AL175" s="372"/>
      <c r="AM175" s="389">
        <v>95</v>
      </c>
      <c r="AN175" s="372"/>
      <c r="AO175" s="372"/>
      <c r="AP175" s="372"/>
      <c r="AQ175" s="391" t="s">
        <v>608</v>
      </c>
      <c r="AR175" s="392"/>
      <c r="AS175" s="392"/>
      <c r="AT175" s="393"/>
      <c r="AU175" s="372"/>
      <c r="AV175" s="372"/>
      <c r="AW175" s="372"/>
      <c r="AX175" s="373"/>
      <c r="AY175">
        <f t="shared" si="7"/>
        <v>1</v>
      </c>
    </row>
    <row r="176" spans="1:60" ht="33.6" customHeight="1">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t="s">
        <v>246</v>
      </c>
      <c r="AC176" s="448"/>
      <c r="AD176" s="448"/>
      <c r="AE176" s="389">
        <v>90</v>
      </c>
      <c r="AF176" s="372"/>
      <c r="AG176" s="372"/>
      <c r="AH176" s="372"/>
      <c r="AI176" s="389">
        <v>90</v>
      </c>
      <c r="AJ176" s="372"/>
      <c r="AK176" s="372"/>
      <c r="AL176" s="372"/>
      <c r="AM176" s="389">
        <v>90</v>
      </c>
      <c r="AN176" s="372"/>
      <c r="AO176" s="372"/>
      <c r="AP176" s="372"/>
      <c r="AQ176" s="391" t="s">
        <v>608</v>
      </c>
      <c r="AR176" s="392"/>
      <c r="AS176" s="392"/>
      <c r="AT176" s="393"/>
      <c r="AU176" s="372">
        <v>90</v>
      </c>
      <c r="AV176" s="372"/>
      <c r="AW176" s="372"/>
      <c r="AX176" s="373"/>
      <c r="AY176">
        <f t="shared" si="7"/>
        <v>1</v>
      </c>
    </row>
    <row r="177" spans="1:60" ht="34.5" customHeight="1">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v>105</v>
      </c>
      <c r="AF177" s="372"/>
      <c r="AG177" s="372"/>
      <c r="AH177" s="372"/>
      <c r="AI177" s="389">
        <v>104</v>
      </c>
      <c r="AJ177" s="372"/>
      <c r="AK177" s="372"/>
      <c r="AL177" s="372"/>
      <c r="AM177" s="389">
        <v>106</v>
      </c>
      <c r="AN177" s="372"/>
      <c r="AO177" s="372"/>
      <c r="AP177" s="372"/>
      <c r="AQ177" s="391" t="s">
        <v>608</v>
      </c>
      <c r="AR177" s="392"/>
      <c r="AS177" s="392"/>
      <c r="AT177" s="393"/>
      <c r="AU177" s="372"/>
      <c r="AV177" s="372"/>
      <c r="AW177" s="372"/>
      <c r="AX177" s="373"/>
      <c r="AY177">
        <f t="shared" si="7"/>
        <v>1</v>
      </c>
    </row>
    <row r="178" spans="1:60" ht="23.25" customHeight="1">
      <c r="A178" s="461" t="s">
        <v>255</v>
      </c>
      <c r="B178" s="456"/>
      <c r="C178" s="456"/>
      <c r="D178" s="456"/>
      <c r="E178" s="456"/>
      <c r="F178" s="457"/>
      <c r="G178" s="497" t="s">
        <v>619</v>
      </c>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1</v>
      </c>
    </row>
    <row r="179" spans="1:60" ht="23.25" customHeight="1" thickBot="1">
      <c r="A179" s="349"/>
      <c r="B179" s="321"/>
      <c r="C179" s="321"/>
      <c r="D179" s="321"/>
      <c r="E179" s="321"/>
      <c r="F179" s="322"/>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1</v>
      </c>
    </row>
    <row r="180" spans="1:60" ht="18.75" hidden="1" customHeight="1">
      <c r="A180" s="315" t="s">
        <v>568</v>
      </c>
      <c r="B180" s="317" t="s">
        <v>569</v>
      </c>
      <c r="C180" s="318"/>
      <c r="D180" s="318"/>
      <c r="E180" s="318"/>
      <c r="F180" s="319"/>
      <c r="G180" s="323" t="s">
        <v>570</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590</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c r="A182" s="315"/>
      <c r="B182" s="317"/>
      <c r="C182" s="318"/>
      <c r="D182" s="318"/>
      <c r="E182" s="318"/>
      <c r="F182" s="319"/>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c r="A183" s="315"/>
      <c r="B183" s="317"/>
      <c r="C183" s="318"/>
      <c r="D183" s="318"/>
      <c r="E183" s="318"/>
      <c r="F183" s="319"/>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c r="A184" s="315"/>
      <c r="B184" s="320"/>
      <c r="C184" s="321"/>
      <c r="D184" s="321"/>
      <c r="E184" s="321"/>
      <c r="F184" s="322"/>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c r="A185" s="315"/>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2" t="s">
        <v>11</v>
      </c>
      <c r="AC185" s="893"/>
      <c r="AD185" s="894"/>
      <c r="AE185" s="415" t="s">
        <v>411</v>
      </c>
      <c r="AF185" s="415"/>
      <c r="AG185" s="415"/>
      <c r="AH185" s="415"/>
      <c r="AI185" s="415" t="s">
        <v>563</v>
      </c>
      <c r="AJ185" s="415"/>
      <c r="AK185" s="415"/>
      <c r="AL185" s="415"/>
      <c r="AM185" s="415" t="s">
        <v>379</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7"/>
      <c r="AD186" s="488"/>
      <c r="AE186" s="415"/>
      <c r="AF186" s="415"/>
      <c r="AG186" s="415"/>
      <c r="AH186" s="415"/>
      <c r="AI186" s="415"/>
      <c r="AJ186" s="415"/>
      <c r="AK186" s="415"/>
      <c r="AL186" s="415"/>
      <c r="AM186" s="415"/>
      <c r="AN186" s="415"/>
      <c r="AO186" s="415"/>
      <c r="AP186" s="415"/>
      <c r="AQ186" s="496"/>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c r="A187" s="315"/>
      <c r="B187" s="317"/>
      <c r="C187" s="318"/>
      <c r="D187" s="318"/>
      <c r="E187" s="318"/>
      <c r="F187" s="319"/>
      <c r="G187" s="138"/>
      <c r="H187" s="139"/>
      <c r="I187" s="139"/>
      <c r="J187" s="139"/>
      <c r="K187" s="139"/>
      <c r="L187" s="139"/>
      <c r="M187" s="139"/>
      <c r="N187" s="139"/>
      <c r="O187" s="140"/>
      <c r="P187" s="139"/>
      <c r="Q187" s="449"/>
      <c r="R187" s="449"/>
      <c r="S187" s="449"/>
      <c r="T187" s="449"/>
      <c r="U187" s="449"/>
      <c r="V187" s="449"/>
      <c r="W187" s="449"/>
      <c r="X187" s="450"/>
      <c r="Y187" s="896" t="s">
        <v>57</v>
      </c>
      <c r="Z187" s="897"/>
      <c r="AA187" s="898"/>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c r="A188" s="315"/>
      <c r="B188" s="317"/>
      <c r="C188" s="318"/>
      <c r="D188" s="318"/>
      <c r="E188" s="318"/>
      <c r="F188" s="319"/>
      <c r="G188" s="899"/>
      <c r="H188" s="383"/>
      <c r="I188" s="383"/>
      <c r="J188" s="383"/>
      <c r="K188" s="383"/>
      <c r="L188" s="383"/>
      <c r="M188" s="383"/>
      <c r="N188" s="383"/>
      <c r="O188" s="384"/>
      <c r="P188" s="451"/>
      <c r="Q188" s="451"/>
      <c r="R188" s="451"/>
      <c r="S188" s="451"/>
      <c r="T188" s="451"/>
      <c r="U188" s="451"/>
      <c r="V188" s="451"/>
      <c r="W188" s="451"/>
      <c r="X188" s="452"/>
      <c r="Y188" s="900"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c r="A189" s="315"/>
      <c r="B189" s="317"/>
      <c r="C189" s="318"/>
      <c r="D189" s="318"/>
      <c r="E189" s="318"/>
      <c r="F189" s="319"/>
      <c r="G189" s="141"/>
      <c r="H189" s="142"/>
      <c r="I189" s="142"/>
      <c r="J189" s="142"/>
      <c r="K189" s="142"/>
      <c r="L189" s="142"/>
      <c r="M189" s="142"/>
      <c r="N189" s="142"/>
      <c r="O189" s="143"/>
      <c r="P189" s="453"/>
      <c r="Q189" s="453"/>
      <c r="R189" s="453"/>
      <c r="S189" s="453"/>
      <c r="T189" s="453"/>
      <c r="U189" s="453"/>
      <c r="V189" s="453"/>
      <c r="W189" s="453"/>
      <c r="X189" s="454"/>
      <c r="Y189" s="900" t="s">
        <v>13</v>
      </c>
      <c r="Z189" s="786"/>
      <c r="AA189" s="787"/>
      <c r="AB189" s="901" t="s">
        <v>14</v>
      </c>
      <c r="AC189" s="901"/>
      <c r="AD189" s="901"/>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c r="A190" s="315"/>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2" t="s">
        <v>11</v>
      </c>
      <c r="AC190" s="893"/>
      <c r="AD190" s="894"/>
      <c r="AE190" s="415" t="s">
        <v>411</v>
      </c>
      <c r="AF190" s="415"/>
      <c r="AG190" s="415"/>
      <c r="AH190" s="415"/>
      <c r="AI190" s="415" t="s">
        <v>563</v>
      </c>
      <c r="AJ190" s="415"/>
      <c r="AK190" s="415"/>
      <c r="AL190" s="415"/>
      <c r="AM190" s="415" t="s">
        <v>379</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7"/>
      <c r="AD191" s="488"/>
      <c r="AE191" s="415"/>
      <c r="AF191" s="415"/>
      <c r="AG191" s="415"/>
      <c r="AH191" s="415"/>
      <c r="AI191" s="415"/>
      <c r="AJ191" s="415"/>
      <c r="AK191" s="415"/>
      <c r="AL191" s="415"/>
      <c r="AM191" s="415"/>
      <c r="AN191" s="415"/>
      <c r="AO191" s="415"/>
      <c r="AP191" s="415"/>
      <c r="AQ191" s="496"/>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c r="A192" s="315"/>
      <c r="B192" s="317"/>
      <c r="C192" s="318"/>
      <c r="D192" s="318"/>
      <c r="E192" s="318"/>
      <c r="F192" s="319"/>
      <c r="G192" s="138"/>
      <c r="H192" s="139"/>
      <c r="I192" s="139"/>
      <c r="J192" s="139"/>
      <c r="K192" s="139"/>
      <c r="L192" s="139"/>
      <c r="M192" s="139"/>
      <c r="N192" s="139"/>
      <c r="O192" s="140"/>
      <c r="P192" s="139"/>
      <c r="Q192" s="449"/>
      <c r="R192" s="449"/>
      <c r="S192" s="449"/>
      <c r="T192" s="449"/>
      <c r="U192" s="449"/>
      <c r="V192" s="449"/>
      <c r="W192" s="449"/>
      <c r="X192" s="450"/>
      <c r="Y192" s="896" t="s">
        <v>57</v>
      </c>
      <c r="Z192" s="897"/>
      <c r="AA192" s="898"/>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c r="A193" s="315"/>
      <c r="B193" s="317"/>
      <c r="C193" s="318"/>
      <c r="D193" s="318"/>
      <c r="E193" s="318"/>
      <c r="F193" s="319"/>
      <c r="G193" s="899"/>
      <c r="H193" s="383"/>
      <c r="I193" s="383"/>
      <c r="J193" s="383"/>
      <c r="K193" s="383"/>
      <c r="L193" s="383"/>
      <c r="M193" s="383"/>
      <c r="N193" s="383"/>
      <c r="O193" s="384"/>
      <c r="P193" s="451"/>
      <c r="Q193" s="451"/>
      <c r="R193" s="451"/>
      <c r="S193" s="451"/>
      <c r="T193" s="451"/>
      <c r="U193" s="451"/>
      <c r="V193" s="451"/>
      <c r="W193" s="451"/>
      <c r="X193" s="452"/>
      <c r="Y193" s="900"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c r="A194" s="315"/>
      <c r="B194" s="320"/>
      <c r="C194" s="321"/>
      <c r="D194" s="321"/>
      <c r="E194" s="321"/>
      <c r="F194" s="322"/>
      <c r="G194" s="141"/>
      <c r="H194" s="142"/>
      <c r="I194" s="142"/>
      <c r="J194" s="142"/>
      <c r="K194" s="142"/>
      <c r="L194" s="142"/>
      <c r="M194" s="142"/>
      <c r="N194" s="142"/>
      <c r="O194" s="143"/>
      <c r="P194" s="453"/>
      <c r="Q194" s="453"/>
      <c r="R194" s="453"/>
      <c r="S194" s="453"/>
      <c r="T194" s="453"/>
      <c r="U194" s="453"/>
      <c r="V194" s="453"/>
      <c r="W194" s="453"/>
      <c r="X194" s="454"/>
      <c r="Y194" s="900" t="s">
        <v>13</v>
      </c>
      <c r="Z194" s="786"/>
      <c r="AA194" s="787"/>
      <c r="AB194" s="901" t="s">
        <v>14</v>
      </c>
      <c r="AC194" s="901"/>
      <c r="AD194" s="901"/>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c r="A195" s="315"/>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2" t="s">
        <v>11</v>
      </c>
      <c r="AC195" s="893"/>
      <c r="AD195" s="894"/>
      <c r="AE195" s="415" t="s">
        <v>411</v>
      </c>
      <c r="AF195" s="415"/>
      <c r="AG195" s="415"/>
      <c r="AH195" s="415"/>
      <c r="AI195" s="415" t="s">
        <v>563</v>
      </c>
      <c r="AJ195" s="415"/>
      <c r="AK195" s="415"/>
      <c r="AL195" s="415"/>
      <c r="AM195" s="415" t="s">
        <v>379</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7"/>
      <c r="AD196" s="488"/>
      <c r="AE196" s="415"/>
      <c r="AF196" s="415"/>
      <c r="AG196" s="415"/>
      <c r="AH196" s="415"/>
      <c r="AI196" s="415"/>
      <c r="AJ196" s="415"/>
      <c r="AK196" s="415"/>
      <c r="AL196" s="415"/>
      <c r="AM196" s="415"/>
      <c r="AN196" s="415"/>
      <c r="AO196" s="415"/>
      <c r="AP196" s="415"/>
      <c r="AQ196" s="496"/>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c r="A197" s="315"/>
      <c r="B197" s="317"/>
      <c r="C197" s="318"/>
      <c r="D197" s="318"/>
      <c r="E197" s="318"/>
      <c r="F197" s="319"/>
      <c r="G197" s="138"/>
      <c r="H197" s="139"/>
      <c r="I197" s="139"/>
      <c r="J197" s="139"/>
      <c r="K197" s="139"/>
      <c r="L197" s="139"/>
      <c r="M197" s="139"/>
      <c r="N197" s="139"/>
      <c r="O197" s="140"/>
      <c r="P197" s="139"/>
      <c r="Q197" s="449"/>
      <c r="R197" s="449"/>
      <c r="S197" s="449"/>
      <c r="T197" s="449"/>
      <c r="U197" s="449"/>
      <c r="V197" s="449"/>
      <c r="W197" s="449"/>
      <c r="X197" s="450"/>
      <c r="Y197" s="896" t="s">
        <v>57</v>
      </c>
      <c r="Z197" s="897"/>
      <c r="AA197" s="898"/>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$AY$195</f>
        <v>0</v>
      </c>
    </row>
    <row r="198" spans="1:60" ht="23.25" hidden="1" customHeight="1">
      <c r="A198" s="315"/>
      <c r="B198" s="317"/>
      <c r="C198" s="318"/>
      <c r="D198" s="318"/>
      <c r="E198" s="318"/>
      <c r="F198" s="319"/>
      <c r="G198" s="899"/>
      <c r="H198" s="383"/>
      <c r="I198" s="383"/>
      <c r="J198" s="383"/>
      <c r="K198" s="383"/>
      <c r="L198" s="383"/>
      <c r="M198" s="383"/>
      <c r="N198" s="383"/>
      <c r="O198" s="384"/>
      <c r="P198" s="451"/>
      <c r="Q198" s="451"/>
      <c r="R198" s="451"/>
      <c r="S198" s="451"/>
      <c r="T198" s="451"/>
      <c r="U198" s="451"/>
      <c r="V198" s="451"/>
      <c r="W198" s="451"/>
      <c r="X198" s="452"/>
      <c r="Y198" s="900"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$AY$195</f>
        <v>0</v>
      </c>
      <c r="AZ198" s="10"/>
      <c r="BA198" s="10"/>
      <c r="BB198" s="10"/>
      <c r="BC198" s="10"/>
    </row>
    <row r="199" spans="1:60" ht="23.25" hidden="1" customHeight="1" thickBot="1">
      <c r="A199" s="316"/>
      <c r="B199" s="889"/>
      <c r="C199" s="890"/>
      <c r="D199" s="890"/>
      <c r="E199" s="890"/>
      <c r="F199" s="891"/>
      <c r="G199" s="902"/>
      <c r="H199" s="903"/>
      <c r="I199" s="903"/>
      <c r="J199" s="903"/>
      <c r="K199" s="903"/>
      <c r="L199" s="903"/>
      <c r="M199" s="903"/>
      <c r="N199" s="903"/>
      <c r="O199" s="904"/>
      <c r="P199" s="905"/>
      <c r="Q199" s="905"/>
      <c r="R199" s="905"/>
      <c r="S199" s="905"/>
      <c r="T199" s="905"/>
      <c r="U199" s="905"/>
      <c r="V199" s="905"/>
      <c r="W199" s="905"/>
      <c r="X199" s="906"/>
      <c r="Y199" s="907" t="s">
        <v>13</v>
      </c>
      <c r="Z199" s="908"/>
      <c r="AA199" s="909"/>
      <c r="AB199" s="910" t="s">
        <v>14</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$AY$195</f>
        <v>0</v>
      </c>
      <c r="AZ199" s="10"/>
      <c r="BA199" s="10"/>
      <c r="BB199" s="10"/>
      <c r="BC199" s="10"/>
      <c r="BD199" s="10"/>
      <c r="BE199" s="10"/>
      <c r="BF199" s="10"/>
      <c r="BG199" s="10"/>
      <c r="BH199" s="10"/>
    </row>
    <row r="200" spans="1:60" ht="18.75" hidden="1" customHeight="1">
      <c r="A200" s="581" t="s">
        <v>232</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228</v>
      </c>
      <c r="X200" s="555"/>
      <c r="Y200" s="558"/>
      <c r="Z200" s="558"/>
      <c r="AA200" s="559"/>
      <c r="AB200" s="552" t="s">
        <v>11</v>
      </c>
      <c r="AC200" s="549"/>
      <c r="AD200" s="550"/>
      <c r="AE200" s="415" t="s">
        <v>411</v>
      </c>
      <c r="AF200" s="415"/>
      <c r="AG200" s="415"/>
      <c r="AH200" s="415"/>
      <c r="AI200" s="415" t="s">
        <v>563</v>
      </c>
      <c r="AJ200" s="415"/>
      <c r="AK200" s="415"/>
      <c r="AL200" s="415"/>
      <c r="AM200" s="415" t="s">
        <v>379</v>
      </c>
      <c r="AN200" s="415"/>
      <c r="AO200" s="415"/>
      <c r="AP200" s="415"/>
      <c r="AQ200" s="491" t="s">
        <v>174</v>
      </c>
      <c r="AR200" s="492"/>
      <c r="AS200" s="492"/>
      <c r="AT200" s="493"/>
      <c r="AU200" s="543" t="s">
        <v>128</v>
      </c>
      <c r="AV200" s="543"/>
      <c r="AW200" s="543"/>
      <c r="AX200" s="544"/>
      <c r="AY200">
        <f>COUNTA($H$202)</f>
        <v>0</v>
      </c>
    </row>
    <row r="201" spans="1:60" ht="18.75" hidden="1" customHeight="1">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9">$AY$200</f>
        <v>0</v>
      </c>
    </row>
    <row r="202" spans="1:60" ht="23.25" hidden="1" customHeight="1">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245</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9"/>
        <v>0</v>
      </c>
    </row>
    <row r="203" spans="1:60" ht="23.25" hidden="1" customHeight="1">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245</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9"/>
        <v>0</v>
      </c>
    </row>
    <row r="204" spans="1:60" ht="23.25" hidden="1" customHeight="1">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246</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9"/>
        <v>0</v>
      </c>
    </row>
    <row r="205" spans="1:60" ht="23.25" hidden="1" customHeight="1">
      <c r="A205" s="566" t="s">
        <v>235</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244</v>
      </c>
      <c r="X205" s="576"/>
      <c r="Y205" s="540" t="s">
        <v>12</v>
      </c>
      <c r="Z205" s="540"/>
      <c r="AA205" s="541"/>
      <c r="AB205" s="542" t="s">
        <v>245</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9"/>
        <v>0</v>
      </c>
    </row>
    <row r="206" spans="1:60" ht="23.25" hidden="1" customHeight="1">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245</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9"/>
        <v>0</v>
      </c>
    </row>
    <row r="207" spans="1:60" ht="23.25" hidden="1" customHeight="1">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246</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9"/>
        <v>0</v>
      </c>
    </row>
    <row r="208" spans="1:60" ht="18.75" hidden="1" customHeight="1">
      <c r="A208" s="590" t="s">
        <v>232</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411</v>
      </c>
      <c r="AF208" s="136"/>
      <c r="AG208" s="136"/>
      <c r="AH208" s="136"/>
      <c r="AI208" s="415" t="s">
        <v>563</v>
      </c>
      <c r="AJ208" s="415"/>
      <c r="AK208" s="415"/>
      <c r="AL208" s="415"/>
      <c r="AM208" s="415" t="s">
        <v>379</v>
      </c>
      <c r="AN208" s="415"/>
      <c r="AO208" s="415"/>
      <c r="AP208" s="415"/>
      <c r="AQ208" s="491" t="s">
        <v>174</v>
      </c>
      <c r="AR208" s="492"/>
      <c r="AS208" s="492"/>
      <c r="AT208" s="493"/>
      <c r="AU208" s="586" t="s">
        <v>128</v>
      </c>
      <c r="AV208" s="587"/>
      <c r="AW208" s="587"/>
      <c r="AX208" s="588"/>
      <c r="AY208">
        <f>COUNTA($H$210)</f>
        <v>0</v>
      </c>
    </row>
    <row r="209" spans="1:51" ht="18.75" hidden="1" customHeight="1">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9"/>
      <c r="AC209" s="325"/>
      <c r="AD209" s="326"/>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c r="A213" s="645" t="s">
        <v>258</v>
      </c>
      <c r="B213" s="646"/>
      <c r="C213" s="646"/>
      <c r="D213" s="646"/>
      <c r="E213" s="570" t="s">
        <v>220</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c r="A214" s="503" t="s">
        <v>571</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227</v>
      </c>
      <c r="AP214" s="662"/>
      <c r="AQ214" s="662"/>
      <c r="AR214" s="81"/>
      <c r="AS214" s="661"/>
      <c r="AT214" s="662"/>
      <c r="AU214" s="662"/>
      <c r="AV214" s="662"/>
      <c r="AW214" s="662"/>
      <c r="AX214" s="663"/>
      <c r="AY214">
        <f>COUNTIF($AR$214,"☑")</f>
        <v>0</v>
      </c>
    </row>
    <row r="215" spans="1:51" ht="26.1" customHeight="1">
      <c r="A215" s="651" t="s">
        <v>278</v>
      </c>
      <c r="B215" s="652"/>
      <c r="C215" s="654" t="s">
        <v>178</v>
      </c>
      <c r="D215" s="652"/>
      <c r="E215" s="655" t="s">
        <v>194</v>
      </c>
      <c r="F215" s="656"/>
      <c r="G215" s="657" t="s">
        <v>638</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c r="A216" s="653"/>
      <c r="B216" s="641"/>
      <c r="C216" s="640"/>
      <c r="D216" s="641"/>
      <c r="E216" s="455" t="s">
        <v>193</v>
      </c>
      <c r="F216" s="457"/>
      <c r="G216" s="138" t="s">
        <v>639</v>
      </c>
      <c r="H216" s="139"/>
      <c r="I216" s="139"/>
      <c r="J216" s="139"/>
      <c r="K216" s="139"/>
      <c r="L216" s="139"/>
      <c r="M216" s="139"/>
      <c r="N216" s="139"/>
      <c r="O216" s="139"/>
      <c r="P216" s="139"/>
      <c r="Q216" s="139"/>
      <c r="R216" s="139"/>
      <c r="S216" s="139"/>
      <c r="T216" s="139"/>
      <c r="U216" s="139"/>
      <c r="V216" s="140"/>
      <c r="W216" s="629" t="s">
        <v>581</v>
      </c>
      <c r="X216" s="630"/>
      <c r="Y216" s="630"/>
      <c r="Z216" s="630"/>
      <c r="AA216" s="631"/>
      <c r="AB216" s="632" t="s">
        <v>688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c r="A217" s="653"/>
      <c r="B217" s="641"/>
      <c r="C217" s="640"/>
      <c r="D217" s="641"/>
      <c r="E217" s="320"/>
      <c r="F217" s="322"/>
      <c r="G217" s="141"/>
      <c r="H217" s="142"/>
      <c r="I217" s="142"/>
      <c r="J217" s="142"/>
      <c r="K217" s="142"/>
      <c r="L217" s="142"/>
      <c r="M217" s="142"/>
      <c r="N217" s="142"/>
      <c r="O217" s="142"/>
      <c r="P217" s="142"/>
      <c r="Q217" s="142"/>
      <c r="R217" s="142"/>
      <c r="S217" s="142"/>
      <c r="T217" s="142"/>
      <c r="U217" s="142"/>
      <c r="V217" s="143"/>
      <c r="W217" s="635" t="s">
        <v>582</v>
      </c>
      <c r="X217" s="636"/>
      <c r="Y217" s="636"/>
      <c r="Z217" s="636"/>
      <c r="AA217" s="637"/>
      <c r="AB217" s="632">
        <v>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27.95" customHeight="1">
      <c r="A218" s="653"/>
      <c r="B218" s="641"/>
      <c r="C218" s="638" t="s">
        <v>594</v>
      </c>
      <c r="D218" s="639"/>
      <c r="E218" s="455" t="s">
        <v>274</v>
      </c>
      <c r="F218" s="457"/>
      <c r="G218" s="619" t="s">
        <v>181</v>
      </c>
      <c r="H218" s="620"/>
      <c r="I218" s="620"/>
      <c r="J218" s="642" t="s">
        <v>608</v>
      </c>
      <c r="K218" s="643"/>
      <c r="L218" s="643"/>
      <c r="M218" s="643"/>
      <c r="N218" s="643"/>
      <c r="O218" s="643"/>
      <c r="P218" s="643"/>
      <c r="Q218" s="643"/>
      <c r="R218" s="643"/>
      <c r="S218" s="643"/>
      <c r="T218" s="644"/>
      <c r="U218" s="617" t="s">
        <v>687</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c r="A219" s="653"/>
      <c r="B219" s="641"/>
      <c r="C219" s="640"/>
      <c r="D219" s="641"/>
      <c r="E219" s="317"/>
      <c r="F219" s="319"/>
      <c r="G219" s="619" t="s">
        <v>595</v>
      </c>
      <c r="H219" s="620"/>
      <c r="I219" s="620"/>
      <c r="J219" s="620"/>
      <c r="K219" s="620"/>
      <c r="L219" s="620"/>
      <c r="M219" s="620"/>
      <c r="N219" s="620"/>
      <c r="O219" s="620"/>
      <c r="P219" s="620"/>
      <c r="Q219" s="620"/>
      <c r="R219" s="620"/>
      <c r="S219" s="620"/>
      <c r="T219" s="620"/>
      <c r="U219" s="616" t="s">
        <v>687</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25.5" customHeight="1" thickBot="1">
      <c r="A220" s="653"/>
      <c r="B220" s="641"/>
      <c r="C220" s="640"/>
      <c r="D220" s="641"/>
      <c r="E220" s="320"/>
      <c r="F220" s="322"/>
      <c r="G220" s="619" t="s">
        <v>582</v>
      </c>
      <c r="H220" s="620"/>
      <c r="I220" s="620"/>
      <c r="J220" s="620"/>
      <c r="K220" s="620"/>
      <c r="L220" s="620"/>
      <c r="M220" s="620"/>
      <c r="N220" s="620"/>
      <c r="O220" s="620"/>
      <c r="P220" s="620"/>
      <c r="Q220" s="620"/>
      <c r="R220" s="620"/>
      <c r="S220" s="620"/>
      <c r="T220" s="620"/>
      <c r="U220" s="144" t="s">
        <v>687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3.45" customHeight="1">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117" customHeight="1">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637</v>
      </c>
      <c r="AE223" s="707"/>
      <c r="AF223" s="707"/>
      <c r="AG223" s="708" t="s">
        <v>753</v>
      </c>
      <c r="AH223" s="709"/>
      <c r="AI223" s="709"/>
      <c r="AJ223" s="709"/>
      <c r="AK223" s="709"/>
      <c r="AL223" s="709"/>
      <c r="AM223" s="709"/>
      <c r="AN223" s="709"/>
      <c r="AO223" s="709"/>
      <c r="AP223" s="709"/>
      <c r="AQ223" s="709"/>
      <c r="AR223" s="709"/>
      <c r="AS223" s="709"/>
      <c r="AT223" s="709"/>
      <c r="AU223" s="709"/>
      <c r="AV223" s="709"/>
      <c r="AW223" s="709"/>
      <c r="AX223" s="710"/>
    </row>
    <row r="224" spans="1:51" ht="94.5" customHeight="1">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637</v>
      </c>
      <c r="AE224" s="688"/>
      <c r="AF224" s="688"/>
      <c r="AG224" s="714" t="s">
        <v>640</v>
      </c>
      <c r="AH224" s="715"/>
      <c r="AI224" s="715"/>
      <c r="AJ224" s="715"/>
      <c r="AK224" s="715"/>
      <c r="AL224" s="715"/>
      <c r="AM224" s="715"/>
      <c r="AN224" s="715"/>
      <c r="AO224" s="715"/>
      <c r="AP224" s="715"/>
      <c r="AQ224" s="715"/>
      <c r="AR224" s="715"/>
      <c r="AS224" s="715"/>
      <c r="AT224" s="715"/>
      <c r="AU224" s="715"/>
      <c r="AV224" s="715"/>
      <c r="AW224" s="715"/>
      <c r="AX224" s="716"/>
    </row>
    <row r="225" spans="1:50" ht="117" customHeight="1">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637</v>
      </c>
      <c r="AE225" s="721"/>
      <c r="AF225" s="721"/>
      <c r="AG225" s="678" t="s">
        <v>641</v>
      </c>
      <c r="AH225" s="383"/>
      <c r="AI225" s="383"/>
      <c r="AJ225" s="383"/>
      <c r="AK225" s="383"/>
      <c r="AL225" s="383"/>
      <c r="AM225" s="383"/>
      <c r="AN225" s="383"/>
      <c r="AO225" s="383"/>
      <c r="AP225" s="383"/>
      <c r="AQ225" s="383"/>
      <c r="AR225" s="383"/>
      <c r="AS225" s="383"/>
      <c r="AT225" s="383"/>
      <c r="AU225" s="383"/>
      <c r="AV225" s="383"/>
      <c r="AW225" s="383"/>
      <c r="AX225" s="679"/>
    </row>
    <row r="226" spans="1:50" ht="24.6" customHeight="1">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637</v>
      </c>
      <c r="AE226" s="675"/>
      <c r="AF226" s="675"/>
      <c r="AG226" s="676" t="s">
        <v>695</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c r="A227" s="665"/>
      <c r="B227" s="666"/>
      <c r="C227" s="680"/>
      <c r="D227" s="681"/>
      <c r="E227" s="684" t="s">
        <v>256</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696</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26.25" customHeight="1">
      <c r="A228" s="665"/>
      <c r="B228" s="666"/>
      <c r="C228" s="682"/>
      <c r="D228" s="683"/>
      <c r="E228" s="690" t="s">
        <v>214</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696</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38.1" customHeight="1">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637</v>
      </c>
      <c r="AE229" s="740"/>
      <c r="AF229" s="740"/>
      <c r="AG229" s="741" t="s">
        <v>642</v>
      </c>
      <c r="AH229" s="742"/>
      <c r="AI229" s="742"/>
      <c r="AJ229" s="742"/>
      <c r="AK229" s="742"/>
      <c r="AL229" s="742"/>
      <c r="AM229" s="742"/>
      <c r="AN229" s="742"/>
      <c r="AO229" s="742"/>
      <c r="AP229" s="742"/>
      <c r="AQ229" s="742"/>
      <c r="AR229" s="742"/>
      <c r="AS229" s="742"/>
      <c r="AT229" s="742"/>
      <c r="AU229" s="742"/>
      <c r="AV229" s="742"/>
      <c r="AW229" s="742"/>
      <c r="AX229" s="743"/>
    </row>
    <row r="230" spans="1:50" ht="37.5" customHeight="1">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637</v>
      </c>
      <c r="AE230" s="688"/>
      <c r="AF230" s="688"/>
      <c r="AG230" s="714" t="s">
        <v>642</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652</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54.6" customHeight="1">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637</v>
      </c>
      <c r="AE232" s="688"/>
      <c r="AF232" s="688"/>
      <c r="AG232" s="714" t="s">
        <v>643</v>
      </c>
      <c r="AH232" s="715"/>
      <c r="AI232" s="715"/>
      <c r="AJ232" s="715"/>
      <c r="AK232" s="715"/>
      <c r="AL232" s="715"/>
      <c r="AM232" s="715"/>
      <c r="AN232" s="715"/>
      <c r="AO232" s="715"/>
      <c r="AP232" s="715"/>
      <c r="AQ232" s="715"/>
      <c r="AR232" s="715"/>
      <c r="AS232" s="715"/>
      <c r="AT232" s="715"/>
      <c r="AU232" s="715"/>
      <c r="AV232" s="715"/>
      <c r="AW232" s="715"/>
      <c r="AX232" s="716"/>
    </row>
    <row r="233" spans="1:50" ht="97.5" customHeight="1">
      <c r="A233" s="665"/>
      <c r="B233" s="667"/>
      <c r="C233" s="734" t="s">
        <v>229</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637</v>
      </c>
      <c r="AE233" s="721"/>
      <c r="AF233" s="721"/>
      <c r="AG233" s="736" t="s">
        <v>771</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c r="A234" s="665"/>
      <c r="B234" s="667"/>
      <c r="C234" s="722" t="s">
        <v>230</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652</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48" customHeight="1">
      <c r="A235" s="668"/>
      <c r="B235" s="669"/>
      <c r="C235" s="725" t="s">
        <v>217</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637</v>
      </c>
      <c r="AE235" s="729"/>
      <c r="AF235" s="730"/>
      <c r="AG235" s="731" t="s">
        <v>682</v>
      </c>
      <c r="AH235" s="732"/>
      <c r="AI235" s="732"/>
      <c r="AJ235" s="732"/>
      <c r="AK235" s="732"/>
      <c r="AL235" s="732"/>
      <c r="AM235" s="732"/>
      <c r="AN235" s="732"/>
      <c r="AO235" s="732"/>
      <c r="AP235" s="732"/>
      <c r="AQ235" s="732"/>
      <c r="AR235" s="732"/>
      <c r="AS235" s="732"/>
      <c r="AT235" s="732"/>
      <c r="AU235" s="732"/>
      <c r="AV235" s="732"/>
      <c r="AW235" s="732"/>
      <c r="AX235" s="733"/>
    </row>
    <row r="236" spans="1:50" ht="57.6" customHeight="1">
      <c r="A236" s="122" t="s">
        <v>37</v>
      </c>
      <c r="B236" s="746"/>
      <c r="C236" s="747" t="s">
        <v>218</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637</v>
      </c>
      <c r="AE236" s="740"/>
      <c r="AF236" s="750"/>
      <c r="AG236" s="741" t="s">
        <v>758</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652</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95.25" customHeight="1">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644</v>
      </c>
      <c r="AE238" s="688"/>
      <c r="AF238" s="688"/>
      <c r="AG238" s="714" t="s">
        <v>770</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652</v>
      </c>
      <c r="AE239" s="688"/>
      <c r="AF239" s="688"/>
      <c r="AG239" s="744"/>
      <c r="AH239" s="142"/>
      <c r="AI239" s="142"/>
      <c r="AJ239" s="142"/>
      <c r="AK239" s="142"/>
      <c r="AL239" s="142"/>
      <c r="AM239" s="142"/>
      <c r="AN239" s="142"/>
      <c r="AO239" s="142"/>
      <c r="AP239" s="142"/>
      <c r="AQ239" s="142"/>
      <c r="AR239" s="142"/>
      <c r="AS239" s="142"/>
      <c r="AT239" s="142"/>
      <c r="AU239" s="142"/>
      <c r="AV239" s="142"/>
      <c r="AW239" s="142"/>
      <c r="AX239" s="745"/>
    </row>
    <row r="240" spans="1:50" ht="35.450000000000003" customHeight="1">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652</v>
      </c>
      <c r="AE240" s="675"/>
      <c r="AF240" s="767"/>
      <c r="AG240" s="676"/>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c r="A241" s="761"/>
      <c r="B241" s="762"/>
      <c r="C241" s="104" t="s">
        <v>0</v>
      </c>
      <c r="D241" s="105"/>
      <c r="E241" s="105"/>
      <c r="F241" s="105"/>
      <c r="G241" s="105"/>
      <c r="H241" s="105"/>
      <c r="I241" s="105"/>
      <c r="J241" s="105"/>
      <c r="K241" s="105"/>
      <c r="L241" s="105"/>
      <c r="M241" s="105"/>
      <c r="N241" s="105"/>
      <c r="O241" s="101" t="s">
        <v>600</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14.1" customHeight="1">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130.5" customHeight="1">
      <c r="A247" s="122" t="s">
        <v>45</v>
      </c>
      <c r="B247" s="123"/>
      <c r="C247" s="126" t="s">
        <v>49</v>
      </c>
      <c r="D247" s="127"/>
      <c r="E247" s="127"/>
      <c r="F247" s="128"/>
      <c r="G247" s="129" t="s">
        <v>756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4.75" customHeight="1" thickBot="1">
      <c r="A248" s="124"/>
      <c r="B248" s="125"/>
      <c r="C248" s="131" t="s">
        <v>53</v>
      </c>
      <c r="D248" s="132"/>
      <c r="E248" s="132"/>
      <c r="F248" s="133"/>
      <c r="G248" s="134" t="s">
        <v>755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0" customHeight="1" thickBot="1">
      <c r="A250" s="112" t="s">
        <v>686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7.45" customHeight="1" thickBot="1">
      <c r="A252" s="118" t="s">
        <v>131</v>
      </c>
      <c r="B252" s="119"/>
      <c r="C252" s="119"/>
      <c r="D252" s="119"/>
      <c r="E252" s="120"/>
      <c r="F252" s="121" t="s">
        <v>726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90" customHeight="1" thickBot="1">
      <c r="A254" s="118" t="s">
        <v>750</v>
      </c>
      <c r="B254" s="119"/>
      <c r="C254" s="119"/>
      <c r="D254" s="119"/>
      <c r="E254" s="120"/>
      <c r="F254" s="775" t="s">
        <v>754</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190.5" customHeight="1" thickBot="1">
      <c r="A256" s="781" t="s">
        <v>662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c r="A257" s="782" t="s">
        <v>233</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0.100000000000001" customHeight="1">
      <c r="A258" s="785" t="s">
        <v>272</v>
      </c>
      <c r="B258" s="786"/>
      <c r="C258" s="786"/>
      <c r="D258" s="787"/>
      <c r="E258" s="771" t="s">
        <v>629</v>
      </c>
      <c r="F258" s="772"/>
      <c r="G258" s="772"/>
      <c r="H258" s="772"/>
      <c r="I258" s="772"/>
      <c r="J258" s="772"/>
      <c r="K258" s="772"/>
      <c r="L258" s="772"/>
      <c r="M258" s="772"/>
      <c r="N258" s="772"/>
      <c r="O258" s="772"/>
      <c r="P258" s="773"/>
      <c r="Q258" s="771" t="s">
        <v>608</v>
      </c>
      <c r="R258" s="772"/>
      <c r="S258" s="772"/>
      <c r="T258" s="772"/>
      <c r="U258" s="772"/>
      <c r="V258" s="772"/>
      <c r="W258" s="772"/>
      <c r="X258" s="772"/>
      <c r="Y258" s="772"/>
      <c r="Z258" s="772"/>
      <c r="AA258" s="772"/>
      <c r="AB258" s="773"/>
      <c r="AC258" s="771" t="s">
        <v>608</v>
      </c>
      <c r="AD258" s="772"/>
      <c r="AE258" s="772"/>
      <c r="AF258" s="772"/>
      <c r="AG258" s="772"/>
      <c r="AH258" s="772"/>
      <c r="AI258" s="772"/>
      <c r="AJ258" s="772"/>
      <c r="AK258" s="772"/>
      <c r="AL258" s="772"/>
      <c r="AM258" s="772"/>
      <c r="AN258" s="773"/>
      <c r="AO258" s="771" t="s">
        <v>608</v>
      </c>
      <c r="AP258" s="772"/>
      <c r="AQ258" s="772"/>
      <c r="AR258" s="772"/>
      <c r="AS258" s="772"/>
      <c r="AT258" s="772"/>
      <c r="AU258" s="772"/>
      <c r="AV258" s="772"/>
      <c r="AW258" s="772"/>
      <c r="AX258" s="774"/>
      <c r="AY258" s="74"/>
    </row>
    <row r="259" spans="1:52" ht="20.100000000000001" customHeight="1">
      <c r="A259" s="136" t="s">
        <v>271</v>
      </c>
      <c r="B259" s="136"/>
      <c r="C259" s="136"/>
      <c r="D259" s="136"/>
      <c r="E259" s="771" t="s">
        <v>630</v>
      </c>
      <c r="F259" s="772"/>
      <c r="G259" s="772"/>
      <c r="H259" s="772"/>
      <c r="I259" s="772"/>
      <c r="J259" s="772"/>
      <c r="K259" s="772"/>
      <c r="L259" s="772"/>
      <c r="M259" s="772"/>
      <c r="N259" s="772"/>
      <c r="O259" s="772"/>
      <c r="P259" s="773"/>
      <c r="Q259" s="771" t="s">
        <v>608</v>
      </c>
      <c r="R259" s="772"/>
      <c r="S259" s="772"/>
      <c r="T259" s="772"/>
      <c r="U259" s="772"/>
      <c r="V259" s="772"/>
      <c r="W259" s="772"/>
      <c r="X259" s="772"/>
      <c r="Y259" s="772"/>
      <c r="Z259" s="772"/>
      <c r="AA259" s="772"/>
      <c r="AB259" s="773"/>
      <c r="AC259" s="771" t="s">
        <v>608</v>
      </c>
      <c r="AD259" s="772"/>
      <c r="AE259" s="772"/>
      <c r="AF259" s="772"/>
      <c r="AG259" s="772"/>
      <c r="AH259" s="772"/>
      <c r="AI259" s="772"/>
      <c r="AJ259" s="772"/>
      <c r="AK259" s="772"/>
      <c r="AL259" s="772"/>
      <c r="AM259" s="772"/>
      <c r="AN259" s="773"/>
      <c r="AO259" s="771" t="s">
        <v>608</v>
      </c>
      <c r="AP259" s="772"/>
      <c r="AQ259" s="772"/>
      <c r="AR259" s="772"/>
      <c r="AS259" s="772"/>
      <c r="AT259" s="772"/>
      <c r="AU259" s="772"/>
      <c r="AV259" s="772"/>
      <c r="AW259" s="772"/>
      <c r="AX259" s="774"/>
    </row>
    <row r="260" spans="1:52" ht="20.100000000000001" customHeight="1">
      <c r="A260" s="136" t="s">
        <v>270</v>
      </c>
      <c r="B260" s="136"/>
      <c r="C260" s="136"/>
      <c r="D260" s="136"/>
      <c r="E260" s="771" t="s">
        <v>631</v>
      </c>
      <c r="F260" s="772"/>
      <c r="G260" s="772"/>
      <c r="H260" s="772"/>
      <c r="I260" s="772"/>
      <c r="J260" s="772"/>
      <c r="K260" s="772"/>
      <c r="L260" s="772"/>
      <c r="M260" s="772"/>
      <c r="N260" s="772"/>
      <c r="O260" s="772"/>
      <c r="P260" s="773"/>
      <c r="Q260" s="771" t="s">
        <v>608</v>
      </c>
      <c r="R260" s="772"/>
      <c r="S260" s="772"/>
      <c r="T260" s="772"/>
      <c r="U260" s="772"/>
      <c r="V260" s="772"/>
      <c r="W260" s="772"/>
      <c r="X260" s="772"/>
      <c r="Y260" s="772"/>
      <c r="Z260" s="772"/>
      <c r="AA260" s="772"/>
      <c r="AB260" s="773"/>
      <c r="AC260" s="771" t="s">
        <v>608</v>
      </c>
      <c r="AD260" s="772"/>
      <c r="AE260" s="772"/>
      <c r="AF260" s="772"/>
      <c r="AG260" s="772"/>
      <c r="AH260" s="772"/>
      <c r="AI260" s="772"/>
      <c r="AJ260" s="772"/>
      <c r="AK260" s="772"/>
      <c r="AL260" s="772"/>
      <c r="AM260" s="772"/>
      <c r="AN260" s="773"/>
      <c r="AO260" s="771" t="s">
        <v>608</v>
      </c>
      <c r="AP260" s="772"/>
      <c r="AQ260" s="772"/>
      <c r="AR260" s="772"/>
      <c r="AS260" s="772"/>
      <c r="AT260" s="772"/>
      <c r="AU260" s="772"/>
      <c r="AV260" s="772"/>
      <c r="AW260" s="772"/>
      <c r="AX260" s="774"/>
    </row>
    <row r="261" spans="1:52" ht="20.100000000000001" customHeight="1">
      <c r="A261" s="136" t="s">
        <v>269</v>
      </c>
      <c r="B261" s="136"/>
      <c r="C261" s="136"/>
      <c r="D261" s="136"/>
      <c r="E261" s="771" t="s">
        <v>632</v>
      </c>
      <c r="F261" s="772"/>
      <c r="G261" s="772"/>
      <c r="H261" s="772"/>
      <c r="I261" s="772"/>
      <c r="J261" s="772"/>
      <c r="K261" s="772"/>
      <c r="L261" s="772"/>
      <c r="M261" s="772"/>
      <c r="N261" s="772"/>
      <c r="O261" s="772"/>
      <c r="P261" s="773"/>
      <c r="Q261" s="771" t="s">
        <v>608</v>
      </c>
      <c r="R261" s="772"/>
      <c r="S261" s="772"/>
      <c r="T261" s="772"/>
      <c r="U261" s="772"/>
      <c r="V261" s="772"/>
      <c r="W261" s="772"/>
      <c r="X261" s="772"/>
      <c r="Y261" s="772"/>
      <c r="Z261" s="772"/>
      <c r="AA261" s="772"/>
      <c r="AB261" s="773"/>
      <c r="AC261" s="771" t="s">
        <v>608</v>
      </c>
      <c r="AD261" s="772"/>
      <c r="AE261" s="772"/>
      <c r="AF261" s="772"/>
      <c r="AG261" s="772"/>
      <c r="AH261" s="772"/>
      <c r="AI261" s="772"/>
      <c r="AJ261" s="772"/>
      <c r="AK261" s="772"/>
      <c r="AL261" s="772"/>
      <c r="AM261" s="772"/>
      <c r="AN261" s="773"/>
      <c r="AO261" s="771" t="s">
        <v>608</v>
      </c>
      <c r="AP261" s="772"/>
      <c r="AQ261" s="772"/>
      <c r="AR261" s="772"/>
      <c r="AS261" s="772"/>
      <c r="AT261" s="772"/>
      <c r="AU261" s="772"/>
      <c r="AV261" s="772"/>
      <c r="AW261" s="772"/>
      <c r="AX261" s="774"/>
    </row>
    <row r="262" spans="1:52" ht="20.100000000000001" customHeight="1">
      <c r="A262" s="136" t="s">
        <v>268</v>
      </c>
      <c r="B262" s="136"/>
      <c r="C262" s="136"/>
      <c r="D262" s="136"/>
      <c r="E262" s="771" t="s">
        <v>633</v>
      </c>
      <c r="F262" s="772"/>
      <c r="G262" s="772"/>
      <c r="H262" s="772"/>
      <c r="I262" s="772"/>
      <c r="J262" s="772"/>
      <c r="K262" s="772"/>
      <c r="L262" s="772"/>
      <c r="M262" s="772"/>
      <c r="N262" s="772"/>
      <c r="O262" s="772"/>
      <c r="P262" s="773"/>
      <c r="Q262" s="771" t="s">
        <v>608</v>
      </c>
      <c r="R262" s="772"/>
      <c r="S262" s="772"/>
      <c r="T262" s="772"/>
      <c r="U262" s="772"/>
      <c r="V262" s="772"/>
      <c r="W262" s="772"/>
      <c r="X262" s="772"/>
      <c r="Y262" s="772"/>
      <c r="Z262" s="772"/>
      <c r="AA262" s="772"/>
      <c r="AB262" s="773"/>
      <c r="AC262" s="771" t="s">
        <v>608</v>
      </c>
      <c r="AD262" s="772"/>
      <c r="AE262" s="772"/>
      <c r="AF262" s="772"/>
      <c r="AG262" s="772"/>
      <c r="AH262" s="772"/>
      <c r="AI262" s="772"/>
      <c r="AJ262" s="772"/>
      <c r="AK262" s="772"/>
      <c r="AL262" s="772"/>
      <c r="AM262" s="772"/>
      <c r="AN262" s="773"/>
      <c r="AO262" s="771" t="s">
        <v>608</v>
      </c>
      <c r="AP262" s="772"/>
      <c r="AQ262" s="772"/>
      <c r="AR262" s="772"/>
      <c r="AS262" s="772"/>
      <c r="AT262" s="772"/>
      <c r="AU262" s="772"/>
      <c r="AV262" s="772"/>
      <c r="AW262" s="772"/>
      <c r="AX262" s="774"/>
    </row>
    <row r="263" spans="1:52" ht="20.100000000000001" customHeight="1">
      <c r="A263" s="136" t="s">
        <v>267</v>
      </c>
      <c r="B263" s="136"/>
      <c r="C263" s="136"/>
      <c r="D263" s="136"/>
      <c r="E263" s="771" t="s">
        <v>634</v>
      </c>
      <c r="F263" s="772"/>
      <c r="G263" s="772"/>
      <c r="H263" s="772"/>
      <c r="I263" s="772"/>
      <c r="J263" s="772"/>
      <c r="K263" s="772"/>
      <c r="L263" s="772"/>
      <c r="M263" s="772"/>
      <c r="N263" s="772"/>
      <c r="O263" s="772"/>
      <c r="P263" s="773"/>
      <c r="Q263" s="771" t="s">
        <v>608</v>
      </c>
      <c r="R263" s="772"/>
      <c r="S263" s="772"/>
      <c r="T263" s="772"/>
      <c r="U263" s="772"/>
      <c r="V263" s="772"/>
      <c r="W263" s="772"/>
      <c r="X263" s="772"/>
      <c r="Y263" s="772"/>
      <c r="Z263" s="772"/>
      <c r="AA263" s="772"/>
      <c r="AB263" s="773"/>
      <c r="AC263" s="771" t="s">
        <v>608</v>
      </c>
      <c r="AD263" s="772"/>
      <c r="AE263" s="772"/>
      <c r="AF263" s="772"/>
      <c r="AG263" s="772"/>
      <c r="AH263" s="772"/>
      <c r="AI263" s="772"/>
      <c r="AJ263" s="772"/>
      <c r="AK263" s="772"/>
      <c r="AL263" s="772"/>
      <c r="AM263" s="772"/>
      <c r="AN263" s="773"/>
      <c r="AO263" s="771" t="s">
        <v>608</v>
      </c>
      <c r="AP263" s="772"/>
      <c r="AQ263" s="772"/>
      <c r="AR263" s="772"/>
      <c r="AS263" s="772"/>
      <c r="AT263" s="772"/>
      <c r="AU263" s="772"/>
      <c r="AV263" s="772"/>
      <c r="AW263" s="772"/>
      <c r="AX263" s="774"/>
    </row>
    <row r="264" spans="1:52" ht="20.100000000000001" customHeight="1">
      <c r="A264" s="136" t="s">
        <v>266</v>
      </c>
      <c r="B264" s="136"/>
      <c r="C264" s="136"/>
      <c r="D264" s="136"/>
      <c r="E264" s="771" t="s">
        <v>635</v>
      </c>
      <c r="F264" s="772"/>
      <c r="G264" s="772"/>
      <c r="H264" s="772"/>
      <c r="I264" s="772"/>
      <c r="J264" s="772"/>
      <c r="K264" s="772"/>
      <c r="L264" s="772"/>
      <c r="M264" s="772"/>
      <c r="N264" s="772"/>
      <c r="O264" s="772"/>
      <c r="P264" s="773"/>
      <c r="Q264" s="771" t="s">
        <v>608</v>
      </c>
      <c r="R264" s="772"/>
      <c r="S264" s="772"/>
      <c r="T264" s="772"/>
      <c r="U264" s="772"/>
      <c r="V264" s="772"/>
      <c r="W264" s="772"/>
      <c r="X264" s="772"/>
      <c r="Y264" s="772"/>
      <c r="Z264" s="772"/>
      <c r="AA264" s="772"/>
      <c r="AB264" s="773"/>
      <c r="AC264" s="771" t="s">
        <v>608</v>
      </c>
      <c r="AD264" s="772"/>
      <c r="AE264" s="772"/>
      <c r="AF264" s="772"/>
      <c r="AG264" s="772"/>
      <c r="AH264" s="772"/>
      <c r="AI264" s="772"/>
      <c r="AJ264" s="772"/>
      <c r="AK264" s="772"/>
      <c r="AL264" s="772"/>
      <c r="AM264" s="772"/>
      <c r="AN264" s="773"/>
      <c r="AO264" s="771" t="s">
        <v>608</v>
      </c>
      <c r="AP264" s="772"/>
      <c r="AQ264" s="772"/>
      <c r="AR264" s="772"/>
      <c r="AS264" s="772"/>
      <c r="AT264" s="772"/>
      <c r="AU264" s="772"/>
      <c r="AV264" s="772"/>
      <c r="AW264" s="772"/>
      <c r="AX264" s="774"/>
    </row>
    <row r="265" spans="1:52" ht="20.100000000000001" customHeight="1">
      <c r="A265" s="136" t="s">
        <v>265</v>
      </c>
      <c r="B265" s="136"/>
      <c r="C265" s="136"/>
      <c r="D265" s="136"/>
      <c r="E265" s="771" t="s">
        <v>636</v>
      </c>
      <c r="F265" s="772"/>
      <c r="G265" s="772"/>
      <c r="H265" s="772"/>
      <c r="I265" s="772"/>
      <c r="J265" s="772"/>
      <c r="K265" s="772"/>
      <c r="L265" s="772"/>
      <c r="M265" s="772"/>
      <c r="N265" s="772"/>
      <c r="O265" s="772"/>
      <c r="P265" s="773"/>
      <c r="Q265" s="771" t="s">
        <v>608</v>
      </c>
      <c r="R265" s="772"/>
      <c r="S265" s="772"/>
      <c r="T265" s="772"/>
      <c r="U265" s="772"/>
      <c r="V265" s="772"/>
      <c r="W265" s="772"/>
      <c r="X265" s="772"/>
      <c r="Y265" s="772"/>
      <c r="Z265" s="772"/>
      <c r="AA265" s="772"/>
      <c r="AB265" s="773"/>
      <c r="AC265" s="771" t="s">
        <v>608</v>
      </c>
      <c r="AD265" s="772"/>
      <c r="AE265" s="772"/>
      <c r="AF265" s="772"/>
      <c r="AG265" s="772"/>
      <c r="AH265" s="772"/>
      <c r="AI265" s="772"/>
      <c r="AJ265" s="772"/>
      <c r="AK265" s="772"/>
      <c r="AL265" s="772"/>
      <c r="AM265" s="772"/>
      <c r="AN265" s="773"/>
      <c r="AO265" s="771" t="s">
        <v>608</v>
      </c>
      <c r="AP265" s="772"/>
      <c r="AQ265" s="772"/>
      <c r="AR265" s="772"/>
      <c r="AS265" s="772"/>
      <c r="AT265" s="772"/>
      <c r="AU265" s="772"/>
      <c r="AV265" s="772"/>
      <c r="AW265" s="772"/>
      <c r="AX265" s="774"/>
    </row>
    <row r="266" spans="1:52" ht="20.100000000000001" customHeight="1">
      <c r="A266" s="136" t="s">
        <v>411</v>
      </c>
      <c r="B266" s="136"/>
      <c r="C266" s="136"/>
      <c r="D266" s="136"/>
      <c r="E266" s="790" t="s">
        <v>602</v>
      </c>
      <c r="F266" s="791"/>
      <c r="G266" s="791"/>
      <c r="H266" s="77" t="str">
        <f>IF(E266="","","-")</f>
        <v>-</v>
      </c>
      <c r="I266" s="791"/>
      <c r="J266" s="791"/>
      <c r="K266" s="77" t="str">
        <f>IF(I266="","","-")</f>
        <v/>
      </c>
      <c r="L266" s="106">
        <v>607</v>
      </c>
      <c r="M266" s="106"/>
      <c r="N266" s="77" t="str">
        <f>IF(O266="","","-")</f>
        <v>-</v>
      </c>
      <c r="O266" s="788">
        <v>0</v>
      </c>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0.100000000000001" customHeight="1">
      <c r="A267" s="136" t="s">
        <v>591</v>
      </c>
      <c r="B267" s="136"/>
      <c r="C267" s="136"/>
      <c r="D267" s="136"/>
      <c r="E267" s="790" t="s">
        <v>602</v>
      </c>
      <c r="F267" s="791"/>
      <c r="G267" s="791"/>
      <c r="H267" s="77"/>
      <c r="I267" s="791"/>
      <c r="J267" s="791"/>
      <c r="K267" s="77"/>
      <c r="L267" s="106">
        <v>617</v>
      </c>
      <c r="M267" s="106"/>
      <c r="N267" s="77" t="str">
        <f>IF(O267="","","-")</f>
        <v>-</v>
      </c>
      <c r="O267" s="788">
        <v>0</v>
      </c>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0.100000000000001" customHeight="1">
      <c r="A268" s="136" t="s">
        <v>379</v>
      </c>
      <c r="B268" s="136"/>
      <c r="C268" s="136"/>
      <c r="D268" s="136"/>
      <c r="E268" s="793">
        <v>2021</v>
      </c>
      <c r="F268" s="137"/>
      <c r="G268" s="791" t="s">
        <v>651</v>
      </c>
      <c r="H268" s="791"/>
      <c r="I268" s="791"/>
      <c r="J268" s="137">
        <v>20</v>
      </c>
      <c r="K268" s="137"/>
      <c r="L268" s="106">
        <v>677</v>
      </c>
      <c r="M268" s="106"/>
      <c r="N268" s="106"/>
      <c r="O268" s="137" t="s">
        <v>684</v>
      </c>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0.100000000000001" customHeight="1">
      <c r="A269" s="246" t="s">
        <v>259</v>
      </c>
      <c r="B269" s="247"/>
      <c r="C269" s="247"/>
      <c r="D269" s="247"/>
      <c r="E269" s="247"/>
      <c r="F269" s="248"/>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c r="A303" s="246"/>
      <c r="B303" s="247"/>
      <c r="C303" s="247"/>
      <c r="D303" s="247"/>
      <c r="E303" s="247"/>
      <c r="F303" s="248"/>
      <c r="G303" s="35"/>
      <c r="H303" s="36"/>
      <c r="I303" s="36"/>
      <c r="J303" s="36"/>
      <c r="K303" s="36"/>
      <c r="L303" s="36"/>
      <c r="M303" s="36"/>
      <c r="N303" s="36" t="s">
        <v>704</v>
      </c>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c r="A304" s="246"/>
      <c r="B304" s="247"/>
      <c r="C304" s="247"/>
      <c r="D304" s="247"/>
      <c r="E304" s="247"/>
      <c r="F304" s="248"/>
      <c r="G304" s="35"/>
      <c r="H304" s="36"/>
      <c r="I304" s="36"/>
      <c r="J304" s="36"/>
      <c r="K304" s="36"/>
      <c r="L304" s="36"/>
      <c r="M304" s="36"/>
      <c r="N304" s="36" t="s">
        <v>705</v>
      </c>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797" t="s">
        <v>261</v>
      </c>
      <c r="B308" s="798"/>
      <c r="C308" s="798"/>
      <c r="D308" s="798"/>
      <c r="E308" s="798"/>
      <c r="F308" s="799"/>
      <c r="G308" s="803" t="s">
        <v>645</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646</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c r="A310" s="800"/>
      <c r="B310" s="801"/>
      <c r="C310" s="801"/>
      <c r="D310" s="801"/>
      <c r="E310" s="801"/>
      <c r="F310" s="802"/>
      <c r="G310" s="824" t="s">
        <v>723</v>
      </c>
      <c r="H310" s="825"/>
      <c r="I310" s="825"/>
      <c r="J310" s="825"/>
      <c r="K310" s="826"/>
      <c r="L310" s="827" t="s">
        <v>697</v>
      </c>
      <c r="M310" s="828"/>
      <c r="N310" s="828"/>
      <c r="O310" s="828"/>
      <c r="P310" s="828"/>
      <c r="Q310" s="828"/>
      <c r="R310" s="828"/>
      <c r="S310" s="828"/>
      <c r="T310" s="828"/>
      <c r="U310" s="828"/>
      <c r="V310" s="828"/>
      <c r="W310" s="828"/>
      <c r="X310" s="829"/>
      <c r="Y310" s="830">
        <v>1493</v>
      </c>
      <c r="Z310" s="831"/>
      <c r="AA310" s="831"/>
      <c r="AB310" s="832"/>
      <c r="AC310" s="833" t="s">
        <v>660</v>
      </c>
      <c r="AD310" s="825"/>
      <c r="AE310" s="825"/>
      <c r="AF310" s="825"/>
      <c r="AG310" s="826"/>
      <c r="AH310" s="827" t="s">
        <v>661</v>
      </c>
      <c r="AI310" s="828"/>
      <c r="AJ310" s="828"/>
      <c r="AK310" s="828"/>
      <c r="AL310" s="828"/>
      <c r="AM310" s="828"/>
      <c r="AN310" s="828"/>
      <c r="AO310" s="828"/>
      <c r="AP310" s="828"/>
      <c r="AQ310" s="828"/>
      <c r="AR310" s="828"/>
      <c r="AS310" s="828"/>
      <c r="AT310" s="829"/>
      <c r="AU310" s="830">
        <v>9</v>
      </c>
      <c r="AV310" s="831"/>
      <c r="AW310" s="831"/>
      <c r="AX310" s="834"/>
    </row>
    <row r="311" spans="1:50" ht="24.75" customHeight="1">
      <c r="A311" s="800"/>
      <c r="B311" s="801"/>
      <c r="C311" s="801"/>
      <c r="D311" s="801"/>
      <c r="E311" s="801"/>
      <c r="F311" s="802"/>
      <c r="G311" s="810" t="s">
        <v>724</v>
      </c>
      <c r="H311" s="811"/>
      <c r="I311" s="811"/>
      <c r="J311" s="811"/>
      <c r="K311" s="812"/>
      <c r="L311" s="813" t="s">
        <v>699</v>
      </c>
      <c r="M311" s="814"/>
      <c r="N311" s="814"/>
      <c r="O311" s="814"/>
      <c r="P311" s="814"/>
      <c r="Q311" s="814"/>
      <c r="R311" s="814"/>
      <c r="S311" s="814"/>
      <c r="T311" s="814"/>
      <c r="U311" s="814"/>
      <c r="V311" s="814"/>
      <c r="W311" s="814"/>
      <c r="X311" s="815"/>
      <c r="Y311" s="816">
        <v>884</v>
      </c>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customHeight="1">
      <c r="A312" s="800"/>
      <c r="B312" s="801"/>
      <c r="C312" s="801"/>
      <c r="D312" s="801"/>
      <c r="E312" s="801"/>
      <c r="F312" s="802"/>
      <c r="G312" s="810" t="s">
        <v>725</v>
      </c>
      <c r="H312" s="811"/>
      <c r="I312" s="811"/>
      <c r="J312" s="811"/>
      <c r="K312" s="812"/>
      <c r="L312" s="813" t="s">
        <v>701</v>
      </c>
      <c r="M312" s="814"/>
      <c r="N312" s="814"/>
      <c r="O312" s="814"/>
      <c r="P312" s="814"/>
      <c r="Q312" s="814"/>
      <c r="R312" s="814"/>
      <c r="S312" s="814"/>
      <c r="T312" s="814"/>
      <c r="U312" s="814"/>
      <c r="V312" s="814"/>
      <c r="W312" s="814"/>
      <c r="X312" s="815"/>
      <c r="Y312" s="816">
        <v>65</v>
      </c>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customHeight="1">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c r="A320" s="800"/>
      <c r="B320" s="801"/>
      <c r="C320" s="801"/>
      <c r="D320" s="801"/>
      <c r="E320" s="801"/>
      <c r="F320" s="802"/>
      <c r="G320" s="836" t="s">
        <v>18</v>
      </c>
      <c r="H320" s="837"/>
      <c r="I320" s="837"/>
      <c r="J320" s="837"/>
      <c r="K320" s="837"/>
      <c r="L320" s="838"/>
      <c r="M320" s="839"/>
      <c r="N320" s="839"/>
      <c r="O320" s="839"/>
      <c r="P320" s="839"/>
      <c r="Q320" s="839"/>
      <c r="R320" s="839"/>
      <c r="S320" s="839"/>
      <c r="T320" s="839"/>
      <c r="U320" s="839"/>
      <c r="V320" s="839"/>
      <c r="W320" s="839"/>
      <c r="X320" s="840"/>
      <c r="Y320" s="841">
        <f>SUM(Y310:AB319)</f>
        <v>2442</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9</v>
      </c>
      <c r="AV320" s="842"/>
      <c r="AW320" s="842"/>
      <c r="AX320" s="844"/>
    </row>
    <row r="321" spans="1:51" ht="24.75" customHeight="1">
      <c r="A321" s="800"/>
      <c r="B321" s="801"/>
      <c r="C321" s="801"/>
      <c r="D321" s="801"/>
      <c r="E321" s="801"/>
      <c r="F321" s="802"/>
      <c r="G321" s="835" t="s">
        <v>737</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35" t="s">
        <v>730</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2</v>
      </c>
    </row>
    <row r="322" spans="1:51" ht="24.75" customHeight="1">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0">$AY$321</f>
        <v>2</v>
      </c>
    </row>
    <row r="323" spans="1:51" ht="24.75" customHeight="1">
      <c r="A323" s="800"/>
      <c r="B323" s="801"/>
      <c r="C323" s="801"/>
      <c r="D323" s="801"/>
      <c r="E323" s="801"/>
      <c r="F323" s="802"/>
      <c r="G323" s="824" t="s">
        <v>668</v>
      </c>
      <c r="H323" s="825"/>
      <c r="I323" s="825"/>
      <c r="J323" s="825"/>
      <c r="K323" s="826"/>
      <c r="L323" s="827" t="s">
        <v>666</v>
      </c>
      <c r="M323" s="828"/>
      <c r="N323" s="828"/>
      <c r="O323" s="828"/>
      <c r="P323" s="828"/>
      <c r="Q323" s="828"/>
      <c r="R323" s="828"/>
      <c r="S323" s="828"/>
      <c r="T323" s="828"/>
      <c r="U323" s="828"/>
      <c r="V323" s="828"/>
      <c r="W323" s="828"/>
      <c r="X323" s="829"/>
      <c r="Y323" s="830">
        <v>1</v>
      </c>
      <c r="Z323" s="831"/>
      <c r="AA323" s="831"/>
      <c r="AB323" s="832"/>
      <c r="AC323" s="824" t="s">
        <v>731</v>
      </c>
      <c r="AD323" s="825"/>
      <c r="AE323" s="825"/>
      <c r="AF323" s="825"/>
      <c r="AG323" s="826"/>
      <c r="AH323" s="827" t="s">
        <v>734</v>
      </c>
      <c r="AI323" s="828"/>
      <c r="AJ323" s="828"/>
      <c r="AK323" s="828"/>
      <c r="AL323" s="828"/>
      <c r="AM323" s="828"/>
      <c r="AN323" s="828"/>
      <c r="AO323" s="828"/>
      <c r="AP323" s="828"/>
      <c r="AQ323" s="828"/>
      <c r="AR323" s="828"/>
      <c r="AS323" s="828"/>
      <c r="AT323" s="829"/>
      <c r="AU323" s="830">
        <v>77</v>
      </c>
      <c r="AV323" s="831"/>
      <c r="AW323" s="831"/>
      <c r="AX323" s="834"/>
      <c r="AY323">
        <f t="shared" si="10"/>
        <v>2</v>
      </c>
    </row>
    <row r="324" spans="1:51" ht="24.75" customHeight="1">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t="s">
        <v>732</v>
      </c>
      <c r="AD324" s="811"/>
      <c r="AE324" s="811"/>
      <c r="AF324" s="811"/>
      <c r="AG324" s="812"/>
      <c r="AH324" s="813" t="s">
        <v>735</v>
      </c>
      <c r="AI324" s="814"/>
      <c r="AJ324" s="814"/>
      <c r="AK324" s="814"/>
      <c r="AL324" s="814"/>
      <c r="AM324" s="814"/>
      <c r="AN324" s="814"/>
      <c r="AO324" s="814"/>
      <c r="AP324" s="814"/>
      <c r="AQ324" s="814"/>
      <c r="AR324" s="814"/>
      <c r="AS324" s="814"/>
      <c r="AT324" s="815"/>
      <c r="AU324" s="816">
        <v>13</v>
      </c>
      <c r="AV324" s="817"/>
      <c r="AW324" s="817"/>
      <c r="AX324" s="819"/>
      <c r="AY324">
        <f t="shared" si="10"/>
        <v>2</v>
      </c>
    </row>
    <row r="325" spans="1:51" ht="24.75" customHeight="1">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t="s">
        <v>733</v>
      </c>
      <c r="AD325" s="811"/>
      <c r="AE325" s="811"/>
      <c r="AF325" s="811"/>
      <c r="AG325" s="812"/>
      <c r="AH325" s="813" t="s">
        <v>736</v>
      </c>
      <c r="AI325" s="814"/>
      <c r="AJ325" s="814"/>
      <c r="AK325" s="814"/>
      <c r="AL325" s="814"/>
      <c r="AM325" s="814"/>
      <c r="AN325" s="814"/>
      <c r="AO325" s="814"/>
      <c r="AP325" s="814"/>
      <c r="AQ325" s="814"/>
      <c r="AR325" s="814"/>
      <c r="AS325" s="814"/>
      <c r="AT325" s="815"/>
      <c r="AU325" s="816">
        <v>3</v>
      </c>
      <c r="AV325" s="817"/>
      <c r="AW325" s="817"/>
      <c r="AX325" s="819"/>
      <c r="AY325">
        <f t="shared" si="10"/>
        <v>2</v>
      </c>
    </row>
    <row r="326" spans="1:51" ht="24.75" hidden="1" customHeight="1">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0"/>
        <v>2</v>
      </c>
    </row>
    <row r="327" spans="1:51" ht="24.75" hidden="1" customHeight="1">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0"/>
        <v>2</v>
      </c>
    </row>
    <row r="328" spans="1:51" ht="24.75" hidden="1" customHeight="1">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0"/>
        <v>2</v>
      </c>
    </row>
    <row r="329" spans="1:51" ht="24.75" hidden="1" customHeight="1">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0"/>
        <v>2</v>
      </c>
    </row>
    <row r="330" spans="1:51" ht="24.75" hidden="1" customHeight="1">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0"/>
        <v>2</v>
      </c>
    </row>
    <row r="331" spans="1:51" ht="24.75" hidden="1" customHeight="1">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0"/>
        <v>2</v>
      </c>
    </row>
    <row r="332" spans="1:51" ht="24.75" hidden="1" customHeight="1">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0"/>
        <v>2</v>
      </c>
    </row>
    <row r="333" spans="1:51" ht="24.75" customHeight="1" thickBot="1">
      <c r="A333" s="800"/>
      <c r="B333" s="801"/>
      <c r="C333" s="801"/>
      <c r="D333" s="801"/>
      <c r="E333" s="801"/>
      <c r="F333" s="802"/>
      <c r="G333" s="836" t="s">
        <v>18</v>
      </c>
      <c r="H333" s="837"/>
      <c r="I333" s="837"/>
      <c r="J333" s="837"/>
      <c r="K333" s="837"/>
      <c r="L333" s="838"/>
      <c r="M333" s="839"/>
      <c r="N333" s="839"/>
      <c r="O333" s="839"/>
      <c r="P333" s="839"/>
      <c r="Q333" s="839"/>
      <c r="R333" s="839"/>
      <c r="S333" s="839"/>
      <c r="T333" s="839"/>
      <c r="U333" s="839"/>
      <c r="V333" s="839"/>
      <c r="W333" s="839"/>
      <c r="X333" s="840"/>
      <c r="Y333" s="841">
        <f>SUM(Y323:AB332)</f>
        <v>1</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93</v>
      </c>
      <c r="AV333" s="842"/>
      <c r="AW333" s="842"/>
      <c r="AX333" s="844"/>
      <c r="AY333">
        <f t="shared" si="10"/>
        <v>2</v>
      </c>
    </row>
    <row r="334" spans="1:51" ht="24.75" customHeight="1">
      <c r="A334" s="800"/>
      <c r="B334" s="801"/>
      <c r="C334" s="801"/>
      <c r="D334" s="801"/>
      <c r="E334" s="801"/>
      <c r="F334" s="802"/>
      <c r="G334" s="835" t="s">
        <v>647</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35" t="s">
        <v>648</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2</v>
      </c>
    </row>
    <row r="335" spans="1:51" ht="24.75" customHeight="1">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1">$AY$334</f>
        <v>2</v>
      </c>
    </row>
    <row r="336" spans="1:51" ht="24.75" customHeight="1">
      <c r="A336" s="800"/>
      <c r="B336" s="801"/>
      <c r="C336" s="801"/>
      <c r="D336" s="801"/>
      <c r="E336" s="801"/>
      <c r="F336" s="802"/>
      <c r="G336" s="824" t="s">
        <v>669</v>
      </c>
      <c r="H336" s="825"/>
      <c r="I336" s="825"/>
      <c r="J336" s="825"/>
      <c r="K336" s="826"/>
      <c r="L336" s="827" t="s">
        <v>670</v>
      </c>
      <c r="M336" s="828"/>
      <c r="N336" s="828"/>
      <c r="O336" s="828"/>
      <c r="P336" s="828"/>
      <c r="Q336" s="828"/>
      <c r="R336" s="828"/>
      <c r="S336" s="828"/>
      <c r="T336" s="828"/>
      <c r="U336" s="828"/>
      <c r="V336" s="828"/>
      <c r="W336" s="828"/>
      <c r="X336" s="829"/>
      <c r="Y336" s="830">
        <v>242</v>
      </c>
      <c r="Z336" s="831"/>
      <c r="AA336" s="831"/>
      <c r="AB336" s="832"/>
      <c r="AC336" s="824" t="s">
        <v>697</v>
      </c>
      <c r="AD336" s="825"/>
      <c r="AE336" s="825"/>
      <c r="AF336" s="825"/>
      <c r="AG336" s="826"/>
      <c r="AH336" s="827" t="s">
        <v>697</v>
      </c>
      <c r="AI336" s="828"/>
      <c r="AJ336" s="828"/>
      <c r="AK336" s="828"/>
      <c r="AL336" s="828"/>
      <c r="AM336" s="828"/>
      <c r="AN336" s="828"/>
      <c r="AO336" s="828"/>
      <c r="AP336" s="828"/>
      <c r="AQ336" s="828"/>
      <c r="AR336" s="828"/>
      <c r="AS336" s="828"/>
      <c r="AT336" s="829"/>
      <c r="AU336" s="830">
        <v>1336</v>
      </c>
      <c r="AV336" s="831"/>
      <c r="AW336" s="831"/>
      <c r="AX336" s="834"/>
      <c r="AY336">
        <f t="shared" si="11"/>
        <v>2</v>
      </c>
    </row>
    <row r="337" spans="1:51" ht="24.75" customHeight="1">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t="s">
        <v>698</v>
      </c>
      <c r="AD337" s="811"/>
      <c r="AE337" s="811"/>
      <c r="AF337" s="811"/>
      <c r="AG337" s="812"/>
      <c r="AH337" s="813" t="s">
        <v>699</v>
      </c>
      <c r="AI337" s="814"/>
      <c r="AJ337" s="814"/>
      <c r="AK337" s="814"/>
      <c r="AL337" s="814"/>
      <c r="AM337" s="814"/>
      <c r="AN337" s="814"/>
      <c r="AO337" s="814"/>
      <c r="AP337" s="814"/>
      <c r="AQ337" s="814"/>
      <c r="AR337" s="814"/>
      <c r="AS337" s="814"/>
      <c r="AT337" s="815"/>
      <c r="AU337" s="816">
        <v>808</v>
      </c>
      <c r="AV337" s="817"/>
      <c r="AW337" s="817"/>
      <c r="AX337" s="819"/>
      <c r="AY337">
        <f t="shared" si="11"/>
        <v>2</v>
      </c>
    </row>
    <row r="338" spans="1:51" ht="24.75" customHeight="1">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t="s">
        <v>700</v>
      </c>
      <c r="AD338" s="811"/>
      <c r="AE338" s="811"/>
      <c r="AF338" s="811"/>
      <c r="AG338" s="812"/>
      <c r="AH338" s="813" t="s">
        <v>701</v>
      </c>
      <c r="AI338" s="814"/>
      <c r="AJ338" s="814"/>
      <c r="AK338" s="814"/>
      <c r="AL338" s="814"/>
      <c r="AM338" s="814"/>
      <c r="AN338" s="814"/>
      <c r="AO338" s="814"/>
      <c r="AP338" s="814"/>
      <c r="AQ338" s="814"/>
      <c r="AR338" s="814"/>
      <c r="AS338" s="814"/>
      <c r="AT338" s="815"/>
      <c r="AU338" s="816">
        <v>90</v>
      </c>
      <c r="AV338" s="817"/>
      <c r="AW338" s="817"/>
      <c r="AX338" s="819"/>
      <c r="AY338">
        <f t="shared" si="11"/>
        <v>2</v>
      </c>
    </row>
    <row r="339" spans="1:51" ht="24.75" hidden="1" customHeight="1">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1"/>
        <v>2</v>
      </c>
    </row>
    <row r="340" spans="1:51" ht="24.75" hidden="1" customHeight="1">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1"/>
        <v>2</v>
      </c>
    </row>
    <row r="341" spans="1:51" ht="24.75" hidden="1" customHeight="1">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1"/>
        <v>2</v>
      </c>
    </row>
    <row r="342" spans="1:51" ht="24.75" hidden="1" customHeight="1">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$AY$334</f>
        <v>2</v>
      </c>
    </row>
    <row r="343" spans="1:51" ht="24.75" hidden="1" customHeight="1">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$AY$334</f>
        <v>2</v>
      </c>
    </row>
    <row r="344" spans="1:51" ht="24.75" hidden="1" customHeight="1">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$AY$334</f>
        <v>2</v>
      </c>
    </row>
    <row r="345" spans="1:51" ht="24.75" hidden="1" customHeight="1">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$AY$334</f>
        <v>2</v>
      </c>
    </row>
    <row r="346" spans="1:51" ht="24.75" customHeight="1" thickBot="1">
      <c r="A346" s="800"/>
      <c r="B346" s="801"/>
      <c r="C346" s="801"/>
      <c r="D346" s="801"/>
      <c r="E346" s="801"/>
      <c r="F346" s="802"/>
      <c r="G346" s="836" t="s">
        <v>18</v>
      </c>
      <c r="H346" s="837"/>
      <c r="I346" s="837"/>
      <c r="J346" s="837"/>
      <c r="K346" s="837"/>
      <c r="L346" s="838"/>
      <c r="M346" s="839"/>
      <c r="N346" s="839"/>
      <c r="O346" s="839"/>
      <c r="P346" s="839"/>
      <c r="Q346" s="839"/>
      <c r="R346" s="839"/>
      <c r="S346" s="839"/>
      <c r="T346" s="839"/>
      <c r="U346" s="839"/>
      <c r="V346" s="839"/>
      <c r="W346" s="839"/>
      <c r="X346" s="840"/>
      <c r="Y346" s="841">
        <f>SUM(Y336:AB345)</f>
        <v>242</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2234</v>
      </c>
      <c r="AV346" s="842"/>
      <c r="AW346" s="842"/>
      <c r="AX346" s="844"/>
      <c r="AY346">
        <f>$AY$334</f>
        <v>2</v>
      </c>
    </row>
    <row r="347" spans="1:51" ht="24.75" customHeight="1">
      <c r="A347" s="800"/>
      <c r="B347" s="801"/>
      <c r="C347" s="801"/>
      <c r="D347" s="801"/>
      <c r="E347" s="801"/>
      <c r="F347" s="802"/>
      <c r="G347" s="835" t="s">
        <v>751</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35"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1</v>
      </c>
    </row>
    <row r="348" spans="1:51" ht="24.75" customHeight="1">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1</v>
      </c>
    </row>
    <row r="349" spans="1:51" s="16" customFormat="1" ht="24.75" customHeight="1">
      <c r="A349" s="800"/>
      <c r="B349" s="801"/>
      <c r="C349" s="801"/>
      <c r="D349" s="801"/>
      <c r="E349" s="801"/>
      <c r="F349" s="802"/>
      <c r="G349" s="824" t="s">
        <v>702</v>
      </c>
      <c r="H349" s="825"/>
      <c r="I349" s="825"/>
      <c r="J349" s="825"/>
      <c r="K349" s="826"/>
      <c r="L349" s="827" t="s">
        <v>703</v>
      </c>
      <c r="M349" s="828"/>
      <c r="N349" s="828"/>
      <c r="O349" s="828"/>
      <c r="P349" s="828"/>
      <c r="Q349" s="828"/>
      <c r="R349" s="828"/>
      <c r="S349" s="828"/>
      <c r="T349" s="828"/>
      <c r="U349" s="828"/>
      <c r="V349" s="828"/>
      <c r="W349" s="828"/>
      <c r="X349" s="829"/>
      <c r="Y349" s="830">
        <v>6</v>
      </c>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4"/>
      <c r="AY349">
        <f t="shared" ref="AY349:AY359" si="12">$AY$347</f>
        <v>1</v>
      </c>
    </row>
    <row r="350" spans="1:51" ht="24.75" hidden="1" customHeight="1">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2"/>
        <v>1</v>
      </c>
    </row>
    <row r="351" spans="1:51" ht="24.75" hidden="1" customHeight="1">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2"/>
        <v>1</v>
      </c>
    </row>
    <row r="352" spans="1:51" ht="24.75" hidden="1" customHeight="1">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2"/>
        <v>1</v>
      </c>
    </row>
    <row r="353" spans="1:51" ht="24.75" hidden="1" customHeight="1">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2"/>
        <v>1</v>
      </c>
    </row>
    <row r="354" spans="1:51" ht="24.75" hidden="1" customHeight="1">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2"/>
        <v>1</v>
      </c>
    </row>
    <row r="355" spans="1:51" ht="24.75" hidden="1" customHeight="1">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2"/>
        <v>1</v>
      </c>
    </row>
    <row r="356" spans="1:51" ht="24.75" hidden="1" customHeight="1">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2"/>
        <v>1</v>
      </c>
    </row>
    <row r="357" spans="1:51" ht="24.75" hidden="1" customHeight="1">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2"/>
        <v>1</v>
      </c>
    </row>
    <row r="358" spans="1:51" ht="24.75" hidden="1" customHeight="1">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2"/>
        <v>1</v>
      </c>
    </row>
    <row r="359" spans="1:51" ht="24.75" customHeight="1">
      <c r="A359" s="800"/>
      <c r="B359" s="801"/>
      <c r="C359" s="801"/>
      <c r="D359" s="801"/>
      <c r="E359" s="801"/>
      <c r="F359" s="802"/>
      <c r="G359" s="836" t="s">
        <v>18</v>
      </c>
      <c r="H359" s="837"/>
      <c r="I359" s="837"/>
      <c r="J359" s="837"/>
      <c r="K359" s="837"/>
      <c r="L359" s="838"/>
      <c r="M359" s="839"/>
      <c r="N359" s="839"/>
      <c r="O359" s="839"/>
      <c r="P359" s="839"/>
      <c r="Q359" s="839"/>
      <c r="R359" s="839"/>
      <c r="S359" s="839"/>
      <c r="T359" s="839"/>
      <c r="U359" s="839"/>
      <c r="V359" s="839"/>
      <c r="W359" s="839"/>
      <c r="X359" s="840"/>
      <c r="Y359" s="841">
        <f>SUM(Y349:AB358)</f>
        <v>6</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2"/>
        <v>1</v>
      </c>
    </row>
    <row r="360" spans="1:51" ht="24.75" customHeight="1" thickBot="1">
      <c r="A360" s="845" t="s">
        <v>572</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227</v>
      </c>
      <c r="AM360" s="849"/>
      <c r="AN360" s="849"/>
      <c r="AO360" s="79" t="s">
        <v>226</v>
      </c>
      <c r="AP360" s="21"/>
      <c r="AQ360" s="21"/>
      <c r="AR360" s="21"/>
      <c r="AS360" s="21"/>
      <c r="AT360" s="21"/>
      <c r="AU360" s="21"/>
      <c r="AV360" s="21"/>
      <c r="AW360" s="21"/>
      <c r="AX360" s="22"/>
      <c r="AY360">
        <f>COUNTIF($AO$360,"☑")</f>
        <v>0</v>
      </c>
    </row>
    <row r="361" spans="1:51" ht="10.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0"/>
      <c r="B365" s="850"/>
      <c r="C365" s="850" t="s">
        <v>24</v>
      </c>
      <c r="D365" s="850"/>
      <c r="E365" s="850"/>
      <c r="F365" s="850"/>
      <c r="G365" s="850"/>
      <c r="H365" s="850"/>
      <c r="I365" s="850"/>
      <c r="J365" s="851" t="s">
        <v>196</v>
      </c>
      <c r="K365" s="136"/>
      <c r="L365" s="136"/>
      <c r="M365" s="136"/>
      <c r="N365" s="136"/>
      <c r="O365" s="136"/>
      <c r="P365" s="415" t="s">
        <v>25</v>
      </c>
      <c r="Q365" s="415"/>
      <c r="R365" s="415"/>
      <c r="S365" s="415"/>
      <c r="T365" s="415"/>
      <c r="U365" s="415"/>
      <c r="V365" s="415"/>
      <c r="W365" s="415"/>
      <c r="X365" s="415"/>
      <c r="Y365" s="852" t="s">
        <v>195</v>
      </c>
      <c r="Z365" s="853"/>
      <c r="AA365" s="853"/>
      <c r="AB365" s="853"/>
      <c r="AC365" s="851" t="s">
        <v>225</v>
      </c>
      <c r="AD365" s="851"/>
      <c r="AE365" s="851"/>
      <c r="AF365" s="851"/>
      <c r="AG365" s="851"/>
      <c r="AH365" s="852" t="s">
        <v>243</v>
      </c>
      <c r="AI365" s="850"/>
      <c r="AJ365" s="850"/>
      <c r="AK365" s="850"/>
      <c r="AL365" s="850" t="s">
        <v>19</v>
      </c>
      <c r="AM365" s="850"/>
      <c r="AN365" s="850"/>
      <c r="AO365" s="854"/>
      <c r="AP365" s="875" t="s">
        <v>197</v>
      </c>
      <c r="AQ365" s="875"/>
      <c r="AR365" s="875"/>
      <c r="AS365" s="875"/>
      <c r="AT365" s="875"/>
      <c r="AU365" s="875"/>
      <c r="AV365" s="875"/>
      <c r="AW365" s="875"/>
      <c r="AX365" s="875"/>
    </row>
    <row r="366" spans="1:51" ht="81.95" customHeight="1">
      <c r="A366" s="861">
        <v>1</v>
      </c>
      <c r="B366" s="861">
        <v>1</v>
      </c>
      <c r="C366" s="862" t="s">
        <v>759</v>
      </c>
      <c r="D366" s="863"/>
      <c r="E366" s="863"/>
      <c r="F366" s="863"/>
      <c r="G366" s="863"/>
      <c r="H366" s="863"/>
      <c r="I366" s="863"/>
      <c r="J366" s="864">
        <v>8040005016947</v>
      </c>
      <c r="K366" s="865"/>
      <c r="L366" s="865"/>
      <c r="M366" s="865"/>
      <c r="N366" s="865"/>
      <c r="O366" s="865"/>
      <c r="P366" s="876" t="s">
        <v>649</v>
      </c>
      <c r="Q366" s="876"/>
      <c r="R366" s="876"/>
      <c r="S366" s="876"/>
      <c r="T366" s="876"/>
      <c r="U366" s="876"/>
      <c r="V366" s="876"/>
      <c r="W366" s="876"/>
      <c r="X366" s="876"/>
      <c r="Y366" s="868">
        <v>2442</v>
      </c>
      <c r="Z366" s="869"/>
      <c r="AA366" s="869"/>
      <c r="AB366" s="870"/>
      <c r="AC366" s="877" t="s">
        <v>650</v>
      </c>
      <c r="AD366" s="877"/>
      <c r="AE366" s="877"/>
      <c r="AF366" s="877"/>
      <c r="AG366" s="877"/>
      <c r="AH366" s="855" t="s">
        <v>279</v>
      </c>
      <c r="AI366" s="856"/>
      <c r="AJ366" s="856"/>
      <c r="AK366" s="856"/>
      <c r="AL366" s="857" t="s">
        <v>279</v>
      </c>
      <c r="AM366" s="858"/>
      <c r="AN366" s="858"/>
      <c r="AO366" s="859"/>
      <c r="AP366" s="860" t="s">
        <v>279</v>
      </c>
      <c r="AQ366" s="860"/>
      <c r="AR366" s="860"/>
      <c r="AS366" s="860"/>
      <c r="AT366" s="860"/>
      <c r="AU366" s="860"/>
      <c r="AV366" s="860"/>
      <c r="AW366" s="860"/>
      <c r="AX366" s="860"/>
    </row>
    <row r="367" spans="1:51" ht="30" hidden="1" customHeight="1">
      <c r="A367" s="861">
        <v>2</v>
      </c>
      <c r="B367" s="861">
        <v>1</v>
      </c>
      <c r="C367" s="862"/>
      <c r="D367" s="863"/>
      <c r="E367" s="863"/>
      <c r="F367" s="863"/>
      <c r="G367" s="863"/>
      <c r="H367" s="863"/>
      <c r="I367" s="863"/>
      <c r="J367" s="864"/>
      <c r="K367" s="865"/>
      <c r="L367" s="865"/>
      <c r="M367" s="865"/>
      <c r="N367" s="865"/>
      <c r="O367" s="865"/>
      <c r="P367" s="867"/>
      <c r="Q367" s="867"/>
      <c r="R367" s="867"/>
      <c r="S367" s="867"/>
      <c r="T367" s="867"/>
      <c r="U367" s="867"/>
      <c r="V367" s="867"/>
      <c r="W367" s="867"/>
      <c r="X367" s="867"/>
      <c r="Y367" s="868"/>
      <c r="Z367" s="869"/>
      <c r="AA367" s="869"/>
      <c r="AB367" s="870"/>
      <c r="AC367" s="871"/>
      <c r="AD367" s="872"/>
      <c r="AE367" s="872"/>
      <c r="AF367" s="872"/>
      <c r="AG367" s="872"/>
      <c r="AH367" s="855"/>
      <c r="AI367" s="856"/>
      <c r="AJ367" s="856"/>
      <c r="AK367" s="856"/>
      <c r="AL367" s="857"/>
      <c r="AM367" s="858"/>
      <c r="AN367" s="858"/>
      <c r="AO367" s="859"/>
      <c r="AP367" s="860"/>
      <c r="AQ367" s="860"/>
      <c r="AR367" s="860"/>
      <c r="AS367" s="860"/>
      <c r="AT367" s="860"/>
      <c r="AU367" s="860"/>
      <c r="AV367" s="860"/>
      <c r="AW367" s="860"/>
      <c r="AX367" s="860"/>
      <c r="AY367">
        <f>COUNTA($C$367)</f>
        <v>0</v>
      </c>
    </row>
    <row r="368" spans="1:51" ht="30" hidden="1" customHeight="1">
      <c r="A368" s="861">
        <v>3</v>
      </c>
      <c r="B368" s="861">
        <v>1</v>
      </c>
      <c r="C368" s="862"/>
      <c r="D368" s="863"/>
      <c r="E368" s="863"/>
      <c r="F368" s="863"/>
      <c r="G368" s="863"/>
      <c r="H368" s="863"/>
      <c r="I368" s="863"/>
      <c r="J368" s="864"/>
      <c r="K368" s="865"/>
      <c r="L368" s="865"/>
      <c r="M368" s="865"/>
      <c r="N368" s="865"/>
      <c r="O368" s="865"/>
      <c r="P368" s="866"/>
      <c r="Q368" s="867"/>
      <c r="R368" s="867"/>
      <c r="S368" s="867"/>
      <c r="T368" s="867"/>
      <c r="U368" s="867"/>
      <c r="V368" s="867"/>
      <c r="W368" s="867"/>
      <c r="X368" s="867"/>
      <c r="Y368" s="868"/>
      <c r="Z368" s="869"/>
      <c r="AA368" s="869"/>
      <c r="AB368" s="870"/>
      <c r="AC368" s="871"/>
      <c r="AD368" s="872"/>
      <c r="AE368" s="872"/>
      <c r="AF368" s="872"/>
      <c r="AG368" s="872"/>
      <c r="AH368" s="873"/>
      <c r="AI368" s="874"/>
      <c r="AJ368" s="874"/>
      <c r="AK368" s="874"/>
      <c r="AL368" s="857"/>
      <c r="AM368" s="858"/>
      <c r="AN368" s="858"/>
      <c r="AO368" s="859"/>
      <c r="AP368" s="860"/>
      <c r="AQ368" s="860"/>
      <c r="AR368" s="860"/>
      <c r="AS368" s="860"/>
      <c r="AT368" s="860"/>
      <c r="AU368" s="860"/>
      <c r="AV368" s="860"/>
      <c r="AW368" s="860"/>
      <c r="AX368" s="860"/>
      <c r="AY368">
        <f>COUNTA($C$368)</f>
        <v>0</v>
      </c>
    </row>
    <row r="369" spans="1:51" ht="30" hidden="1" customHeight="1">
      <c r="A369" s="861">
        <v>4</v>
      </c>
      <c r="B369" s="861">
        <v>1</v>
      </c>
      <c r="C369" s="862"/>
      <c r="D369" s="863"/>
      <c r="E369" s="863"/>
      <c r="F369" s="863"/>
      <c r="G369" s="863"/>
      <c r="H369" s="863"/>
      <c r="I369" s="863"/>
      <c r="J369" s="864"/>
      <c r="K369" s="865"/>
      <c r="L369" s="865"/>
      <c r="M369" s="865"/>
      <c r="N369" s="865"/>
      <c r="O369" s="865"/>
      <c r="P369" s="866"/>
      <c r="Q369" s="867"/>
      <c r="R369" s="867"/>
      <c r="S369" s="867"/>
      <c r="T369" s="867"/>
      <c r="U369" s="867"/>
      <c r="V369" s="867"/>
      <c r="W369" s="867"/>
      <c r="X369" s="867"/>
      <c r="Y369" s="868"/>
      <c r="Z369" s="869"/>
      <c r="AA369" s="869"/>
      <c r="AB369" s="870"/>
      <c r="AC369" s="871"/>
      <c r="AD369" s="872"/>
      <c r="AE369" s="872"/>
      <c r="AF369" s="872"/>
      <c r="AG369" s="872"/>
      <c r="AH369" s="873"/>
      <c r="AI369" s="874"/>
      <c r="AJ369" s="874"/>
      <c r="AK369" s="874"/>
      <c r="AL369" s="857"/>
      <c r="AM369" s="858"/>
      <c r="AN369" s="858"/>
      <c r="AO369" s="859"/>
      <c r="AP369" s="860"/>
      <c r="AQ369" s="860"/>
      <c r="AR369" s="860"/>
      <c r="AS369" s="860"/>
      <c r="AT369" s="860"/>
      <c r="AU369" s="860"/>
      <c r="AV369" s="860"/>
      <c r="AW369" s="860"/>
      <c r="AX369" s="860"/>
      <c r="AY369">
        <f>COUNTA($C$369)</f>
        <v>0</v>
      </c>
    </row>
    <row r="370" spans="1:51" ht="30" hidden="1" customHeight="1">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7"/>
      <c r="AM370" s="858"/>
      <c r="AN370" s="858"/>
      <c r="AO370" s="859"/>
      <c r="AP370" s="860"/>
      <c r="AQ370" s="860"/>
      <c r="AR370" s="860"/>
      <c r="AS370" s="860"/>
      <c r="AT370" s="860"/>
      <c r="AU370" s="860"/>
      <c r="AV370" s="860"/>
      <c r="AW370" s="860"/>
      <c r="AX370" s="860"/>
      <c r="AY370">
        <f>COUNTA($C$370)</f>
        <v>0</v>
      </c>
    </row>
    <row r="371" spans="1:51" ht="30" hidden="1" customHeight="1">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7"/>
      <c r="AM371" s="858"/>
      <c r="AN371" s="858"/>
      <c r="AO371" s="859"/>
      <c r="AP371" s="860"/>
      <c r="AQ371" s="860"/>
      <c r="AR371" s="860"/>
      <c r="AS371" s="860"/>
      <c r="AT371" s="860"/>
      <c r="AU371" s="860"/>
      <c r="AV371" s="860"/>
      <c r="AW371" s="860"/>
      <c r="AX371" s="860"/>
      <c r="AY371">
        <f>COUNTA($C$371)</f>
        <v>0</v>
      </c>
    </row>
    <row r="372" spans="1:51" ht="30" hidden="1" customHeight="1">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7"/>
      <c r="AM372" s="858"/>
      <c r="AN372" s="858"/>
      <c r="AO372" s="859"/>
      <c r="AP372" s="860"/>
      <c r="AQ372" s="860"/>
      <c r="AR372" s="860"/>
      <c r="AS372" s="860"/>
      <c r="AT372" s="860"/>
      <c r="AU372" s="860"/>
      <c r="AV372" s="860"/>
      <c r="AW372" s="860"/>
      <c r="AX372" s="860"/>
      <c r="AY372">
        <f>COUNTA($C$372)</f>
        <v>0</v>
      </c>
    </row>
    <row r="373" spans="1:51" ht="30" hidden="1" customHeight="1">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7"/>
      <c r="AM373" s="858"/>
      <c r="AN373" s="858"/>
      <c r="AO373" s="859"/>
      <c r="AP373" s="860"/>
      <c r="AQ373" s="860"/>
      <c r="AR373" s="860"/>
      <c r="AS373" s="860"/>
      <c r="AT373" s="860"/>
      <c r="AU373" s="860"/>
      <c r="AV373" s="860"/>
      <c r="AW373" s="860"/>
      <c r="AX373" s="860"/>
      <c r="AY373">
        <f>COUNTA($C$373)</f>
        <v>0</v>
      </c>
    </row>
    <row r="374" spans="1:51" ht="30" hidden="1" customHeight="1">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7"/>
      <c r="AM374" s="858"/>
      <c r="AN374" s="858"/>
      <c r="AO374" s="859"/>
      <c r="AP374" s="860"/>
      <c r="AQ374" s="860"/>
      <c r="AR374" s="860"/>
      <c r="AS374" s="860"/>
      <c r="AT374" s="860"/>
      <c r="AU374" s="860"/>
      <c r="AV374" s="860"/>
      <c r="AW374" s="860"/>
      <c r="AX374" s="860"/>
      <c r="AY374">
        <f>COUNTA($C$374)</f>
        <v>0</v>
      </c>
    </row>
    <row r="375" spans="1:51" ht="30" hidden="1" customHeight="1">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7"/>
      <c r="AM375" s="858"/>
      <c r="AN375" s="858"/>
      <c r="AO375" s="859"/>
      <c r="AP375" s="860"/>
      <c r="AQ375" s="860"/>
      <c r="AR375" s="860"/>
      <c r="AS375" s="860"/>
      <c r="AT375" s="860"/>
      <c r="AU375" s="860"/>
      <c r="AV375" s="860"/>
      <c r="AW375" s="860"/>
      <c r="AX375" s="860"/>
      <c r="AY375">
        <f>COUNTA($C$375)</f>
        <v>0</v>
      </c>
    </row>
    <row r="376" spans="1:51" ht="30" hidden="1" customHeight="1">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 customHeight="1">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5.0999999999999996"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850"/>
      <c r="B398" s="850"/>
      <c r="C398" s="850" t="s">
        <v>24</v>
      </c>
      <c r="D398" s="850"/>
      <c r="E398" s="850"/>
      <c r="F398" s="850"/>
      <c r="G398" s="850"/>
      <c r="H398" s="850"/>
      <c r="I398" s="850"/>
      <c r="J398" s="851" t="s">
        <v>196</v>
      </c>
      <c r="K398" s="136"/>
      <c r="L398" s="136"/>
      <c r="M398" s="136"/>
      <c r="N398" s="136"/>
      <c r="O398" s="136"/>
      <c r="P398" s="415" t="s">
        <v>25</v>
      </c>
      <c r="Q398" s="415"/>
      <c r="R398" s="415"/>
      <c r="S398" s="415"/>
      <c r="T398" s="415"/>
      <c r="U398" s="415"/>
      <c r="V398" s="415"/>
      <c r="W398" s="415"/>
      <c r="X398" s="415"/>
      <c r="Y398" s="852" t="s">
        <v>195</v>
      </c>
      <c r="Z398" s="853"/>
      <c r="AA398" s="853"/>
      <c r="AB398" s="853"/>
      <c r="AC398" s="851" t="s">
        <v>225</v>
      </c>
      <c r="AD398" s="851"/>
      <c r="AE398" s="851"/>
      <c r="AF398" s="851"/>
      <c r="AG398" s="851"/>
      <c r="AH398" s="852" t="s">
        <v>243</v>
      </c>
      <c r="AI398" s="850"/>
      <c r="AJ398" s="850"/>
      <c r="AK398" s="850"/>
      <c r="AL398" s="850" t="s">
        <v>19</v>
      </c>
      <c r="AM398" s="850"/>
      <c r="AN398" s="850"/>
      <c r="AO398" s="854"/>
      <c r="AP398" s="875" t="s">
        <v>197</v>
      </c>
      <c r="AQ398" s="875"/>
      <c r="AR398" s="875"/>
      <c r="AS398" s="875"/>
      <c r="AT398" s="875"/>
      <c r="AU398" s="875"/>
      <c r="AV398" s="875"/>
      <c r="AW398" s="875"/>
      <c r="AX398" s="875"/>
      <c r="AY398">
        <f>$AY$396</f>
        <v>1</v>
      </c>
    </row>
    <row r="399" spans="1:51" ht="30" customHeight="1">
      <c r="A399" s="861">
        <v>1</v>
      </c>
      <c r="B399" s="861">
        <v>1</v>
      </c>
      <c r="C399" s="862" t="s">
        <v>760</v>
      </c>
      <c r="D399" s="863"/>
      <c r="E399" s="863"/>
      <c r="F399" s="863"/>
      <c r="G399" s="863"/>
      <c r="H399" s="863"/>
      <c r="I399" s="863"/>
      <c r="J399" s="878">
        <v>1010005018556</v>
      </c>
      <c r="K399" s="865"/>
      <c r="L399" s="865"/>
      <c r="M399" s="865"/>
      <c r="N399" s="865"/>
      <c r="O399" s="865"/>
      <c r="P399" s="879" t="s">
        <v>664</v>
      </c>
      <c r="Q399" s="876"/>
      <c r="R399" s="876"/>
      <c r="S399" s="876"/>
      <c r="T399" s="876"/>
      <c r="U399" s="876"/>
      <c r="V399" s="876"/>
      <c r="W399" s="876"/>
      <c r="X399" s="876"/>
      <c r="Y399" s="868">
        <v>9</v>
      </c>
      <c r="Z399" s="869"/>
      <c r="AA399" s="869"/>
      <c r="AB399" s="870"/>
      <c r="AC399" s="871" t="s">
        <v>663</v>
      </c>
      <c r="AD399" s="872"/>
      <c r="AE399" s="872"/>
      <c r="AF399" s="872"/>
      <c r="AG399" s="872"/>
      <c r="AH399" s="855" t="s">
        <v>279</v>
      </c>
      <c r="AI399" s="856"/>
      <c r="AJ399" s="856"/>
      <c r="AK399" s="856"/>
      <c r="AL399" s="857" t="s">
        <v>279</v>
      </c>
      <c r="AM399" s="858"/>
      <c r="AN399" s="858"/>
      <c r="AO399" s="859"/>
      <c r="AP399" s="860" t="s">
        <v>279</v>
      </c>
      <c r="AQ399" s="860"/>
      <c r="AR399" s="860"/>
      <c r="AS399" s="860"/>
      <c r="AT399" s="860"/>
      <c r="AU399" s="860"/>
      <c r="AV399" s="860"/>
      <c r="AW399" s="860"/>
      <c r="AX399" s="860"/>
      <c r="AY399">
        <f>$AY$396</f>
        <v>1</v>
      </c>
    </row>
    <row r="400" spans="1:51" ht="30" customHeight="1">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7"/>
      <c r="AM401" s="858"/>
      <c r="AN401" s="858"/>
      <c r="AO401" s="859"/>
      <c r="AP401" s="860"/>
      <c r="AQ401" s="860"/>
      <c r="AR401" s="860"/>
      <c r="AS401" s="860"/>
      <c r="AT401" s="860"/>
      <c r="AU401" s="860"/>
      <c r="AV401" s="860"/>
      <c r="AW401" s="860"/>
      <c r="AX401" s="860"/>
      <c r="AY401">
        <f>COUNTA($C$401)</f>
        <v>0</v>
      </c>
    </row>
    <row r="402" spans="1:51" ht="30" hidden="1" customHeight="1">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7"/>
      <c r="AM402" s="858"/>
      <c r="AN402" s="858"/>
      <c r="AO402" s="859"/>
      <c r="AP402" s="860"/>
      <c r="AQ402" s="860"/>
      <c r="AR402" s="860"/>
      <c r="AS402" s="860"/>
      <c r="AT402" s="860"/>
      <c r="AU402" s="860"/>
      <c r="AV402" s="860"/>
      <c r="AW402" s="860"/>
      <c r="AX402" s="860"/>
      <c r="AY402">
        <f>COUNTA($C$402)</f>
        <v>0</v>
      </c>
    </row>
    <row r="403" spans="1:51" ht="30" hidden="1" customHeight="1">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7"/>
      <c r="AM403" s="858"/>
      <c r="AN403" s="858"/>
      <c r="AO403" s="859"/>
      <c r="AP403" s="860"/>
      <c r="AQ403" s="860"/>
      <c r="AR403" s="860"/>
      <c r="AS403" s="860"/>
      <c r="AT403" s="860"/>
      <c r="AU403" s="860"/>
      <c r="AV403" s="860"/>
      <c r="AW403" s="860"/>
      <c r="AX403" s="860"/>
      <c r="AY403">
        <f>COUNTA($C$403)</f>
        <v>0</v>
      </c>
    </row>
    <row r="404" spans="1:51" ht="30" hidden="1" customHeight="1">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7"/>
      <c r="AM404" s="858"/>
      <c r="AN404" s="858"/>
      <c r="AO404" s="859"/>
      <c r="AP404" s="860"/>
      <c r="AQ404" s="860"/>
      <c r="AR404" s="860"/>
      <c r="AS404" s="860"/>
      <c r="AT404" s="860"/>
      <c r="AU404" s="860"/>
      <c r="AV404" s="860"/>
      <c r="AW404" s="860"/>
      <c r="AX404" s="860"/>
      <c r="AY404">
        <f>COUNTA($C$404)</f>
        <v>0</v>
      </c>
    </row>
    <row r="405" spans="1:51" ht="30" hidden="1" customHeight="1">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7"/>
      <c r="AM405" s="858"/>
      <c r="AN405" s="858"/>
      <c r="AO405" s="859"/>
      <c r="AP405" s="860"/>
      <c r="AQ405" s="860"/>
      <c r="AR405" s="860"/>
      <c r="AS405" s="860"/>
      <c r="AT405" s="860"/>
      <c r="AU405" s="860"/>
      <c r="AV405" s="860"/>
      <c r="AW405" s="860"/>
      <c r="AX405" s="860"/>
      <c r="AY405">
        <f>COUNTA($C$405)</f>
        <v>0</v>
      </c>
    </row>
    <row r="406" spans="1:51" ht="30" hidden="1" customHeight="1">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7"/>
      <c r="AM406" s="858"/>
      <c r="AN406" s="858"/>
      <c r="AO406" s="859"/>
      <c r="AP406" s="860"/>
      <c r="AQ406" s="860"/>
      <c r="AR406" s="860"/>
      <c r="AS406" s="860"/>
      <c r="AT406" s="860"/>
      <c r="AU406" s="860"/>
      <c r="AV406" s="860"/>
      <c r="AW406" s="860"/>
      <c r="AX406" s="860"/>
      <c r="AY406">
        <f>COUNTA($C$406)</f>
        <v>0</v>
      </c>
    </row>
    <row r="407" spans="1:51" ht="30" hidden="1" customHeight="1">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7"/>
      <c r="AM407" s="858"/>
      <c r="AN407" s="858"/>
      <c r="AO407" s="859"/>
      <c r="AP407" s="860"/>
      <c r="AQ407" s="860"/>
      <c r="AR407" s="860"/>
      <c r="AS407" s="860"/>
      <c r="AT407" s="860"/>
      <c r="AU407" s="860"/>
      <c r="AV407" s="860"/>
      <c r="AW407" s="860"/>
      <c r="AX407" s="860"/>
      <c r="AY407">
        <f>COUNTA($C$407)</f>
        <v>0</v>
      </c>
    </row>
    <row r="408" spans="1:51" ht="30" hidden="1" customHeight="1">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7"/>
      <c r="AM408" s="858"/>
      <c r="AN408" s="858"/>
      <c r="AO408" s="859"/>
      <c r="AP408" s="860"/>
      <c r="AQ408" s="860"/>
      <c r="AR408" s="860"/>
      <c r="AS408" s="860"/>
      <c r="AT408" s="860"/>
      <c r="AU408" s="860"/>
      <c r="AV408" s="860"/>
      <c r="AW408" s="860"/>
      <c r="AX408" s="860"/>
      <c r="AY408">
        <f>COUNTA($C$408)</f>
        <v>0</v>
      </c>
    </row>
    <row r="409" spans="1:51" ht="30" hidden="1" customHeight="1">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7.5"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850"/>
      <c r="B431" s="850"/>
      <c r="C431" s="850" t="s">
        <v>24</v>
      </c>
      <c r="D431" s="850"/>
      <c r="E431" s="850"/>
      <c r="F431" s="850"/>
      <c r="G431" s="850"/>
      <c r="H431" s="850"/>
      <c r="I431" s="850"/>
      <c r="J431" s="851" t="s">
        <v>196</v>
      </c>
      <c r="K431" s="136"/>
      <c r="L431" s="136"/>
      <c r="M431" s="136"/>
      <c r="N431" s="136"/>
      <c r="O431" s="136"/>
      <c r="P431" s="415" t="s">
        <v>25</v>
      </c>
      <c r="Q431" s="415"/>
      <c r="R431" s="415"/>
      <c r="S431" s="415"/>
      <c r="T431" s="415"/>
      <c r="U431" s="415"/>
      <c r="V431" s="415"/>
      <c r="W431" s="415"/>
      <c r="X431" s="415"/>
      <c r="Y431" s="852" t="s">
        <v>195</v>
      </c>
      <c r="Z431" s="853"/>
      <c r="AA431" s="853"/>
      <c r="AB431" s="853"/>
      <c r="AC431" s="851" t="s">
        <v>225</v>
      </c>
      <c r="AD431" s="851"/>
      <c r="AE431" s="851"/>
      <c r="AF431" s="851"/>
      <c r="AG431" s="851"/>
      <c r="AH431" s="852" t="s">
        <v>243</v>
      </c>
      <c r="AI431" s="850"/>
      <c r="AJ431" s="850"/>
      <c r="AK431" s="850"/>
      <c r="AL431" s="850" t="s">
        <v>19</v>
      </c>
      <c r="AM431" s="850"/>
      <c r="AN431" s="850"/>
      <c r="AO431" s="854"/>
      <c r="AP431" s="875" t="s">
        <v>197</v>
      </c>
      <c r="AQ431" s="875"/>
      <c r="AR431" s="875"/>
      <c r="AS431" s="875"/>
      <c r="AT431" s="875"/>
      <c r="AU431" s="875"/>
      <c r="AV431" s="875"/>
      <c r="AW431" s="875"/>
      <c r="AX431" s="875"/>
      <c r="AY431">
        <f>$AY$429</f>
        <v>1</v>
      </c>
    </row>
    <row r="432" spans="1:51" ht="30" customHeight="1">
      <c r="A432" s="861">
        <v>1</v>
      </c>
      <c r="B432" s="861">
        <v>1</v>
      </c>
      <c r="C432" s="862" t="s">
        <v>665</v>
      </c>
      <c r="D432" s="863"/>
      <c r="E432" s="863"/>
      <c r="F432" s="863"/>
      <c r="G432" s="863"/>
      <c r="H432" s="863"/>
      <c r="I432" s="863"/>
      <c r="J432" s="864">
        <v>6010001120773</v>
      </c>
      <c r="K432" s="865"/>
      <c r="L432" s="865"/>
      <c r="M432" s="865"/>
      <c r="N432" s="865"/>
      <c r="O432" s="865"/>
      <c r="P432" s="866" t="s">
        <v>667</v>
      </c>
      <c r="Q432" s="867"/>
      <c r="R432" s="867"/>
      <c r="S432" s="867"/>
      <c r="T432" s="867"/>
      <c r="U432" s="867"/>
      <c r="V432" s="867"/>
      <c r="W432" s="867"/>
      <c r="X432" s="867"/>
      <c r="Y432" s="868">
        <v>1</v>
      </c>
      <c r="Z432" s="869"/>
      <c r="AA432" s="869"/>
      <c r="AB432" s="870"/>
      <c r="AC432" s="871" t="s">
        <v>253</v>
      </c>
      <c r="AD432" s="872"/>
      <c r="AE432" s="872"/>
      <c r="AF432" s="872"/>
      <c r="AG432" s="872"/>
      <c r="AH432" s="855" t="s">
        <v>279</v>
      </c>
      <c r="AI432" s="856"/>
      <c r="AJ432" s="856"/>
      <c r="AK432" s="856"/>
      <c r="AL432" s="857" t="s">
        <v>279</v>
      </c>
      <c r="AM432" s="858"/>
      <c r="AN432" s="858"/>
      <c r="AO432" s="859"/>
      <c r="AP432" s="860" t="s">
        <v>279</v>
      </c>
      <c r="AQ432" s="860"/>
      <c r="AR432" s="860"/>
      <c r="AS432" s="860"/>
      <c r="AT432" s="860"/>
      <c r="AU432" s="860"/>
      <c r="AV432" s="860"/>
      <c r="AW432" s="860"/>
      <c r="AX432" s="860"/>
      <c r="AY432">
        <f>$AY$429</f>
        <v>1</v>
      </c>
    </row>
    <row r="433" spans="1:51" ht="30" customHeight="1">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7"/>
      <c r="AM434" s="858"/>
      <c r="AN434" s="858"/>
      <c r="AO434" s="859"/>
      <c r="AP434" s="860"/>
      <c r="AQ434" s="860"/>
      <c r="AR434" s="860"/>
      <c r="AS434" s="860"/>
      <c r="AT434" s="860"/>
      <c r="AU434" s="860"/>
      <c r="AV434" s="860"/>
      <c r="AW434" s="860"/>
      <c r="AX434" s="860"/>
      <c r="AY434">
        <f>COUNTA($C$434)</f>
        <v>0</v>
      </c>
    </row>
    <row r="435" spans="1:51" ht="30" hidden="1" customHeight="1">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7"/>
      <c r="AM435" s="858"/>
      <c r="AN435" s="858"/>
      <c r="AO435" s="859"/>
      <c r="AP435" s="860"/>
      <c r="AQ435" s="860"/>
      <c r="AR435" s="860"/>
      <c r="AS435" s="860"/>
      <c r="AT435" s="860"/>
      <c r="AU435" s="860"/>
      <c r="AV435" s="860"/>
      <c r="AW435" s="860"/>
      <c r="AX435" s="860"/>
      <c r="AY435">
        <f>COUNTA($C$435)</f>
        <v>0</v>
      </c>
    </row>
    <row r="436" spans="1:51" ht="30" hidden="1" customHeight="1">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30" hidden="1" customHeight="1">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c r="A464" s="850"/>
      <c r="B464" s="850"/>
      <c r="C464" s="850" t="s">
        <v>24</v>
      </c>
      <c r="D464" s="850"/>
      <c r="E464" s="850"/>
      <c r="F464" s="850"/>
      <c r="G464" s="850"/>
      <c r="H464" s="850"/>
      <c r="I464" s="850"/>
      <c r="J464" s="851" t="s">
        <v>196</v>
      </c>
      <c r="K464" s="136"/>
      <c r="L464" s="136"/>
      <c r="M464" s="136"/>
      <c r="N464" s="136"/>
      <c r="O464" s="136"/>
      <c r="P464" s="415" t="s">
        <v>25</v>
      </c>
      <c r="Q464" s="415"/>
      <c r="R464" s="415"/>
      <c r="S464" s="415"/>
      <c r="T464" s="415"/>
      <c r="U464" s="415"/>
      <c r="V464" s="415"/>
      <c r="W464" s="415"/>
      <c r="X464" s="415"/>
      <c r="Y464" s="852" t="s">
        <v>195</v>
      </c>
      <c r="Z464" s="853"/>
      <c r="AA464" s="853"/>
      <c r="AB464" s="853"/>
      <c r="AC464" s="851" t="s">
        <v>225</v>
      </c>
      <c r="AD464" s="851"/>
      <c r="AE464" s="851"/>
      <c r="AF464" s="851"/>
      <c r="AG464" s="851"/>
      <c r="AH464" s="852" t="s">
        <v>243</v>
      </c>
      <c r="AI464" s="850"/>
      <c r="AJ464" s="850"/>
      <c r="AK464" s="850"/>
      <c r="AL464" s="850" t="s">
        <v>19</v>
      </c>
      <c r="AM464" s="850"/>
      <c r="AN464" s="850"/>
      <c r="AO464" s="854"/>
      <c r="AP464" s="875" t="s">
        <v>197</v>
      </c>
      <c r="AQ464" s="875"/>
      <c r="AR464" s="875"/>
      <c r="AS464" s="875"/>
      <c r="AT464" s="875"/>
      <c r="AU464" s="875"/>
      <c r="AV464" s="875"/>
      <c r="AW464" s="875"/>
      <c r="AX464" s="875"/>
      <c r="AY464">
        <f>$AY$462</f>
        <v>1</v>
      </c>
    </row>
    <row r="465" spans="1:51" ht="30" customHeight="1">
      <c r="A465" s="861">
        <v>1</v>
      </c>
      <c r="B465" s="861">
        <v>1</v>
      </c>
      <c r="C465" s="863" t="s">
        <v>738</v>
      </c>
      <c r="D465" s="863"/>
      <c r="E465" s="863"/>
      <c r="F465" s="863"/>
      <c r="G465" s="863"/>
      <c r="H465" s="863"/>
      <c r="I465" s="863"/>
      <c r="J465" s="864" t="s">
        <v>727</v>
      </c>
      <c r="K465" s="865"/>
      <c r="L465" s="865"/>
      <c r="M465" s="865"/>
      <c r="N465" s="865"/>
      <c r="O465" s="865"/>
      <c r="P465" s="867" t="s">
        <v>748</v>
      </c>
      <c r="Q465" s="867"/>
      <c r="R465" s="867"/>
      <c r="S465" s="867"/>
      <c r="T465" s="867"/>
      <c r="U465" s="867"/>
      <c r="V465" s="867"/>
      <c r="W465" s="867"/>
      <c r="X465" s="867"/>
      <c r="Y465" s="868">
        <v>93</v>
      </c>
      <c r="Z465" s="869"/>
      <c r="AA465" s="869"/>
      <c r="AB465" s="870"/>
      <c r="AC465" s="871" t="s">
        <v>75</v>
      </c>
      <c r="AD465" s="872"/>
      <c r="AE465" s="872"/>
      <c r="AF465" s="872"/>
      <c r="AG465" s="872"/>
      <c r="AH465" s="855" t="s">
        <v>727</v>
      </c>
      <c r="AI465" s="856"/>
      <c r="AJ465" s="856"/>
      <c r="AK465" s="856"/>
      <c r="AL465" s="857" t="s">
        <v>727</v>
      </c>
      <c r="AM465" s="858"/>
      <c r="AN465" s="858"/>
      <c r="AO465" s="859"/>
      <c r="AP465" s="860" t="s">
        <v>727</v>
      </c>
      <c r="AQ465" s="860"/>
      <c r="AR465" s="860"/>
      <c r="AS465" s="860"/>
      <c r="AT465" s="860"/>
      <c r="AU465" s="860"/>
      <c r="AV465" s="860"/>
      <c r="AW465" s="860"/>
      <c r="AX465" s="860"/>
      <c r="AY465">
        <f>$AY$462</f>
        <v>1</v>
      </c>
    </row>
    <row r="466" spans="1:51" ht="30" customHeight="1">
      <c r="A466" s="861">
        <v>2</v>
      </c>
      <c r="B466" s="861">
        <v>1</v>
      </c>
      <c r="C466" s="863" t="s">
        <v>739</v>
      </c>
      <c r="D466" s="863"/>
      <c r="E466" s="863"/>
      <c r="F466" s="863"/>
      <c r="G466" s="863"/>
      <c r="H466" s="863"/>
      <c r="I466" s="863"/>
      <c r="J466" s="864" t="s">
        <v>727</v>
      </c>
      <c r="K466" s="865"/>
      <c r="L466" s="865"/>
      <c r="M466" s="865"/>
      <c r="N466" s="865"/>
      <c r="O466" s="865"/>
      <c r="P466" s="867" t="s">
        <v>748</v>
      </c>
      <c r="Q466" s="867"/>
      <c r="R466" s="867"/>
      <c r="S466" s="867"/>
      <c r="T466" s="867"/>
      <c r="U466" s="867"/>
      <c r="V466" s="867"/>
      <c r="W466" s="867"/>
      <c r="X466" s="867"/>
      <c r="Y466" s="868">
        <v>81</v>
      </c>
      <c r="Z466" s="869"/>
      <c r="AA466" s="869"/>
      <c r="AB466" s="870"/>
      <c r="AC466" s="871" t="s">
        <v>75</v>
      </c>
      <c r="AD466" s="872"/>
      <c r="AE466" s="872"/>
      <c r="AF466" s="872"/>
      <c r="AG466" s="872"/>
      <c r="AH466" s="855" t="s">
        <v>727</v>
      </c>
      <c r="AI466" s="856"/>
      <c r="AJ466" s="856"/>
      <c r="AK466" s="856"/>
      <c r="AL466" s="857" t="s">
        <v>727</v>
      </c>
      <c r="AM466" s="858"/>
      <c r="AN466" s="858"/>
      <c r="AO466" s="859"/>
      <c r="AP466" s="860" t="s">
        <v>727</v>
      </c>
      <c r="AQ466" s="860"/>
      <c r="AR466" s="860"/>
      <c r="AS466" s="860"/>
      <c r="AT466" s="860"/>
      <c r="AU466" s="860"/>
      <c r="AV466" s="860"/>
      <c r="AW466" s="860"/>
      <c r="AX466" s="860"/>
      <c r="AY466">
        <f>COUNTA($C$466)</f>
        <v>1</v>
      </c>
    </row>
    <row r="467" spans="1:51" ht="30" customHeight="1">
      <c r="A467" s="861">
        <v>3</v>
      </c>
      <c r="B467" s="861">
        <v>1</v>
      </c>
      <c r="C467" s="862" t="s">
        <v>740</v>
      </c>
      <c r="D467" s="863"/>
      <c r="E467" s="863"/>
      <c r="F467" s="863"/>
      <c r="G467" s="863"/>
      <c r="H467" s="863"/>
      <c r="I467" s="863"/>
      <c r="J467" s="864" t="s">
        <v>727</v>
      </c>
      <c r="K467" s="865"/>
      <c r="L467" s="865"/>
      <c r="M467" s="865"/>
      <c r="N467" s="865"/>
      <c r="O467" s="865"/>
      <c r="P467" s="866" t="s">
        <v>748</v>
      </c>
      <c r="Q467" s="867"/>
      <c r="R467" s="867"/>
      <c r="S467" s="867"/>
      <c r="T467" s="867"/>
      <c r="U467" s="867"/>
      <c r="V467" s="867"/>
      <c r="W467" s="867"/>
      <c r="X467" s="867"/>
      <c r="Y467" s="868">
        <v>52</v>
      </c>
      <c r="Z467" s="869"/>
      <c r="AA467" s="869"/>
      <c r="AB467" s="870"/>
      <c r="AC467" s="871" t="s">
        <v>75</v>
      </c>
      <c r="AD467" s="872"/>
      <c r="AE467" s="872"/>
      <c r="AF467" s="872"/>
      <c r="AG467" s="872"/>
      <c r="AH467" s="855" t="s">
        <v>727</v>
      </c>
      <c r="AI467" s="856"/>
      <c r="AJ467" s="856"/>
      <c r="AK467" s="856"/>
      <c r="AL467" s="857" t="s">
        <v>727</v>
      </c>
      <c r="AM467" s="858"/>
      <c r="AN467" s="858"/>
      <c r="AO467" s="859"/>
      <c r="AP467" s="860" t="s">
        <v>727</v>
      </c>
      <c r="AQ467" s="860"/>
      <c r="AR467" s="860"/>
      <c r="AS467" s="860"/>
      <c r="AT467" s="860"/>
      <c r="AU467" s="860"/>
      <c r="AV467" s="860"/>
      <c r="AW467" s="860"/>
      <c r="AX467" s="860"/>
      <c r="AY467">
        <f>COUNTA($C$467)</f>
        <v>1</v>
      </c>
    </row>
    <row r="468" spans="1:51" ht="30" customHeight="1">
      <c r="A468" s="861">
        <v>4</v>
      </c>
      <c r="B468" s="861">
        <v>1</v>
      </c>
      <c r="C468" s="862" t="s">
        <v>741</v>
      </c>
      <c r="D468" s="863"/>
      <c r="E468" s="863"/>
      <c r="F468" s="863"/>
      <c r="G468" s="863"/>
      <c r="H468" s="863"/>
      <c r="I468" s="863"/>
      <c r="J468" s="864" t="s">
        <v>727</v>
      </c>
      <c r="K468" s="865"/>
      <c r="L468" s="865"/>
      <c r="M468" s="865"/>
      <c r="N468" s="865"/>
      <c r="O468" s="865"/>
      <c r="P468" s="866" t="s">
        <v>748</v>
      </c>
      <c r="Q468" s="867"/>
      <c r="R468" s="867"/>
      <c r="S468" s="867"/>
      <c r="T468" s="867"/>
      <c r="U468" s="867"/>
      <c r="V468" s="867"/>
      <c r="W468" s="867"/>
      <c r="X468" s="867"/>
      <c r="Y468" s="868">
        <v>42</v>
      </c>
      <c r="Z468" s="869"/>
      <c r="AA468" s="869"/>
      <c r="AB468" s="870"/>
      <c r="AC468" s="871" t="s">
        <v>75</v>
      </c>
      <c r="AD468" s="872"/>
      <c r="AE468" s="872"/>
      <c r="AF468" s="872"/>
      <c r="AG468" s="872"/>
      <c r="AH468" s="855" t="s">
        <v>727</v>
      </c>
      <c r="AI468" s="856"/>
      <c r="AJ468" s="856"/>
      <c r="AK468" s="856"/>
      <c r="AL468" s="857" t="s">
        <v>727</v>
      </c>
      <c r="AM468" s="858"/>
      <c r="AN468" s="858"/>
      <c r="AO468" s="859"/>
      <c r="AP468" s="860" t="s">
        <v>727</v>
      </c>
      <c r="AQ468" s="860"/>
      <c r="AR468" s="860"/>
      <c r="AS468" s="860"/>
      <c r="AT468" s="860"/>
      <c r="AU468" s="860"/>
      <c r="AV468" s="860"/>
      <c r="AW468" s="860"/>
      <c r="AX468" s="860"/>
      <c r="AY468">
        <f>COUNTA($C$468)</f>
        <v>1</v>
      </c>
    </row>
    <row r="469" spans="1:51" ht="30" customHeight="1">
      <c r="A469" s="861">
        <v>5</v>
      </c>
      <c r="B469" s="861">
        <v>1</v>
      </c>
      <c r="C469" s="863" t="s">
        <v>742</v>
      </c>
      <c r="D469" s="863"/>
      <c r="E469" s="863"/>
      <c r="F469" s="863"/>
      <c r="G469" s="863"/>
      <c r="H469" s="863"/>
      <c r="I469" s="863"/>
      <c r="J469" s="864" t="s">
        <v>727</v>
      </c>
      <c r="K469" s="865"/>
      <c r="L469" s="865"/>
      <c r="M469" s="865"/>
      <c r="N469" s="865"/>
      <c r="O469" s="865"/>
      <c r="P469" s="867" t="s">
        <v>748</v>
      </c>
      <c r="Q469" s="867"/>
      <c r="R469" s="867"/>
      <c r="S469" s="867"/>
      <c r="T469" s="867"/>
      <c r="U469" s="867"/>
      <c r="V469" s="867"/>
      <c r="W469" s="867"/>
      <c r="X469" s="867"/>
      <c r="Y469" s="868">
        <v>36</v>
      </c>
      <c r="Z469" s="869"/>
      <c r="AA469" s="869"/>
      <c r="AB469" s="870"/>
      <c r="AC469" s="871" t="s">
        <v>75</v>
      </c>
      <c r="AD469" s="872"/>
      <c r="AE469" s="872"/>
      <c r="AF469" s="872"/>
      <c r="AG469" s="872"/>
      <c r="AH469" s="855" t="s">
        <v>727</v>
      </c>
      <c r="AI469" s="856"/>
      <c r="AJ469" s="856"/>
      <c r="AK469" s="856"/>
      <c r="AL469" s="857" t="s">
        <v>727</v>
      </c>
      <c r="AM469" s="858"/>
      <c r="AN469" s="858"/>
      <c r="AO469" s="859"/>
      <c r="AP469" s="860" t="s">
        <v>727</v>
      </c>
      <c r="AQ469" s="860"/>
      <c r="AR469" s="860"/>
      <c r="AS469" s="860"/>
      <c r="AT469" s="860"/>
      <c r="AU469" s="860"/>
      <c r="AV469" s="860"/>
      <c r="AW469" s="860"/>
      <c r="AX469" s="860"/>
      <c r="AY469">
        <f>COUNTA($C$469)</f>
        <v>1</v>
      </c>
    </row>
    <row r="470" spans="1:51" ht="30" customHeight="1">
      <c r="A470" s="861">
        <v>6</v>
      </c>
      <c r="B470" s="861">
        <v>1</v>
      </c>
      <c r="C470" s="863" t="s">
        <v>743</v>
      </c>
      <c r="D470" s="863"/>
      <c r="E470" s="863"/>
      <c r="F470" s="863"/>
      <c r="G470" s="863"/>
      <c r="H470" s="863"/>
      <c r="I470" s="863"/>
      <c r="J470" s="864" t="s">
        <v>727</v>
      </c>
      <c r="K470" s="865"/>
      <c r="L470" s="865"/>
      <c r="M470" s="865"/>
      <c r="N470" s="865"/>
      <c r="O470" s="865"/>
      <c r="P470" s="867" t="s">
        <v>748</v>
      </c>
      <c r="Q470" s="867"/>
      <c r="R470" s="867"/>
      <c r="S470" s="867"/>
      <c r="T470" s="867"/>
      <c r="U470" s="867"/>
      <c r="V470" s="867"/>
      <c r="W470" s="867"/>
      <c r="X470" s="867"/>
      <c r="Y470" s="868">
        <v>31</v>
      </c>
      <c r="Z470" s="869"/>
      <c r="AA470" s="869"/>
      <c r="AB470" s="870"/>
      <c r="AC470" s="871" t="s">
        <v>75</v>
      </c>
      <c r="AD470" s="872"/>
      <c r="AE470" s="872"/>
      <c r="AF470" s="872"/>
      <c r="AG470" s="872"/>
      <c r="AH470" s="855" t="s">
        <v>727</v>
      </c>
      <c r="AI470" s="856"/>
      <c r="AJ470" s="856"/>
      <c r="AK470" s="856"/>
      <c r="AL470" s="857" t="s">
        <v>727</v>
      </c>
      <c r="AM470" s="858"/>
      <c r="AN470" s="858"/>
      <c r="AO470" s="859"/>
      <c r="AP470" s="860" t="s">
        <v>727</v>
      </c>
      <c r="AQ470" s="860"/>
      <c r="AR470" s="860"/>
      <c r="AS470" s="860"/>
      <c r="AT470" s="860"/>
      <c r="AU470" s="860"/>
      <c r="AV470" s="860"/>
      <c r="AW470" s="860"/>
      <c r="AX470" s="860"/>
      <c r="AY470">
        <f>COUNTA($C$470)</f>
        <v>1</v>
      </c>
    </row>
    <row r="471" spans="1:51" ht="30" customHeight="1">
      <c r="A471" s="861">
        <v>7</v>
      </c>
      <c r="B471" s="861">
        <v>1</v>
      </c>
      <c r="C471" s="863" t="s">
        <v>744</v>
      </c>
      <c r="D471" s="863"/>
      <c r="E471" s="863"/>
      <c r="F471" s="863"/>
      <c r="G471" s="863"/>
      <c r="H471" s="863"/>
      <c r="I471" s="863"/>
      <c r="J471" s="864" t="s">
        <v>727</v>
      </c>
      <c r="K471" s="865"/>
      <c r="L471" s="865"/>
      <c r="M471" s="865"/>
      <c r="N471" s="865"/>
      <c r="O471" s="865"/>
      <c r="P471" s="867" t="s">
        <v>748</v>
      </c>
      <c r="Q471" s="867"/>
      <c r="R471" s="867"/>
      <c r="S471" s="867"/>
      <c r="T471" s="867"/>
      <c r="U471" s="867"/>
      <c r="V471" s="867"/>
      <c r="W471" s="867"/>
      <c r="X471" s="867"/>
      <c r="Y471" s="868">
        <v>26</v>
      </c>
      <c r="Z471" s="869"/>
      <c r="AA471" s="869"/>
      <c r="AB471" s="870"/>
      <c r="AC471" s="871" t="s">
        <v>75</v>
      </c>
      <c r="AD471" s="872"/>
      <c r="AE471" s="872"/>
      <c r="AF471" s="872"/>
      <c r="AG471" s="872"/>
      <c r="AH471" s="855" t="s">
        <v>727</v>
      </c>
      <c r="AI471" s="856"/>
      <c r="AJ471" s="856"/>
      <c r="AK471" s="856"/>
      <c r="AL471" s="857" t="s">
        <v>727</v>
      </c>
      <c r="AM471" s="858"/>
      <c r="AN471" s="858"/>
      <c r="AO471" s="859"/>
      <c r="AP471" s="860" t="s">
        <v>727</v>
      </c>
      <c r="AQ471" s="860"/>
      <c r="AR471" s="860"/>
      <c r="AS471" s="860"/>
      <c r="AT471" s="860"/>
      <c r="AU471" s="860"/>
      <c r="AV471" s="860"/>
      <c r="AW471" s="860"/>
      <c r="AX471" s="860"/>
      <c r="AY471">
        <f>COUNTA($C$471)</f>
        <v>1</v>
      </c>
    </row>
    <row r="472" spans="1:51" ht="30" customHeight="1">
      <c r="A472" s="861">
        <v>8</v>
      </c>
      <c r="B472" s="861">
        <v>1</v>
      </c>
      <c r="C472" s="863" t="s">
        <v>745</v>
      </c>
      <c r="D472" s="863"/>
      <c r="E472" s="863"/>
      <c r="F472" s="863"/>
      <c r="G472" s="863"/>
      <c r="H472" s="863"/>
      <c r="I472" s="863"/>
      <c r="J472" s="864" t="s">
        <v>727</v>
      </c>
      <c r="K472" s="865"/>
      <c r="L472" s="865"/>
      <c r="M472" s="865"/>
      <c r="N472" s="865"/>
      <c r="O472" s="865"/>
      <c r="P472" s="867" t="s">
        <v>748</v>
      </c>
      <c r="Q472" s="867"/>
      <c r="R472" s="867"/>
      <c r="S472" s="867"/>
      <c r="T472" s="867"/>
      <c r="U472" s="867"/>
      <c r="V472" s="867"/>
      <c r="W472" s="867"/>
      <c r="X472" s="867"/>
      <c r="Y472" s="868">
        <v>26</v>
      </c>
      <c r="Z472" s="869"/>
      <c r="AA472" s="869"/>
      <c r="AB472" s="870"/>
      <c r="AC472" s="871" t="s">
        <v>75</v>
      </c>
      <c r="AD472" s="872"/>
      <c r="AE472" s="872"/>
      <c r="AF472" s="872"/>
      <c r="AG472" s="872"/>
      <c r="AH472" s="855" t="s">
        <v>727</v>
      </c>
      <c r="AI472" s="856"/>
      <c r="AJ472" s="856"/>
      <c r="AK472" s="856"/>
      <c r="AL472" s="857" t="s">
        <v>727</v>
      </c>
      <c r="AM472" s="858"/>
      <c r="AN472" s="858"/>
      <c r="AO472" s="859"/>
      <c r="AP472" s="860" t="s">
        <v>727</v>
      </c>
      <c r="AQ472" s="860"/>
      <c r="AR472" s="860"/>
      <c r="AS472" s="860"/>
      <c r="AT472" s="860"/>
      <c r="AU472" s="860"/>
      <c r="AV472" s="860"/>
      <c r="AW472" s="860"/>
      <c r="AX472" s="860"/>
      <c r="AY472">
        <f>COUNTA($C$472)</f>
        <v>1</v>
      </c>
    </row>
    <row r="473" spans="1:51" ht="30" customHeight="1">
      <c r="A473" s="861">
        <v>9</v>
      </c>
      <c r="B473" s="861">
        <v>1</v>
      </c>
      <c r="C473" s="863" t="s">
        <v>746</v>
      </c>
      <c r="D473" s="863"/>
      <c r="E473" s="863"/>
      <c r="F473" s="863"/>
      <c r="G473" s="863"/>
      <c r="H473" s="863"/>
      <c r="I473" s="863"/>
      <c r="J473" s="864" t="s">
        <v>727</v>
      </c>
      <c r="K473" s="865"/>
      <c r="L473" s="865"/>
      <c r="M473" s="865"/>
      <c r="N473" s="865"/>
      <c r="O473" s="865"/>
      <c r="P473" s="867" t="s">
        <v>748</v>
      </c>
      <c r="Q473" s="867"/>
      <c r="R473" s="867"/>
      <c r="S473" s="867"/>
      <c r="T473" s="867"/>
      <c r="U473" s="867"/>
      <c r="V473" s="867"/>
      <c r="W473" s="867"/>
      <c r="X473" s="867"/>
      <c r="Y473" s="868">
        <v>24</v>
      </c>
      <c r="Z473" s="869"/>
      <c r="AA473" s="869"/>
      <c r="AB473" s="870"/>
      <c r="AC473" s="871" t="s">
        <v>75</v>
      </c>
      <c r="AD473" s="872"/>
      <c r="AE473" s="872"/>
      <c r="AF473" s="872"/>
      <c r="AG473" s="872"/>
      <c r="AH473" s="855" t="s">
        <v>727</v>
      </c>
      <c r="AI473" s="856"/>
      <c r="AJ473" s="856"/>
      <c r="AK473" s="856"/>
      <c r="AL473" s="857" t="s">
        <v>727</v>
      </c>
      <c r="AM473" s="858"/>
      <c r="AN473" s="858"/>
      <c r="AO473" s="859"/>
      <c r="AP473" s="860" t="s">
        <v>727</v>
      </c>
      <c r="AQ473" s="860"/>
      <c r="AR473" s="860"/>
      <c r="AS473" s="860"/>
      <c r="AT473" s="860"/>
      <c r="AU473" s="860"/>
      <c r="AV473" s="860"/>
      <c r="AW473" s="860"/>
      <c r="AX473" s="860"/>
      <c r="AY473">
        <f>COUNTA($C$473)</f>
        <v>1</v>
      </c>
    </row>
    <row r="474" spans="1:51" ht="30" customHeight="1">
      <c r="A474" s="861">
        <v>10</v>
      </c>
      <c r="B474" s="861">
        <v>1</v>
      </c>
      <c r="C474" s="863" t="s">
        <v>747</v>
      </c>
      <c r="D474" s="863"/>
      <c r="E474" s="863"/>
      <c r="F474" s="863"/>
      <c r="G474" s="863"/>
      <c r="H474" s="863"/>
      <c r="I474" s="863"/>
      <c r="J474" s="864" t="s">
        <v>727</v>
      </c>
      <c r="K474" s="865"/>
      <c r="L474" s="865"/>
      <c r="M474" s="865"/>
      <c r="N474" s="865"/>
      <c r="O474" s="865"/>
      <c r="P474" s="867" t="s">
        <v>748</v>
      </c>
      <c r="Q474" s="867"/>
      <c r="R474" s="867"/>
      <c r="S474" s="867"/>
      <c r="T474" s="867"/>
      <c r="U474" s="867"/>
      <c r="V474" s="867"/>
      <c r="W474" s="867"/>
      <c r="X474" s="867"/>
      <c r="Y474" s="868">
        <v>23</v>
      </c>
      <c r="Z474" s="869"/>
      <c r="AA474" s="869"/>
      <c r="AB474" s="870"/>
      <c r="AC474" s="871" t="s">
        <v>75</v>
      </c>
      <c r="AD474" s="872"/>
      <c r="AE474" s="872"/>
      <c r="AF474" s="872"/>
      <c r="AG474" s="872"/>
      <c r="AH474" s="855" t="s">
        <v>727</v>
      </c>
      <c r="AI474" s="856"/>
      <c r="AJ474" s="856"/>
      <c r="AK474" s="856"/>
      <c r="AL474" s="857" t="s">
        <v>727</v>
      </c>
      <c r="AM474" s="858"/>
      <c r="AN474" s="858"/>
      <c r="AO474" s="859"/>
      <c r="AP474" s="860" t="s">
        <v>727</v>
      </c>
      <c r="AQ474" s="860"/>
      <c r="AR474" s="860"/>
      <c r="AS474" s="860"/>
      <c r="AT474" s="860"/>
      <c r="AU474" s="860"/>
      <c r="AV474" s="860"/>
      <c r="AW474" s="860"/>
      <c r="AX474" s="860"/>
      <c r="AY474">
        <f>COUNTA($C$474)</f>
        <v>1</v>
      </c>
    </row>
    <row r="475" spans="1:51" ht="30" hidden="1" customHeight="1">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t="s">
        <v>727</v>
      </c>
      <c r="AM475" s="858"/>
      <c r="AN475" s="858"/>
      <c r="AO475" s="859"/>
      <c r="AP475" s="860"/>
      <c r="AQ475" s="860"/>
      <c r="AR475" s="860"/>
      <c r="AS475" s="860"/>
      <c r="AT475" s="860"/>
      <c r="AU475" s="860"/>
      <c r="AV475" s="860"/>
      <c r="AW475" s="860"/>
      <c r="AX475" s="860"/>
      <c r="AY475">
        <f>COUNTA($C$475)</f>
        <v>0</v>
      </c>
    </row>
    <row r="476" spans="1:51" ht="30" hidden="1" customHeight="1">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t="s">
        <v>727</v>
      </c>
      <c r="AM476" s="858"/>
      <c r="AN476" s="858"/>
      <c r="AO476" s="859"/>
      <c r="AP476" s="860"/>
      <c r="AQ476" s="860"/>
      <c r="AR476" s="860"/>
      <c r="AS476" s="860"/>
      <c r="AT476" s="860"/>
      <c r="AU476" s="860"/>
      <c r="AV476" s="860"/>
      <c r="AW476" s="860"/>
      <c r="AX476" s="860"/>
      <c r="AY476">
        <f>COUNTA($C$476)</f>
        <v>0</v>
      </c>
    </row>
    <row r="477" spans="1:51" ht="30" hidden="1" customHeight="1">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t="s">
        <v>727</v>
      </c>
      <c r="AM477" s="858"/>
      <c r="AN477" s="858"/>
      <c r="AO477" s="859"/>
      <c r="AP477" s="860"/>
      <c r="AQ477" s="860"/>
      <c r="AR477" s="860"/>
      <c r="AS477" s="860"/>
      <c r="AT477" s="860"/>
      <c r="AU477" s="860"/>
      <c r="AV477" s="860"/>
      <c r="AW477" s="860"/>
      <c r="AX477" s="860"/>
      <c r="AY477">
        <f>COUNTA($C$477)</f>
        <v>0</v>
      </c>
    </row>
    <row r="478" spans="1:51" ht="30" hidden="1" customHeight="1">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t="s">
        <v>727</v>
      </c>
      <c r="AM478" s="858"/>
      <c r="AN478" s="858"/>
      <c r="AO478" s="859"/>
      <c r="AP478" s="860"/>
      <c r="AQ478" s="860"/>
      <c r="AR478" s="860"/>
      <c r="AS478" s="860"/>
      <c r="AT478" s="860"/>
      <c r="AU478" s="860"/>
      <c r="AV478" s="860"/>
      <c r="AW478" s="860"/>
      <c r="AX478" s="860"/>
      <c r="AY478">
        <f>COUNTA($C$478)</f>
        <v>0</v>
      </c>
    </row>
    <row r="479" spans="1:51" ht="30" hidden="1" customHeight="1">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t="s">
        <v>727</v>
      </c>
      <c r="AM479" s="858"/>
      <c r="AN479" s="858"/>
      <c r="AO479" s="859"/>
      <c r="AP479" s="860"/>
      <c r="AQ479" s="860"/>
      <c r="AR479" s="860"/>
      <c r="AS479" s="860"/>
      <c r="AT479" s="860"/>
      <c r="AU479" s="860"/>
      <c r="AV479" s="860"/>
      <c r="AW479" s="860"/>
      <c r="AX479" s="860"/>
      <c r="AY479">
        <f>COUNTA($C$479)</f>
        <v>0</v>
      </c>
    </row>
    <row r="480" spans="1:51" ht="30" hidden="1" customHeight="1">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t="s">
        <v>727</v>
      </c>
      <c r="AM480" s="858"/>
      <c r="AN480" s="858"/>
      <c r="AO480" s="859"/>
      <c r="AP480" s="860"/>
      <c r="AQ480" s="860"/>
      <c r="AR480" s="860"/>
      <c r="AS480" s="860"/>
      <c r="AT480" s="860"/>
      <c r="AU480" s="860"/>
      <c r="AV480" s="860"/>
      <c r="AW480" s="860"/>
      <c r="AX480" s="860"/>
      <c r="AY480">
        <f>COUNTA($C$480)</f>
        <v>0</v>
      </c>
    </row>
    <row r="481" spans="1:51" s="16" customFormat="1" ht="30" hidden="1" customHeight="1">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t="s">
        <v>727</v>
      </c>
      <c r="AM481" s="858"/>
      <c r="AN481" s="858"/>
      <c r="AO481" s="859"/>
      <c r="AP481" s="860"/>
      <c r="AQ481" s="860"/>
      <c r="AR481" s="860"/>
      <c r="AS481" s="860"/>
      <c r="AT481" s="860"/>
      <c r="AU481" s="860"/>
      <c r="AV481" s="860"/>
      <c r="AW481" s="860"/>
      <c r="AX481" s="860"/>
      <c r="AY481">
        <f>COUNTA($C$481)</f>
        <v>0</v>
      </c>
    </row>
    <row r="482" spans="1:51" ht="30" hidden="1" customHeight="1">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t="s">
        <v>727</v>
      </c>
      <c r="AM482" s="858"/>
      <c r="AN482" s="858"/>
      <c r="AO482" s="859"/>
      <c r="AP482" s="860"/>
      <c r="AQ482" s="860"/>
      <c r="AR482" s="860"/>
      <c r="AS482" s="860"/>
      <c r="AT482" s="860"/>
      <c r="AU482" s="860"/>
      <c r="AV482" s="860"/>
      <c r="AW482" s="860"/>
      <c r="AX482" s="860"/>
      <c r="AY482">
        <f>COUNTA($C$482)</f>
        <v>0</v>
      </c>
    </row>
    <row r="483" spans="1:51" ht="30" hidden="1" customHeight="1">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t="s">
        <v>727</v>
      </c>
      <c r="AM483" s="858"/>
      <c r="AN483" s="858"/>
      <c r="AO483" s="859"/>
      <c r="AP483" s="860"/>
      <c r="AQ483" s="860"/>
      <c r="AR483" s="860"/>
      <c r="AS483" s="860"/>
      <c r="AT483" s="860"/>
      <c r="AU483" s="860"/>
      <c r="AV483" s="860"/>
      <c r="AW483" s="860"/>
      <c r="AX483" s="860"/>
      <c r="AY483">
        <f>COUNTA($C$483)</f>
        <v>0</v>
      </c>
    </row>
    <row r="484" spans="1:51" ht="30" hidden="1" customHeight="1">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t="s">
        <v>727</v>
      </c>
      <c r="AM484" s="858"/>
      <c r="AN484" s="858"/>
      <c r="AO484" s="859"/>
      <c r="AP484" s="860"/>
      <c r="AQ484" s="860"/>
      <c r="AR484" s="860"/>
      <c r="AS484" s="860"/>
      <c r="AT484" s="860"/>
      <c r="AU484" s="860"/>
      <c r="AV484" s="860"/>
      <c r="AW484" s="860"/>
      <c r="AX484" s="860"/>
      <c r="AY484">
        <f>COUNTA($C$484)</f>
        <v>0</v>
      </c>
    </row>
    <row r="485" spans="1:51" ht="30" hidden="1" customHeight="1">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t="s">
        <v>727</v>
      </c>
      <c r="AM485" s="858"/>
      <c r="AN485" s="858"/>
      <c r="AO485" s="859"/>
      <c r="AP485" s="860"/>
      <c r="AQ485" s="860"/>
      <c r="AR485" s="860"/>
      <c r="AS485" s="860"/>
      <c r="AT485" s="860"/>
      <c r="AU485" s="860"/>
      <c r="AV485" s="860"/>
      <c r="AW485" s="860"/>
      <c r="AX485" s="860"/>
      <c r="AY485">
        <f>COUNTA($C$485)</f>
        <v>0</v>
      </c>
    </row>
    <row r="486" spans="1:51" ht="30" hidden="1" customHeight="1">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t="s">
        <v>727</v>
      </c>
      <c r="AM486" s="858"/>
      <c r="AN486" s="858"/>
      <c r="AO486" s="859"/>
      <c r="AP486" s="860"/>
      <c r="AQ486" s="860"/>
      <c r="AR486" s="860"/>
      <c r="AS486" s="860"/>
      <c r="AT486" s="860"/>
      <c r="AU486" s="860"/>
      <c r="AV486" s="860"/>
      <c r="AW486" s="860"/>
      <c r="AX486" s="860"/>
      <c r="AY486">
        <f>COUNTA($C$486)</f>
        <v>0</v>
      </c>
    </row>
    <row r="487" spans="1:51" ht="30" hidden="1" customHeight="1">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t="s">
        <v>727</v>
      </c>
      <c r="AM487" s="858"/>
      <c r="AN487" s="858"/>
      <c r="AO487" s="859"/>
      <c r="AP487" s="860"/>
      <c r="AQ487" s="860"/>
      <c r="AR487" s="860"/>
      <c r="AS487" s="860"/>
      <c r="AT487" s="860"/>
      <c r="AU487" s="860"/>
      <c r="AV487" s="860"/>
      <c r="AW487" s="860"/>
      <c r="AX487" s="860"/>
      <c r="AY487">
        <f>COUNTA($C$487)</f>
        <v>0</v>
      </c>
    </row>
    <row r="488" spans="1:51" ht="30" hidden="1" customHeight="1">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t="s">
        <v>727</v>
      </c>
      <c r="AM488" s="858"/>
      <c r="AN488" s="858"/>
      <c r="AO488" s="859"/>
      <c r="AP488" s="860"/>
      <c r="AQ488" s="860"/>
      <c r="AR488" s="860"/>
      <c r="AS488" s="860"/>
      <c r="AT488" s="860"/>
      <c r="AU488" s="860"/>
      <c r="AV488" s="860"/>
      <c r="AW488" s="860"/>
      <c r="AX488" s="860"/>
      <c r="AY488">
        <f>COUNTA($C$488)</f>
        <v>0</v>
      </c>
    </row>
    <row r="489" spans="1:51" ht="30" hidden="1" customHeight="1">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t="s">
        <v>727</v>
      </c>
      <c r="AM489" s="858"/>
      <c r="AN489" s="858"/>
      <c r="AO489" s="859"/>
      <c r="AP489" s="860"/>
      <c r="AQ489" s="860"/>
      <c r="AR489" s="860"/>
      <c r="AS489" s="860"/>
      <c r="AT489" s="860"/>
      <c r="AU489" s="860"/>
      <c r="AV489" s="860"/>
      <c r="AW489" s="860"/>
      <c r="AX489" s="860"/>
      <c r="AY489">
        <f>COUNTA($C$489)</f>
        <v>0</v>
      </c>
    </row>
    <row r="490" spans="1:51" ht="30" hidden="1" customHeight="1">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t="s">
        <v>727</v>
      </c>
      <c r="AM490" s="858"/>
      <c r="AN490" s="858"/>
      <c r="AO490" s="859"/>
      <c r="AP490" s="860"/>
      <c r="AQ490" s="860"/>
      <c r="AR490" s="860"/>
      <c r="AS490" s="860"/>
      <c r="AT490" s="860"/>
      <c r="AU490" s="860"/>
      <c r="AV490" s="860"/>
      <c r="AW490" s="860"/>
      <c r="AX490" s="860"/>
      <c r="AY490">
        <f>COUNTA($C$490)</f>
        <v>0</v>
      </c>
    </row>
    <row r="491" spans="1:51" ht="30" hidden="1" customHeight="1">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t="s">
        <v>727</v>
      </c>
      <c r="AM491" s="858"/>
      <c r="AN491" s="858"/>
      <c r="AO491" s="859"/>
      <c r="AP491" s="860"/>
      <c r="AQ491" s="860"/>
      <c r="AR491" s="860"/>
      <c r="AS491" s="860"/>
      <c r="AT491" s="860"/>
      <c r="AU491" s="860"/>
      <c r="AV491" s="860"/>
      <c r="AW491" s="860"/>
      <c r="AX491" s="860"/>
      <c r="AY491">
        <f>COUNTA($C$491)</f>
        <v>0</v>
      </c>
    </row>
    <row r="492" spans="1:51" ht="30" hidden="1" customHeight="1">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t="s">
        <v>727</v>
      </c>
      <c r="AM492" s="858"/>
      <c r="AN492" s="858"/>
      <c r="AO492" s="859"/>
      <c r="AP492" s="860"/>
      <c r="AQ492" s="860"/>
      <c r="AR492" s="860"/>
      <c r="AS492" s="860"/>
      <c r="AT492" s="860"/>
      <c r="AU492" s="860"/>
      <c r="AV492" s="860"/>
      <c r="AW492" s="860"/>
      <c r="AX492" s="860"/>
      <c r="AY492">
        <f>COUNTA($C$492)</f>
        <v>0</v>
      </c>
    </row>
    <row r="493" spans="1:51" ht="30" hidden="1" customHeight="1">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t="s">
        <v>727</v>
      </c>
      <c r="AM493" s="858"/>
      <c r="AN493" s="858"/>
      <c r="AO493" s="859"/>
      <c r="AP493" s="860"/>
      <c r="AQ493" s="860"/>
      <c r="AR493" s="860"/>
      <c r="AS493" s="860"/>
      <c r="AT493" s="860"/>
      <c r="AU493" s="860"/>
      <c r="AV493" s="860"/>
      <c r="AW493" s="860"/>
      <c r="AX493" s="860"/>
      <c r="AY493">
        <f>COUNTA($C$493)</f>
        <v>0</v>
      </c>
    </row>
    <row r="494" spans="1:51" ht="30" hidden="1" customHeight="1">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t="s">
        <v>727</v>
      </c>
      <c r="AM494" s="858"/>
      <c r="AN494" s="858"/>
      <c r="AO494" s="859"/>
      <c r="AP494" s="860"/>
      <c r="AQ494" s="860"/>
      <c r="AR494" s="860"/>
      <c r="AS494" s="860"/>
      <c r="AT494" s="860"/>
      <c r="AU494" s="860"/>
      <c r="AV494" s="860"/>
      <c r="AW494" s="860"/>
      <c r="AX494" s="860"/>
      <c r="AY494">
        <f>COUNTA($C$494)</f>
        <v>0</v>
      </c>
    </row>
    <row r="495" spans="1:51" ht="24.75"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c r="A497" s="850"/>
      <c r="B497" s="850"/>
      <c r="C497" s="850" t="s">
        <v>24</v>
      </c>
      <c r="D497" s="850"/>
      <c r="E497" s="850"/>
      <c r="F497" s="850"/>
      <c r="G497" s="850"/>
      <c r="H497" s="850"/>
      <c r="I497" s="850"/>
      <c r="J497" s="851" t="s">
        <v>196</v>
      </c>
      <c r="K497" s="136"/>
      <c r="L497" s="136"/>
      <c r="M497" s="136"/>
      <c r="N497" s="136"/>
      <c r="O497" s="136"/>
      <c r="P497" s="415" t="s">
        <v>25</v>
      </c>
      <c r="Q497" s="415"/>
      <c r="R497" s="415"/>
      <c r="S497" s="415"/>
      <c r="T497" s="415"/>
      <c r="U497" s="415"/>
      <c r="V497" s="415"/>
      <c r="W497" s="415"/>
      <c r="X497" s="415"/>
      <c r="Y497" s="852" t="s">
        <v>195</v>
      </c>
      <c r="Z497" s="853"/>
      <c r="AA497" s="853"/>
      <c r="AB497" s="853"/>
      <c r="AC497" s="851" t="s">
        <v>225</v>
      </c>
      <c r="AD497" s="851"/>
      <c r="AE497" s="851"/>
      <c r="AF497" s="851"/>
      <c r="AG497" s="851"/>
      <c r="AH497" s="852" t="s">
        <v>243</v>
      </c>
      <c r="AI497" s="850"/>
      <c r="AJ497" s="850"/>
      <c r="AK497" s="850"/>
      <c r="AL497" s="850" t="s">
        <v>19</v>
      </c>
      <c r="AM497" s="850"/>
      <c r="AN497" s="850"/>
      <c r="AO497" s="854"/>
      <c r="AP497" s="875" t="s">
        <v>197</v>
      </c>
      <c r="AQ497" s="875"/>
      <c r="AR497" s="875"/>
      <c r="AS497" s="875"/>
      <c r="AT497" s="875"/>
      <c r="AU497" s="875"/>
      <c r="AV497" s="875"/>
      <c r="AW497" s="875"/>
      <c r="AX497" s="875"/>
      <c r="AY497">
        <f>$AY$495</f>
        <v>1</v>
      </c>
    </row>
    <row r="498" spans="1:51" ht="30" customHeight="1">
      <c r="A498" s="861">
        <v>1</v>
      </c>
      <c r="B498" s="861">
        <v>1</v>
      </c>
      <c r="C498" s="862" t="s">
        <v>671</v>
      </c>
      <c r="D498" s="863"/>
      <c r="E498" s="863"/>
      <c r="F498" s="863"/>
      <c r="G498" s="863"/>
      <c r="H498" s="863"/>
      <c r="I498" s="863"/>
      <c r="J498" s="864" t="s">
        <v>608</v>
      </c>
      <c r="K498" s="865"/>
      <c r="L498" s="865"/>
      <c r="M498" s="865"/>
      <c r="N498" s="865"/>
      <c r="O498" s="865"/>
      <c r="P498" s="866" t="s">
        <v>670</v>
      </c>
      <c r="Q498" s="867"/>
      <c r="R498" s="867"/>
      <c r="S498" s="867"/>
      <c r="T498" s="867"/>
      <c r="U498" s="867"/>
      <c r="V498" s="867"/>
      <c r="W498" s="867"/>
      <c r="X498" s="867"/>
      <c r="Y498" s="868">
        <v>242</v>
      </c>
      <c r="Z498" s="869"/>
      <c r="AA498" s="869"/>
      <c r="AB498" s="870"/>
      <c r="AC498" s="871" t="s">
        <v>75</v>
      </c>
      <c r="AD498" s="872"/>
      <c r="AE498" s="872"/>
      <c r="AF498" s="872"/>
      <c r="AG498" s="872"/>
      <c r="AH498" s="855" t="s">
        <v>608</v>
      </c>
      <c r="AI498" s="856"/>
      <c r="AJ498" s="856"/>
      <c r="AK498" s="856"/>
      <c r="AL498" s="855" t="s">
        <v>608</v>
      </c>
      <c r="AM498" s="856"/>
      <c r="AN498" s="856"/>
      <c r="AO498" s="856"/>
      <c r="AP498" s="860" t="s">
        <v>608</v>
      </c>
      <c r="AQ498" s="860"/>
      <c r="AR498" s="860"/>
      <c r="AS498" s="860"/>
      <c r="AT498" s="860"/>
      <c r="AU498" s="860"/>
      <c r="AV498" s="860"/>
      <c r="AW498" s="860"/>
      <c r="AX498" s="860"/>
      <c r="AY498">
        <f>$AY$495</f>
        <v>1</v>
      </c>
    </row>
    <row r="499" spans="1:51" ht="30" customHeight="1">
      <c r="A499" s="861">
        <v>2</v>
      </c>
      <c r="B499" s="861">
        <v>1</v>
      </c>
      <c r="C499" s="862" t="s">
        <v>672</v>
      </c>
      <c r="D499" s="863"/>
      <c r="E499" s="863"/>
      <c r="F499" s="863"/>
      <c r="G499" s="863"/>
      <c r="H499" s="863"/>
      <c r="I499" s="863"/>
      <c r="J499" s="864" t="s">
        <v>608</v>
      </c>
      <c r="K499" s="865"/>
      <c r="L499" s="865"/>
      <c r="M499" s="865"/>
      <c r="N499" s="865"/>
      <c r="O499" s="865"/>
      <c r="P499" s="866" t="s">
        <v>670</v>
      </c>
      <c r="Q499" s="867"/>
      <c r="R499" s="867"/>
      <c r="S499" s="867"/>
      <c r="T499" s="867"/>
      <c r="U499" s="867"/>
      <c r="V499" s="867"/>
      <c r="W499" s="867"/>
      <c r="X499" s="867"/>
      <c r="Y499" s="868">
        <v>161</v>
      </c>
      <c r="Z499" s="869"/>
      <c r="AA499" s="869"/>
      <c r="AB499" s="870"/>
      <c r="AC499" s="871" t="s">
        <v>75</v>
      </c>
      <c r="AD499" s="872"/>
      <c r="AE499" s="872"/>
      <c r="AF499" s="872"/>
      <c r="AG499" s="872"/>
      <c r="AH499" s="855" t="s">
        <v>608</v>
      </c>
      <c r="AI499" s="856"/>
      <c r="AJ499" s="856"/>
      <c r="AK499" s="856"/>
      <c r="AL499" s="855" t="s">
        <v>608</v>
      </c>
      <c r="AM499" s="856"/>
      <c r="AN499" s="856"/>
      <c r="AO499" s="856"/>
      <c r="AP499" s="860" t="s">
        <v>608</v>
      </c>
      <c r="AQ499" s="860"/>
      <c r="AR499" s="860"/>
      <c r="AS499" s="860"/>
      <c r="AT499" s="860"/>
      <c r="AU499" s="860"/>
      <c r="AV499" s="860"/>
      <c r="AW499" s="860"/>
      <c r="AX499" s="860"/>
      <c r="AY499">
        <f>COUNTA($C$499)</f>
        <v>1</v>
      </c>
    </row>
    <row r="500" spans="1:51" ht="30" customHeight="1">
      <c r="A500" s="861">
        <v>3</v>
      </c>
      <c r="B500" s="861">
        <v>1</v>
      </c>
      <c r="C500" s="862" t="s">
        <v>673</v>
      </c>
      <c r="D500" s="863"/>
      <c r="E500" s="863"/>
      <c r="F500" s="863"/>
      <c r="G500" s="863"/>
      <c r="H500" s="863"/>
      <c r="I500" s="863"/>
      <c r="J500" s="864" t="s">
        <v>608</v>
      </c>
      <c r="K500" s="865"/>
      <c r="L500" s="865"/>
      <c r="M500" s="865"/>
      <c r="N500" s="865"/>
      <c r="O500" s="865"/>
      <c r="P500" s="866" t="s">
        <v>670</v>
      </c>
      <c r="Q500" s="867"/>
      <c r="R500" s="867"/>
      <c r="S500" s="867"/>
      <c r="T500" s="867"/>
      <c r="U500" s="867"/>
      <c r="V500" s="867"/>
      <c r="W500" s="867"/>
      <c r="X500" s="867"/>
      <c r="Y500" s="868">
        <v>155</v>
      </c>
      <c r="Z500" s="869"/>
      <c r="AA500" s="869"/>
      <c r="AB500" s="870"/>
      <c r="AC500" s="871" t="s">
        <v>75</v>
      </c>
      <c r="AD500" s="872"/>
      <c r="AE500" s="872"/>
      <c r="AF500" s="872"/>
      <c r="AG500" s="872"/>
      <c r="AH500" s="855" t="s">
        <v>608</v>
      </c>
      <c r="AI500" s="856"/>
      <c r="AJ500" s="856"/>
      <c r="AK500" s="856"/>
      <c r="AL500" s="855" t="s">
        <v>608</v>
      </c>
      <c r="AM500" s="856"/>
      <c r="AN500" s="856"/>
      <c r="AO500" s="856"/>
      <c r="AP500" s="860" t="s">
        <v>608</v>
      </c>
      <c r="AQ500" s="860"/>
      <c r="AR500" s="860"/>
      <c r="AS500" s="860"/>
      <c r="AT500" s="860"/>
      <c r="AU500" s="860"/>
      <c r="AV500" s="860"/>
      <c r="AW500" s="860"/>
      <c r="AX500" s="860"/>
      <c r="AY500">
        <f>COUNTA($C$500)</f>
        <v>1</v>
      </c>
    </row>
    <row r="501" spans="1:51" ht="30" customHeight="1">
      <c r="A501" s="861">
        <v>4</v>
      </c>
      <c r="B501" s="861">
        <v>1</v>
      </c>
      <c r="C501" s="862" t="s">
        <v>674</v>
      </c>
      <c r="D501" s="863"/>
      <c r="E501" s="863"/>
      <c r="F501" s="863"/>
      <c r="G501" s="863"/>
      <c r="H501" s="863"/>
      <c r="I501" s="863"/>
      <c r="J501" s="864" t="s">
        <v>608</v>
      </c>
      <c r="K501" s="865"/>
      <c r="L501" s="865"/>
      <c r="M501" s="865"/>
      <c r="N501" s="865"/>
      <c r="O501" s="865"/>
      <c r="P501" s="866" t="s">
        <v>670</v>
      </c>
      <c r="Q501" s="867"/>
      <c r="R501" s="867"/>
      <c r="S501" s="867"/>
      <c r="T501" s="867"/>
      <c r="U501" s="867"/>
      <c r="V501" s="867"/>
      <c r="W501" s="867"/>
      <c r="X501" s="867"/>
      <c r="Y501" s="868">
        <v>149</v>
      </c>
      <c r="Z501" s="869"/>
      <c r="AA501" s="869"/>
      <c r="AB501" s="870"/>
      <c r="AC501" s="871" t="s">
        <v>75</v>
      </c>
      <c r="AD501" s="872"/>
      <c r="AE501" s="872"/>
      <c r="AF501" s="872"/>
      <c r="AG501" s="872"/>
      <c r="AH501" s="855" t="s">
        <v>608</v>
      </c>
      <c r="AI501" s="856"/>
      <c r="AJ501" s="856"/>
      <c r="AK501" s="856"/>
      <c r="AL501" s="855" t="s">
        <v>608</v>
      </c>
      <c r="AM501" s="856"/>
      <c r="AN501" s="856"/>
      <c r="AO501" s="856"/>
      <c r="AP501" s="860" t="s">
        <v>608</v>
      </c>
      <c r="AQ501" s="860"/>
      <c r="AR501" s="860"/>
      <c r="AS501" s="860"/>
      <c r="AT501" s="860"/>
      <c r="AU501" s="860"/>
      <c r="AV501" s="860"/>
      <c r="AW501" s="860"/>
      <c r="AX501" s="860"/>
      <c r="AY501">
        <f>COUNTA($C$501)</f>
        <v>1</v>
      </c>
    </row>
    <row r="502" spans="1:51" ht="30" customHeight="1">
      <c r="A502" s="861">
        <v>5</v>
      </c>
      <c r="B502" s="861">
        <v>1</v>
      </c>
      <c r="C502" s="862" t="s">
        <v>675</v>
      </c>
      <c r="D502" s="863"/>
      <c r="E502" s="863"/>
      <c r="F502" s="863"/>
      <c r="G502" s="863"/>
      <c r="H502" s="863"/>
      <c r="I502" s="863"/>
      <c r="J502" s="864" t="s">
        <v>608</v>
      </c>
      <c r="K502" s="865"/>
      <c r="L502" s="865"/>
      <c r="M502" s="865"/>
      <c r="N502" s="865"/>
      <c r="O502" s="865"/>
      <c r="P502" s="866" t="s">
        <v>670</v>
      </c>
      <c r="Q502" s="867"/>
      <c r="R502" s="867"/>
      <c r="S502" s="867"/>
      <c r="T502" s="867"/>
      <c r="U502" s="867"/>
      <c r="V502" s="867"/>
      <c r="W502" s="867"/>
      <c r="X502" s="867"/>
      <c r="Y502" s="868">
        <v>135</v>
      </c>
      <c r="Z502" s="869"/>
      <c r="AA502" s="869"/>
      <c r="AB502" s="870"/>
      <c r="AC502" s="871" t="s">
        <v>75</v>
      </c>
      <c r="AD502" s="872"/>
      <c r="AE502" s="872"/>
      <c r="AF502" s="872"/>
      <c r="AG502" s="872"/>
      <c r="AH502" s="855" t="s">
        <v>608</v>
      </c>
      <c r="AI502" s="856"/>
      <c r="AJ502" s="856"/>
      <c r="AK502" s="856"/>
      <c r="AL502" s="855" t="s">
        <v>608</v>
      </c>
      <c r="AM502" s="856"/>
      <c r="AN502" s="856"/>
      <c r="AO502" s="856"/>
      <c r="AP502" s="860" t="s">
        <v>608</v>
      </c>
      <c r="AQ502" s="860"/>
      <c r="AR502" s="860"/>
      <c r="AS502" s="860"/>
      <c r="AT502" s="860"/>
      <c r="AU502" s="860"/>
      <c r="AV502" s="860"/>
      <c r="AW502" s="860"/>
      <c r="AX502" s="860"/>
      <c r="AY502">
        <f>COUNTA($C$502)</f>
        <v>1</v>
      </c>
    </row>
    <row r="503" spans="1:51" ht="30" customHeight="1">
      <c r="A503" s="861">
        <v>6</v>
      </c>
      <c r="B503" s="861">
        <v>1</v>
      </c>
      <c r="C503" s="862" t="s">
        <v>676</v>
      </c>
      <c r="D503" s="863"/>
      <c r="E503" s="863"/>
      <c r="F503" s="863"/>
      <c r="G503" s="863"/>
      <c r="H503" s="863"/>
      <c r="I503" s="863"/>
      <c r="J503" s="864" t="s">
        <v>608</v>
      </c>
      <c r="K503" s="865"/>
      <c r="L503" s="865"/>
      <c r="M503" s="865"/>
      <c r="N503" s="865"/>
      <c r="O503" s="865"/>
      <c r="P503" s="866" t="s">
        <v>670</v>
      </c>
      <c r="Q503" s="867"/>
      <c r="R503" s="867"/>
      <c r="S503" s="867"/>
      <c r="T503" s="867"/>
      <c r="U503" s="867"/>
      <c r="V503" s="867"/>
      <c r="W503" s="867"/>
      <c r="X503" s="867"/>
      <c r="Y503" s="868">
        <v>122</v>
      </c>
      <c r="Z503" s="869"/>
      <c r="AA503" s="869"/>
      <c r="AB503" s="870"/>
      <c r="AC503" s="871" t="s">
        <v>75</v>
      </c>
      <c r="AD503" s="872"/>
      <c r="AE503" s="872"/>
      <c r="AF503" s="872"/>
      <c r="AG503" s="872"/>
      <c r="AH503" s="855" t="s">
        <v>608</v>
      </c>
      <c r="AI503" s="856"/>
      <c r="AJ503" s="856"/>
      <c r="AK503" s="856"/>
      <c r="AL503" s="855" t="s">
        <v>608</v>
      </c>
      <c r="AM503" s="856"/>
      <c r="AN503" s="856"/>
      <c r="AO503" s="856"/>
      <c r="AP503" s="860" t="s">
        <v>608</v>
      </c>
      <c r="AQ503" s="860"/>
      <c r="AR503" s="860"/>
      <c r="AS503" s="860"/>
      <c r="AT503" s="860"/>
      <c r="AU503" s="860"/>
      <c r="AV503" s="860"/>
      <c r="AW503" s="860"/>
      <c r="AX503" s="860"/>
      <c r="AY503">
        <f>COUNTA($C$503)</f>
        <v>1</v>
      </c>
    </row>
    <row r="504" spans="1:51" ht="30" customHeight="1">
      <c r="A504" s="861">
        <v>7</v>
      </c>
      <c r="B504" s="861">
        <v>1</v>
      </c>
      <c r="C504" s="862" t="s">
        <v>677</v>
      </c>
      <c r="D504" s="863"/>
      <c r="E504" s="863"/>
      <c r="F504" s="863"/>
      <c r="G504" s="863"/>
      <c r="H504" s="863"/>
      <c r="I504" s="863"/>
      <c r="J504" s="864" t="s">
        <v>608</v>
      </c>
      <c r="K504" s="865"/>
      <c r="L504" s="865"/>
      <c r="M504" s="865"/>
      <c r="N504" s="865"/>
      <c r="O504" s="865"/>
      <c r="P504" s="866" t="s">
        <v>670</v>
      </c>
      <c r="Q504" s="867"/>
      <c r="R504" s="867"/>
      <c r="S504" s="867"/>
      <c r="T504" s="867"/>
      <c r="U504" s="867"/>
      <c r="V504" s="867"/>
      <c r="W504" s="867"/>
      <c r="X504" s="867"/>
      <c r="Y504" s="868">
        <v>117</v>
      </c>
      <c r="Z504" s="869"/>
      <c r="AA504" s="869"/>
      <c r="AB504" s="870"/>
      <c r="AC504" s="871" t="s">
        <v>75</v>
      </c>
      <c r="AD504" s="872"/>
      <c r="AE504" s="872"/>
      <c r="AF504" s="872"/>
      <c r="AG504" s="872"/>
      <c r="AH504" s="855" t="s">
        <v>608</v>
      </c>
      <c r="AI504" s="856"/>
      <c r="AJ504" s="856"/>
      <c r="AK504" s="856"/>
      <c r="AL504" s="855" t="s">
        <v>608</v>
      </c>
      <c r="AM504" s="856"/>
      <c r="AN504" s="856"/>
      <c r="AO504" s="856"/>
      <c r="AP504" s="860" t="s">
        <v>608</v>
      </c>
      <c r="AQ504" s="860"/>
      <c r="AR504" s="860"/>
      <c r="AS504" s="860"/>
      <c r="AT504" s="860"/>
      <c r="AU504" s="860"/>
      <c r="AV504" s="860"/>
      <c r="AW504" s="860"/>
      <c r="AX504" s="860"/>
      <c r="AY504">
        <f>COUNTA($C$504)</f>
        <v>1</v>
      </c>
    </row>
    <row r="505" spans="1:51" ht="30" customHeight="1">
      <c r="A505" s="861">
        <v>8</v>
      </c>
      <c r="B505" s="861">
        <v>1</v>
      </c>
      <c r="C505" s="862" t="s">
        <v>678</v>
      </c>
      <c r="D505" s="863"/>
      <c r="E505" s="863"/>
      <c r="F505" s="863"/>
      <c r="G505" s="863"/>
      <c r="H505" s="863"/>
      <c r="I505" s="863"/>
      <c r="J505" s="864" t="s">
        <v>608</v>
      </c>
      <c r="K505" s="865"/>
      <c r="L505" s="865"/>
      <c r="M505" s="865"/>
      <c r="N505" s="865"/>
      <c r="O505" s="865"/>
      <c r="P505" s="866" t="s">
        <v>670</v>
      </c>
      <c r="Q505" s="867"/>
      <c r="R505" s="867"/>
      <c r="S505" s="867"/>
      <c r="T505" s="867"/>
      <c r="U505" s="867"/>
      <c r="V505" s="867"/>
      <c r="W505" s="867"/>
      <c r="X505" s="867"/>
      <c r="Y505" s="868">
        <v>108</v>
      </c>
      <c r="Z505" s="869"/>
      <c r="AA505" s="869"/>
      <c r="AB505" s="870"/>
      <c r="AC505" s="871" t="s">
        <v>75</v>
      </c>
      <c r="AD505" s="872"/>
      <c r="AE505" s="872"/>
      <c r="AF505" s="872"/>
      <c r="AG505" s="872"/>
      <c r="AH505" s="855" t="s">
        <v>608</v>
      </c>
      <c r="AI505" s="856"/>
      <c r="AJ505" s="856"/>
      <c r="AK505" s="856"/>
      <c r="AL505" s="855" t="s">
        <v>608</v>
      </c>
      <c r="AM505" s="856"/>
      <c r="AN505" s="856"/>
      <c r="AO505" s="856"/>
      <c r="AP505" s="860" t="s">
        <v>608</v>
      </c>
      <c r="AQ505" s="860"/>
      <c r="AR505" s="860"/>
      <c r="AS505" s="860"/>
      <c r="AT505" s="860"/>
      <c r="AU505" s="860"/>
      <c r="AV505" s="860"/>
      <c r="AW505" s="860"/>
      <c r="AX505" s="860"/>
      <c r="AY505">
        <f>COUNTA($C$505)</f>
        <v>1</v>
      </c>
    </row>
    <row r="506" spans="1:51" ht="30" customHeight="1">
      <c r="A506" s="861">
        <v>9</v>
      </c>
      <c r="B506" s="861">
        <v>1</v>
      </c>
      <c r="C506" s="862" t="s">
        <v>679</v>
      </c>
      <c r="D506" s="863"/>
      <c r="E506" s="863"/>
      <c r="F506" s="863"/>
      <c r="G506" s="863"/>
      <c r="H506" s="863"/>
      <c r="I506" s="863"/>
      <c r="J506" s="864" t="s">
        <v>608</v>
      </c>
      <c r="K506" s="865"/>
      <c r="L506" s="865"/>
      <c r="M506" s="865"/>
      <c r="N506" s="865"/>
      <c r="O506" s="865"/>
      <c r="P506" s="866" t="s">
        <v>670</v>
      </c>
      <c r="Q506" s="867"/>
      <c r="R506" s="867"/>
      <c r="S506" s="867"/>
      <c r="T506" s="867"/>
      <c r="U506" s="867"/>
      <c r="V506" s="867"/>
      <c r="W506" s="867"/>
      <c r="X506" s="867"/>
      <c r="Y506" s="868">
        <v>105</v>
      </c>
      <c r="Z506" s="869"/>
      <c r="AA506" s="869"/>
      <c r="AB506" s="870"/>
      <c r="AC506" s="871" t="s">
        <v>75</v>
      </c>
      <c r="AD506" s="872"/>
      <c r="AE506" s="872"/>
      <c r="AF506" s="872"/>
      <c r="AG506" s="872"/>
      <c r="AH506" s="855" t="s">
        <v>608</v>
      </c>
      <c r="AI506" s="856"/>
      <c r="AJ506" s="856"/>
      <c r="AK506" s="856"/>
      <c r="AL506" s="855" t="s">
        <v>608</v>
      </c>
      <c r="AM506" s="856"/>
      <c r="AN506" s="856"/>
      <c r="AO506" s="856"/>
      <c r="AP506" s="860" t="s">
        <v>608</v>
      </c>
      <c r="AQ506" s="860"/>
      <c r="AR506" s="860"/>
      <c r="AS506" s="860"/>
      <c r="AT506" s="860"/>
      <c r="AU506" s="860"/>
      <c r="AV506" s="860"/>
      <c r="AW506" s="860"/>
      <c r="AX506" s="860"/>
      <c r="AY506">
        <f>COUNTA($C$506)</f>
        <v>1</v>
      </c>
    </row>
    <row r="507" spans="1:51" ht="30" customHeight="1">
      <c r="A507" s="861">
        <v>10</v>
      </c>
      <c r="B507" s="861">
        <v>1</v>
      </c>
      <c r="C507" s="862" t="s">
        <v>680</v>
      </c>
      <c r="D507" s="863"/>
      <c r="E507" s="863"/>
      <c r="F507" s="863"/>
      <c r="G507" s="863"/>
      <c r="H507" s="863"/>
      <c r="I507" s="863"/>
      <c r="J507" s="864" t="s">
        <v>608</v>
      </c>
      <c r="K507" s="865"/>
      <c r="L507" s="865"/>
      <c r="M507" s="865"/>
      <c r="N507" s="865"/>
      <c r="O507" s="865"/>
      <c r="P507" s="866" t="s">
        <v>670</v>
      </c>
      <c r="Q507" s="867"/>
      <c r="R507" s="867"/>
      <c r="S507" s="867"/>
      <c r="T507" s="867"/>
      <c r="U507" s="867"/>
      <c r="V507" s="867"/>
      <c r="W507" s="867"/>
      <c r="X507" s="867"/>
      <c r="Y507" s="868">
        <v>102</v>
      </c>
      <c r="Z507" s="869"/>
      <c r="AA507" s="869"/>
      <c r="AB507" s="870"/>
      <c r="AC507" s="871" t="s">
        <v>75</v>
      </c>
      <c r="AD507" s="872"/>
      <c r="AE507" s="872"/>
      <c r="AF507" s="872"/>
      <c r="AG507" s="872"/>
      <c r="AH507" s="855" t="s">
        <v>608</v>
      </c>
      <c r="AI507" s="856"/>
      <c r="AJ507" s="856"/>
      <c r="AK507" s="856"/>
      <c r="AL507" s="855" t="s">
        <v>608</v>
      </c>
      <c r="AM507" s="856"/>
      <c r="AN507" s="856"/>
      <c r="AO507" s="856"/>
      <c r="AP507" s="860" t="s">
        <v>608</v>
      </c>
      <c r="AQ507" s="860"/>
      <c r="AR507" s="860"/>
      <c r="AS507" s="860"/>
      <c r="AT507" s="860"/>
      <c r="AU507" s="860"/>
      <c r="AV507" s="860"/>
      <c r="AW507" s="860"/>
      <c r="AX507" s="860"/>
      <c r="AY507">
        <f>COUNTA($C$507)</f>
        <v>1</v>
      </c>
    </row>
    <row r="508" spans="1:51" ht="30" hidden="1" customHeight="1">
      <c r="A508" s="861">
        <v>11</v>
      </c>
      <c r="B508" s="861">
        <v>1</v>
      </c>
      <c r="C508" s="863"/>
      <c r="D508" s="863"/>
      <c r="E508" s="863"/>
      <c r="F508" s="863"/>
      <c r="G508" s="863"/>
      <c r="H508" s="863"/>
      <c r="I508" s="863"/>
      <c r="J508" s="864"/>
      <c r="K508" s="865"/>
      <c r="L508" s="865"/>
      <c r="M508" s="865"/>
      <c r="N508" s="865"/>
      <c r="O508" s="865"/>
      <c r="P508" s="866" t="s">
        <v>670</v>
      </c>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c r="A509" s="861">
        <v>12</v>
      </c>
      <c r="B509" s="861">
        <v>1</v>
      </c>
      <c r="C509" s="863"/>
      <c r="D509" s="863"/>
      <c r="E509" s="863"/>
      <c r="F509" s="863"/>
      <c r="G509" s="863"/>
      <c r="H509" s="863"/>
      <c r="I509" s="863"/>
      <c r="J509" s="864"/>
      <c r="K509" s="865"/>
      <c r="L509" s="865"/>
      <c r="M509" s="865"/>
      <c r="N509" s="865"/>
      <c r="O509" s="865"/>
      <c r="P509" s="866" t="s">
        <v>670</v>
      </c>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c r="A510" s="861">
        <v>13</v>
      </c>
      <c r="B510" s="861">
        <v>1</v>
      </c>
      <c r="C510" s="863"/>
      <c r="D510" s="863"/>
      <c r="E510" s="863"/>
      <c r="F510" s="863"/>
      <c r="G510" s="863"/>
      <c r="H510" s="863"/>
      <c r="I510" s="863"/>
      <c r="J510" s="864"/>
      <c r="K510" s="865"/>
      <c r="L510" s="865"/>
      <c r="M510" s="865"/>
      <c r="N510" s="865"/>
      <c r="O510" s="865"/>
      <c r="P510" s="866" t="s">
        <v>670</v>
      </c>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c r="A511" s="861">
        <v>14</v>
      </c>
      <c r="B511" s="861">
        <v>1</v>
      </c>
      <c r="C511" s="863"/>
      <c r="D511" s="863"/>
      <c r="E511" s="863"/>
      <c r="F511" s="863"/>
      <c r="G511" s="863"/>
      <c r="H511" s="863"/>
      <c r="I511" s="863"/>
      <c r="J511" s="864"/>
      <c r="K511" s="865"/>
      <c r="L511" s="865"/>
      <c r="M511" s="865"/>
      <c r="N511" s="865"/>
      <c r="O511" s="865"/>
      <c r="P511" s="866" t="s">
        <v>670</v>
      </c>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c r="A512" s="861">
        <v>15</v>
      </c>
      <c r="B512" s="861">
        <v>1</v>
      </c>
      <c r="C512" s="863"/>
      <c r="D512" s="863"/>
      <c r="E512" s="863"/>
      <c r="F512" s="863"/>
      <c r="G512" s="863"/>
      <c r="H512" s="863"/>
      <c r="I512" s="863"/>
      <c r="J512" s="864"/>
      <c r="K512" s="865"/>
      <c r="L512" s="865"/>
      <c r="M512" s="865"/>
      <c r="N512" s="865"/>
      <c r="O512" s="865"/>
      <c r="P512" s="866" t="s">
        <v>670</v>
      </c>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c r="A513" s="861">
        <v>16</v>
      </c>
      <c r="B513" s="861">
        <v>1</v>
      </c>
      <c r="C513" s="863"/>
      <c r="D513" s="863"/>
      <c r="E513" s="863"/>
      <c r="F513" s="863"/>
      <c r="G513" s="863"/>
      <c r="H513" s="863"/>
      <c r="I513" s="863"/>
      <c r="J513" s="864"/>
      <c r="K513" s="865"/>
      <c r="L513" s="865"/>
      <c r="M513" s="865"/>
      <c r="N513" s="865"/>
      <c r="O513" s="865"/>
      <c r="P513" s="866" t="s">
        <v>670</v>
      </c>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c r="A514" s="861">
        <v>17</v>
      </c>
      <c r="B514" s="861">
        <v>1</v>
      </c>
      <c r="C514" s="863"/>
      <c r="D514" s="863"/>
      <c r="E514" s="863"/>
      <c r="F514" s="863"/>
      <c r="G514" s="863"/>
      <c r="H514" s="863"/>
      <c r="I514" s="863"/>
      <c r="J514" s="864"/>
      <c r="K514" s="865"/>
      <c r="L514" s="865"/>
      <c r="M514" s="865"/>
      <c r="N514" s="865"/>
      <c r="O514" s="865"/>
      <c r="P514" s="866" t="s">
        <v>670</v>
      </c>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c r="A515" s="861">
        <v>18</v>
      </c>
      <c r="B515" s="861">
        <v>1</v>
      </c>
      <c r="C515" s="863"/>
      <c r="D515" s="863"/>
      <c r="E515" s="863"/>
      <c r="F515" s="863"/>
      <c r="G515" s="863"/>
      <c r="H515" s="863"/>
      <c r="I515" s="863"/>
      <c r="J515" s="864"/>
      <c r="K515" s="865"/>
      <c r="L515" s="865"/>
      <c r="M515" s="865"/>
      <c r="N515" s="865"/>
      <c r="O515" s="865"/>
      <c r="P515" s="866" t="s">
        <v>670</v>
      </c>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c r="A516" s="861">
        <v>19</v>
      </c>
      <c r="B516" s="861">
        <v>1</v>
      </c>
      <c r="C516" s="863"/>
      <c r="D516" s="863"/>
      <c r="E516" s="863"/>
      <c r="F516" s="863"/>
      <c r="G516" s="863"/>
      <c r="H516" s="863"/>
      <c r="I516" s="863"/>
      <c r="J516" s="864"/>
      <c r="K516" s="865"/>
      <c r="L516" s="865"/>
      <c r="M516" s="865"/>
      <c r="N516" s="865"/>
      <c r="O516" s="865"/>
      <c r="P516" s="866" t="s">
        <v>670</v>
      </c>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c r="A517" s="861">
        <v>20</v>
      </c>
      <c r="B517" s="861">
        <v>1</v>
      </c>
      <c r="C517" s="863"/>
      <c r="D517" s="863"/>
      <c r="E517" s="863"/>
      <c r="F517" s="863"/>
      <c r="G517" s="863"/>
      <c r="H517" s="863"/>
      <c r="I517" s="863"/>
      <c r="J517" s="864"/>
      <c r="K517" s="865"/>
      <c r="L517" s="865"/>
      <c r="M517" s="865"/>
      <c r="N517" s="865"/>
      <c r="O517" s="865"/>
      <c r="P517" s="866" t="s">
        <v>670</v>
      </c>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c r="A518" s="861">
        <v>21</v>
      </c>
      <c r="B518" s="861">
        <v>1</v>
      </c>
      <c r="C518" s="863"/>
      <c r="D518" s="863"/>
      <c r="E518" s="863"/>
      <c r="F518" s="863"/>
      <c r="G518" s="863"/>
      <c r="H518" s="863"/>
      <c r="I518" s="863"/>
      <c r="J518" s="864"/>
      <c r="K518" s="865"/>
      <c r="L518" s="865"/>
      <c r="M518" s="865"/>
      <c r="N518" s="865"/>
      <c r="O518" s="865"/>
      <c r="P518" s="866" t="s">
        <v>670</v>
      </c>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c r="A519" s="861">
        <v>22</v>
      </c>
      <c r="B519" s="861">
        <v>1</v>
      </c>
      <c r="C519" s="863"/>
      <c r="D519" s="863"/>
      <c r="E519" s="863"/>
      <c r="F519" s="863"/>
      <c r="G519" s="863"/>
      <c r="H519" s="863"/>
      <c r="I519" s="863"/>
      <c r="J519" s="864"/>
      <c r="K519" s="865"/>
      <c r="L519" s="865"/>
      <c r="M519" s="865"/>
      <c r="N519" s="865"/>
      <c r="O519" s="865"/>
      <c r="P519" s="866" t="s">
        <v>670</v>
      </c>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c r="A520" s="861">
        <v>23</v>
      </c>
      <c r="B520" s="861">
        <v>1</v>
      </c>
      <c r="C520" s="863"/>
      <c r="D520" s="863"/>
      <c r="E520" s="863"/>
      <c r="F520" s="863"/>
      <c r="G520" s="863"/>
      <c r="H520" s="863"/>
      <c r="I520" s="863"/>
      <c r="J520" s="864"/>
      <c r="K520" s="865"/>
      <c r="L520" s="865"/>
      <c r="M520" s="865"/>
      <c r="N520" s="865"/>
      <c r="O520" s="865"/>
      <c r="P520" s="866" t="s">
        <v>670</v>
      </c>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c r="A521" s="861">
        <v>24</v>
      </c>
      <c r="B521" s="861">
        <v>1</v>
      </c>
      <c r="C521" s="863"/>
      <c r="D521" s="863"/>
      <c r="E521" s="863"/>
      <c r="F521" s="863"/>
      <c r="G521" s="863"/>
      <c r="H521" s="863"/>
      <c r="I521" s="863"/>
      <c r="J521" s="864"/>
      <c r="K521" s="865"/>
      <c r="L521" s="865"/>
      <c r="M521" s="865"/>
      <c r="N521" s="865"/>
      <c r="O521" s="865"/>
      <c r="P521" s="866" t="s">
        <v>670</v>
      </c>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c r="A522" s="861">
        <v>25</v>
      </c>
      <c r="B522" s="861">
        <v>1</v>
      </c>
      <c r="C522" s="863"/>
      <c r="D522" s="863"/>
      <c r="E522" s="863"/>
      <c r="F522" s="863"/>
      <c r="G522" s="863"/>
      <c r="H522" s="863"/>
      <c r="I522" s="863"/>
      <c r="J522" s="864"/>
      <c r="K522" s="865"/>
      <c r="L522" s="865"/>
      <c r="M522" s="865"/>
      <c r="N522" s="865"/>
      <c r="O522" s="865"/>
      <c r="P522" s="866" t="s">
        <v>670</v>
      </c>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c r="A523" s="861">
        <v>26</v>
      </c>
      <c r="B523" s="861">
        <v>1</v>
      </c>
      <c r="C523" s="863"/>
      <c r="D523" s="863"/>
      <c r="E523" s="863"/>
      <c r="F523" s="863"/>
      <c r="G523" s="863"/>
      <c r="H523" s="863"/>
      <c r="I523" s="863"/>
      <c r="J523" s="864"/>
      <c r="K523" s="865"/>
      <c r="L523" s="865"/>
      <c r="M523" s="865"/>
      <c r="N523" s="865"/>
      <c r="O523" s="865"/>
      <c r="P523" s="866" t="s">
        <v>670</v>
      </c>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c r="A524" s="861">
        <v>27</v>
      </c>
      <c r="B524" s="861">
        <v>1</v>
      </c>
      <c r="C524" s="863"/>
      <c r="D524" s="863"/>
      <c r="E524" s="863"/>
      <c r="F524" s="863"/>
      <c r="G524" s="863"/>
      <c r="H524" s="863"/>
      <c r="I524" s="863"/>
      <c r="J524" s="864"/>
      <c r="K524" s="865"/>
      <c r="L524" s="865"/>
      <c r="M524" s="865"/>
      <c r="N524" s="865"/>
      <c r="O524" s="865"/>
      <c r="P524" s="866" t="s">
        <v>670</v>
      </c>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c r="A525" s="861">
        <v>28</v>
      </c>
      <c r="B525" s="861">
        <v>1</v>
      </c>
      <c r="C525" s="863"/>
      <c r="D525" s="863"/>
      <c r="E525" s="863"/>
      <c r="F525" s="863"/>
      <c r="G525" s="863"/>
      <c r="H525" s="863"/>
      <c r="I525" s="863"/>
      <c r="J525" s="864"/>
      <c r="K525" s="865"/>
      <c r="L525" s="865"/>
      <c r="M525" s="865"/>
      <c r="N525" s="865"/>
      <c r="O525" s="865"/>
      <c r="P525" s="866" t="s">
        <v>670</v>
      </c>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c r="A526" s="861">
        <v>29</v>
      </c>
      <c r="B526" s="861">
        <v>1</v>
      </c>
      <c r="C526" s="863"/>
      <c r="D526" s="863"/>
      <c r="E526" s="863"/>
      <c r="F526" s="863"/>
      <c r="G526" s="863"/>
      <c r="H526" s="863"/>
      <c r="I526" s="863"/>
      <c r="J526" s="864"/>
      <c r="K526" s="865"/>
      <c r="L526" s="865"/>
      <c r="M526" s="865"/>
      <c r="N526" s="865"/>
      <c r="O526" s="865"/>
      <c r="P526" s="866" t="s">
        <v>670</v>
      </c>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c r="A527" s="861">
        <v>30</v>
      </c>
      <c r="B527" s="861">
        <v>1</v>
      </c>
      <c r="C527" s="863"/>
      <c r="D527" s="863"/>
      <c r="E527" s="863"/>
      <c r="F527" s="863"/>
      <c r="G527" s="863"/>
      <c r="H527" s="863"/>
      <c r="I527" s="863"/>
      <c r="J527" s="864"/>
      <c r="K527" s="865"/>
      <c r="L527" s="865"/>
      <c r="M527" s="865"/>
      <c r="N527" s="865"/>
      <c r="O527" s="865"/>
      <c r="P527" s="866" t="s">
        <v>670</v>
      </c>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c r="A530" s="850"/>
      <c r="B530" s="850"/>
      <c r="C530" s="850" t="s">
        <v>24</v>
      </c>
      <c r="D530" s="850"/>
      <c r="E530" s="850"/>
      <c r="F530" s="850"/>
      <c r="G530" s="850"/>
      <c r="H530" s="850"/>
      <c r="I530" s="850"/>
      <c r="J530" s="851" t="s">
        <v>196</v>
      </c>
      <c r="K530" s="136"/>
      <c r="L530" s="136"/>
      <c r="M530" s="136"/>
      <c r="N530" s="136"/>
      <c r="O530" s="136"/>
      <c r="P530" s="415" t="s">
        <v>25</v>
      </c>
      <c r="Q530" s="415"/>
      <c r="R530" s="415"/>
      <c r="S530" s="415"/>
      <c r="T530" s="415"/>
      <c r="U530" s="415"/>
      <c r="V530" s="415"/>
      <c r="W530" s="415"/>
      <c r="X530" s="415"/>
      <c r="Y530" s="852" t="s">
        <v>195</v>
      </c>
      <c r="Z530" s="853"/>
      <c r="AA530" s="853"/>
      <c r="AB530" s="853"/>
      <c r="AC530" s="851" t="s">
        <v>225</v>
      </c>
      <c r="AD530" s="851"/>
      <c r="AE530" s="851"/>
      <c r="AF530" s="851"/>
      <c r="AG530" s="851"/>
      <c r="AH530" s="852" t="s">
        <v>243</v>
      </c>
      <c r="AI530" s="850"/>
      <c r="AJ530" s="850"/>
      <c r="AK530" s="850"/>
      <c r="AL530" s="850" t="s">
        <v>19</v>
      </c>
      <c r="AM530" s="850"/>
      <c r="AN530" s="850"/>
      <c r="AO530" s="854"/>
      <c r="AP530" s="875" t="s">
        <v>197</v>
      </c>
      <c r="AQ530" s="875"/>
      <c r="AR530" s="875"/>
      <c r="AS530" s="875"/>
      <c r="AT530" s="875"/>
      <c r="AU530" s="875"/>
      <c r="AV530" s="875"/>
      <c r="AW530" s="875"/>
      <c r="AX530" s="875"/>
      <c r="AY530">
        <f>$AY$528</f>
        <v>1</v>
      </c>
    </row>
    <row r="531" spans="1:51" ht="30" customHeight="1">
      <c r="A531" s="861">
        <v>1</v>
      </c>
      <c r="B531" s="861">
        <v>1</v>
      </c>
      <c r="C531" s="862" t="s">
        <v>689</v>
      </c>
      <c r="D531" s="863"/>
      <c r="E531" s="863"/>
      <c r="F531" s="863"/>
      <c r="G531" s="863"/>
      <c r="H531" s="863"/>
      <c r="I531" s="863"/>
      <c r="J531" s="864" t="s">
        <v>691</v>
      </c>
      <c r="K531" s="865"/>
      <c r="L531" s="865"/>
      <c r="M531" s="865"/>
      <c r="N531" s="865"/>
      <c r="O531" s="865"/>
      <c r="P531" s="866" t="s">
        <v>690</v>
      </c>
      <c r="Q531" s="867"/>
      <c r="R531" s="867"/>
      <c r="S531" s="867"/>
      <c r="T531" s="867"/>
      <c r="U531" s="867"/>
      <c r="V531" s="867"/>
      <c r="W531" s="867"/>
      <c r="X531" s="867"/>
      <c r="Y531" s="868">
        <v>2234</v>
      </c>
      <c r="Z531" s="869"/>
      <c r="AA531" s="869"/>
      <c r="AB531" s="870"/>
      <c r="AC531" s="871" t="s">
        <v>692</v>
      </c>
      <c r="AD531" s="872"/>
      <c r="AE531" s="872"/>
      <c r="AF531" s="872"/>
      <c r="AG531" s="872"/>
      <c r="AH531" s="855"/>
      <c r="AI531" s="856"/>
      <c r="AJ531" s="856"/>
      <c r="AK531" s="856"/>
      <c r="AL531" s="857"/>
      <c r="AM531" s="858"/>
      <c r="AN531" s="858"/>
      <c r="AO531" s="859"/>
      <c r="AP531" s="860"/>
      <c r="AQ531" s="860"/>
      <c r="AR531" s="860"/>
      <c r="AS531" s="860"/>
      <c r="AT531" s="860"/>
      <c r="AU531" s="860"/>
      <c r="AV531" s="860"/>
      <c r="AW531" s="860"/>
      <c r="AX531" s="860"/>
      <c r="AY531">
        <f>$AY$528</f>
        <v>1</v>
      </c>
    </row>
    <row r="532" spans="1:51" ht="30" hidden="1" customHeight="1">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c r="A563" s="850"/>
      <c r="B563" s="850"/>
      <c r="C563" s="850" t="s">
        <v>24</v>
      </c>
      <c r="D563" s="850"/>
      <c r="E563" s="850"/>
      <c r="F563" s="850"/>
      <c r="G563" s="850"/>
      <c r="H563" s="850"/>
      <c r="I563" s="850"/>
      <c r="J563" s="851" t="s">
        <v>196</v>
      </c>
      <c r="K563" s="136"/>
      <c r="L563" s="136"/>
      <c r="M563" s="136"/>
      <c r="N563" s="136"/>
      <c r="O563" s="136"/>
      <c r="P563" s="415" t="s">
        <v>25</v>
      </c>
      <c r="Q563" s="415"/>
      <c r="R563" s="415"/>
      <c r="S563" s="415"/>
      <c r="T563" s="415"/>
      <c r="U563" s="415"/>
      <c r="V563" s="415"/>
      <c r="W563" s="415"/>
      <c r="X563" s="415"/>
      <c r="Y563" s="852" t="s">
        <v>195</v>
      </c>
      <c r="Z563" s="853"/>
      <c r="AA563" s="853"/>
      <c r="AB563" s="853"/>
      <c r="AC563" s="851" t="s">
        <v>225</v>
      </c>
      <c r="AD563" s="851"/>
      <c r="AE563" s="851"/>
      <c r="AF563" s="851"/>
      <c r="AG563" s="851"/>
      <c r="AH563" s="852" t="s">
        <v>243</v>
      </c>
      <c r="AI563" s="850"/>
      <c r="AJ563" s="850"/>
      <c r="AK563" s="850"/>
      <c r="AL563" s="850" t="s">
        <v>19</v>
      </c>
      <c r="AM563" s="850"/>
      <c r="AN563" s="850"/>
      <c r="AO563" s="854"/>
      <c r="AP563" s="875" t="s">
        <v>197</v>
      </c>
      <c r="AQ563" s="875"/>
      <c r="AR563" s="875"/>
      <c r="AS563" s="875"/>
      <c r="AT563" s="875"/>
      <c r="AU563" s="875"/>
      <c r="AV563" s="875"/>
      <c r="AW563" s="875"/>
      <c r="AX563" s="875"/>
      <c r="AY563">
        <f>$AY$561</f>
        <v>1</v>
      </c>
    </row>
    <row r="564" spans="1:51" ht="52.5" customHeight="1">
      <c r="A564" s="861">
        <v>1</v>
      </c>
      <c r="B564" s="861">
        <v>1</v>
      </c>
      <c r="C564" s="862" t="s">
        <v>761</v>
      </c>
      <c r="D564" s="863" t="s">
        <v>706</v>
      </c>
      <c r="E564" s="863" t="s">
        <v>706</v>
      </c>
      <c r="F564" s="863" t="s">
        <v>706</v>
      </c>
      <c r="G564" s="863" t="s">
        <v>706</v>
      </c>
      <c r="H564" s="863" t="s">
        <v>706</v>
      </c>
      <c r="I564" s="863" t="s">
        <v>706</v>
      </c>
      <c r="J564" s="864">
        <v>9010401031452</v>
      </c>
      <c r="K564" s="865"/>
      <c r="L564" s="865"/>
      <c r="M564" s="865"/>
      <c r="N564" s="865"/>
      <c r="O564" s="865"/>
      <c r="P564" s="866" t="s">
        <v>703</v>
      </c>
      <c r="Q564" s="867"/>
      <c r="R564" s="867"/>
      <c r="S564" s="867"/>
      <c r="T564" s="867"/>
      <c r="U564" s="867"/>
      <c r="V564" s="867"/>
      <c r="W564" s="867"/>
      <c r="X564" s="867"/>
      <c r="Y564" s="868">
        <v>6</v>
      </c>
      <c r="Z564" s="869"/>
      <c r="AA564" s="869"/>
      <c r="AB564" s="870"/>
      <c r="AC564" s="871" t="s">
        <v>247</v>
      </c>
      <c r="AD564" s="872"/>
      <c r="AE564" s="872"/>
      <c r="AF564" s="872"/>
      <c r="AG564" s="872"/>
      <c r="AH564" s="855">
        <v>2</v>
      </c>
      <c r="AI564" s="856"/>
      <c r="AJ564" s="856"/>
      <c r="AK564" s="856"/>
      <c r="AL564" s="857">
        <v>98</v>
      </c>
      <c r="AM564" s="858"/>
      <c r="AN564" s="858"/>
      <c r="AO564" s="859"/>
      <c r="AP564" s="860"/>
      <c r="AQ564" s="860"/>
      <c r="AR564" s="860"/>
      <c r="AS564" s="860"/>
      <c r="AT564" s="860"/>
      <c r="AU564" s="860"/>
      <c r="AV564" s="860"/>
      <c r="AW564" s="860"/>
      <c r="AX564" s="860"/>
      <c r="AY564">
        <f>$AY$561</f>
        <v>1</v>
      </c>
    </row>
    <row r="565" spans="1:51" ht="42.75" customHeight="1">
      <c r="A565" s="861">
        <v>2</v>
      </c>
      <c r="B565" s="861">
        <v>1</v>
      </c>
      <c r="C565" s="862" t="s">
        <v>707</v>
      </c>
      <c r="D565" s="863"/>
      <c r="E565" s="863"/>
      <c r="F565" s="863"/>
      <c r="G565" s="863"/>
      <c r="H565" s="863"/>
      <c r="I565" s="863"/>
      <c r="J565" s="864">
        <v>4290005002505</v>
      </c>
      <c r="K565" s="865"/>
      <c r="L565" s="865"/>
      <c r="M565" s="865"/>
      <c r="N565" s="865"/>
      <c r="O565" s="865"/>
      <c r="P565" s="866" t="s">
        <v>708</v>
      </c>
      <c r="Q565" s="867"/>
      <c r="R565" s="867"/>
      <c r="S565" s="867"/>
      <c r="T565" s="867"/>
      <c r="U565" s="867"/>
      <c r="V565" s="867"/>
      <c r="W565" s="867"/>
      <c r="X565" s="867"/>
      <c r="Y565" s="868">
        <v>4</v>
      </c>
      <c r="Z565" s="869"/>
      <c r="AA565" s="869"/>
      <c r="AB565" s="870"/>
      <c r="AC565" s="871" t="s">
        <v>254</v>
      </c>
      <c r="AD565" s="872"/>
      <c r="AE565" s="872"/>
      <c r="AF565" s="872"/>
      <c r="AG565" s="872"/>
      <c r="AH565" s="855" t="s">
        <v>279</v>
      </c>
      <c r="AI565" s="856"/>
      <c r="AJ565" s="856"/>
      <c r="AK565" s="856"/>
      <c r="AL565" s="857" t="s">
        <v>279</v>
      </c>
      <c r="AM565" s="858"/>
      <c r="AN565" s="858"/>
      <c r="AO565" s="859"/>
      <c r="AP565" s="860"/>
      <c r="AQ565" s="860"/>
      <c r="AR565" s="860"/>
      <c r="AS565" s="860"/>
      <c r="AT565" s="860"/>
      <c r="AU565" s="860"/>
      <c r="AV565" s="860"/>
      <c r="AW565" s="860"/>
      <c r="AX565" s="860"/>
      <c r="AY565">
        <f>COUNTA($C$565)</f>
        <v>1</v>
      </c>
    </row>
    <row r="566" spans="1:51" ht="30" customHeight="1">
      <c r="A566" s="861">
        <v>3</v>
      </c>
      <c r="B566" s="861">
        <v>1</v>
      </c>
      <c r="C566" s="862" t="s">
        <v>762</v>
      </c>
      <c r="D566" s="863" t="s">
        <v>709</v>
      </c>
      <c r="E566" s="863" t="s">
        <v>709</v>
      </c>
      <c r="F566" s="863" t="s">
        <v>709</v>
      </c>
      <c r="G566" s="863" t="s">
        <v>709</v>
      </c>
      <c r="H566" s="863" t="s">
        <v>709</v>
      </c>
      <c r="I566" s="863" t="s">
        <v>709</v>
      </c>
      <c r="J566" s="864">
        <v>4050002002853</v>
      </c>
      <c r="K566" s="865"/>
      <c r="L566" s="865"/>
      <c r="M566" s="865"/>
      <c r="N566" s="865"/>
      <c r="O566" s="865"/>
      <c r="P566" s="866" t="s">
        <v>710</v>
      </c>
      <c r="Q566" s="867"/>
      <c r="R566" s="867"/>
      <c r="S566" s="867"/>
      <c r="T566" s="867"/>
      <c r="U566" s="867"/>
      <c r="V566" s="867"/>
      <c r="W566" s="867"/>
      <c r="X566" s="867"/>
      <c r="Y566" s="868">
        <v>3</v>
      </c>
      <c r="Z566" s="869"/>
      <c r="AA566" s="869"/>
      <c r="AB566" s="870"/>
      <c r="AC566" s="871" t="s">
        <v>254</v>
      </c>
      <c r="AD566" s="872"/>
      <c r="AE566" s="872"/>
      <c r="AF566" s="872"/>
      <c r="AG566" s="872"/>
      <c r="AH566" s="855" t="s">
        <v>279</v>
      </c>
      <c r="AI566" s="856"/>
      <c r="AJ566" s="856"/>
      <c r="AK566" s="856"/>
      <c r="AL566" s="857" t="s">
        <v>279</v>
      </c>
      <c r="AM566" s="858"/>
      <c r="AN566" s="858"/>
      <c r="AO566" s="859"/>
      <c r="AP566" s="860"/>
      <c r="AQ566" s="860"/>
      <c r="AR566" s="860"/>
      <c r="AS566" s="860"/>
      <c r="AT566" s="860"/>
      <c r="AU566" s="860"/>
      <c r="AV566" s="860"/>
      <c r="AW566" s="860"/>
      <c r="AX566" s="860"/>
      <c r="AY566">
        <f>COUNTA($C$566)</f>
        <v>1</v>
      </c>
    </row>
    <row r="567" spans="1:51" ht="30" customHeight="1">
      <c r="A567" s="861">
        <v>4</v>
      </c>
      <c r="B567" s="861">
        <v>1</v>
      </c>
      <c r="C567" s="862" t="s">
        <v>763</v>
      </c>
      <c r="D567" s="863" t="s">
        <v>711</v>
      </c>
      <c r="E567" s="863" t="s">
        <v>711</v>
      </c>
      <c r="F567" s="863" t="s">
        <v>711</v>
      </c>
      <c r="G567" s="863" t="s">
        <v>711</v>
      </c>
      <c r="H567" s="863" t="s">
        <v>711</v>
      </c>
      <c r="I567" s="863" t="s">
        <v>711</v>
      </c>
      <c r="J567" s="864">
        <v>7180001092871</v>
      </c>
      <c r="K567" s="865"/>
      <c r="L567" s="865"/>
      <c r="M567" s="865"/>
      <c r="N567" s="865"/>
      <c r="O567" s="865"/>
      <c r="P567" s="866" t="s">
        <v>712</v>
      </c>
      <c r="Q567" s="867"/>
      <c r="R567" s="867"/>
      <c r="S567" s="867"/>
      <c r="T567" s="867"/>
      <c r="U567" s="867"/>
      <c r="V567" s="867"/>
      <c r="W567" s="867"/>
      <c r="X567" s="867"/>
      <c r="Y567" s="868">
        <v>3</v>
      </c>
      <c r="Z567" s="869"/>
      <c r="AA567" s="869"/>
      <c r="AB567" s="870"/>
      <c r="AC567" s="871" t="s">
        <v>254</v>
      </c>
      <c r="AD567" s="872"/>
      <c r="AE567" s="872"/>
      <c r="AF567" s="872"/>
      <c r="AG567" s="872"/>
      <c r="AH567" s="855" t="s">
        <v>279</v>
      </c>
      <c r="AI567" s="856"/>
      <c r="AJ567" s="856"/>
      <c r="AK567" s="856"/>
      <c r="AL567" s="857" t="s">
        <v>279</v>
      </c>
      <c r="AM567" s="858"/>
      <c r="AN567" s="858"/>
      <c r="AO567" s="859"/>
      <c r="AP567" s="860"/>
      <c r="AQ567" s="860"/>
      <c r="AR567" s="860"/>
      <c r="AS567" s="860"/>
      <c r="AT567" s="860"/>
      <c r="AU567" s="860"/>
      <c r="AV567" s="860"/>
      <c r="AW567" s="860"/>
      <c r="AX567" s="860"/>
      <c r="AY567">
        <f>COUNTA($C$567)</f>
        <v>1</v>
      </c>
    </row>
    <row r="568" spans="1:51" ht="30" customHeight="1">
      <c r="A568" s="861">
        <v>5</v>
      </c>
      <c r="B568" s="861">
        <v>1</v>
      </c>
      <c r="C568" s="862" t="s">
        <v>764</v>
      </c>
      <c r="D568" s="863" t="s">
        <v>713</v>
      </c>
      <c r="E568" s="863" t="s">
        <v>713</v>
      </c>
      <c r="F568" s="863" t="s">
        <v>713</v>
      </c>
      <c r="G568" s="863" t="s">
        <v>713</v>
      </c>
      <c r="H568" s="863" t="s">
        <v>713</v>
      </c>
      <c r="I568" s="863" t="s">
        <v>713</v>
      </c>
      <c r="J568" s="864">
        <v>5010001139963</v>
      </c>
      <c r="K568" s="865"/>
      <c r="L568" s="865"/>
      <c r="M568" s="865"/>
      <c r="N568" s="865"/>
      <c r="O568" s="865"/>
      <c r="P568" s="866" t="s">
        <v>714</v>
      </c>
      <c r="Q568" s="867"/>
      <c r="R568" s="867"/>
      <c r="S568" s="867"/>
      <c r="T568" s="867"/>
      <c r="U568" s="867"/>
      <c r="V568" s="867"/>
      <c r="W568" s="867"/>
      <c r="X568" s="867"/>
      <c r="Y568" s="868">
        <v>3</v>
      </c>
      <c r="Z568" s="869"/>
      <c r="AA568" s="869"/>
      <c r="AB568" s="870"/>
      <c r="AC568" s="871" t="s">
        <v>254</v>
      </c>
      <c r="AD568" s="872"/>
      <c r="AE568" s="872"/>
      <c r="AF568" s="872"/>
      <c r="AG568" s="872"/>
      <c r="AH568" s="855" t="s">
        <v>279</v>
      </c>
      <c r="AI568" s="856"/>
      <c r="AJ568" s="856"/>
      <c r="AK568" s="856"/>
      <c r="AL568" s="857" t="s">
        <v>279</v>
      </c>
      <c r="AM568" s="858"/>
      <c r="AN568" s="858"/>
      <c r="AO568" s="859"/>
      <c r="AP568" s="860"/>
      <c r="AQ568" s="860"/>
      <c r="AR568" s="860"/>
      <c r="AS568" s="860"/>
      <c r="AT568" s="860"/>
      <c r="AU568" s="860"/>
      <c r="AV568" s="860"/>
      <c r="AW568" s="860"/>
      <c r="AX568" s="860"/>
      <c r="AY568">
        <f>COUNTA($C$568)</f>
        <v>1</v>
      </c>
    </row>
    <row r="569" spans="1:51" ht="30" customHeight="1">
      <c r="A569" s="861">
        <v>6</v>
      </c>
      <c r="B569" s="861">
        <v>1</v>
      </c>
      <c r="C569" s="862" t="s">
        <v>765</v>
      </c>
      <c r="D569" s="863"/>
      <c r="E569" s="863"/>
      <c r="F569" s="863"/>
      <c r="G569" s="863"/>
      <c r="H569" s="863"/>
      <c r="I569" s="863"/>
      <c r="J569" s="864">
        <v>6010001008770</v>
      </c>
      <c r="K569" s="865"/>
      <c r="L569" s="865"/>
      <c r="M569" s="865"/>
      <c r="N569" s="865"/>
      <c r="O569" s="865"/>
      <c r="P569" s="866" t="s">
        <v>715</v>
      </c>
      <c r="Q569" s="867"/>
      <c r="R569" s="867"/>
      <c r="S569" s="867"/>
      <c r="T569" s="867"/>
      <c r="U569" s="867"/>
      <c r="V569" s="867"/>
      <c r="W569" s="867"/>
      <c r="X569" s="867"/>
      <c r="Y569" s="868">
        <v>2</v>
      </c>
      <c r="Z569" s="869"/>
      <c r="AA569" s="869"/>
      <c r="AB569" s="870"/>
      <c r="AC569" s="871" t="s">
        <v>254</v>
      </c>
      <c r="AD569" s="872"/>
      <c r="AE569" s="872"/>
      <c r="AF569" s="872"/>
      <c r="AG569" s="872"/>
      <c r="AH569" s="855" t="s">
        <v>279</v>
      </c>
      <c r="AI569" s="856"/>
      <c r="AJ569" s="856"/>
      <c r="AK569" s="856"/>
      <c r="AL569" s="857" t="s">
        <v>279</v>
      </c>
      <c r="AM569" s="858"/>
      <c r="AN569" s="858"/>
      <c r="AO569" s="859"/>
      <c r="AP569" s="860"/>
      <c r="AQ569" s="860"/>
      <c r="AR569" s="860"/>
      <c r="AS569" s="860"/>
      <c r="AT569" s="860"/>
      <c r="AU569" s="860"/>
      <c r="AV569" s="860"/>
      <c r="AW569" s="860"/>
      <c r="AX569" s="860"/>
      <c r="AY569">
        <f>COUNTA($C$569)</f>
        <v>1</v>
      </c>
    </row>
    <row r="570" spans="1:51" ht="30" customHeight="1">
      <c r="A570" s="861">
        <v>7</v>
      </c>
      <c r="B570" s="861">
        <v>1</v>
      </c>
      <c r="C570" s="862" t="s">
        <v>766</v>
      </c>
      <c r="D570" s="863" t="s">
        <v>716</v>
      </c>
      <c r="E570" s="863" t="s">
        <v>716</v>
      </c>
      <c r="F570" s="863" t="s">
        <v>716</v>
      </c>
      <c r="G570" s="863" t="s">
        <v>716</v>
      </c>
      <c r="H570" s="863" t="s">
        <v>716</v>
      </c>
      <c r="I570" s="863" t="s">
        <v>716</v>
      </c>
      <c r="J570" s="864">
        <v>1290001016916</v>
      </c>
      <c r="K570" s="865"/>
      <c r="L570" s="865"/>
      <c r="M570" s="865"/>
      <c r="N570" s="865"/>
      <c r="O570" s="865"/>
      <c r="P570" s="866" t="s">
        <v>717</v>
      </c>
      <c r="Q570" s="867"/>
      <c r="R570" s="867"/>
      <c r="S570" s="867"/>
      <c r="T570" s="867"/>
      <c r="U570" s="867"/>
      <c r="V570" s="867"/>
      <c r="W570" s="867"/>
      <c r="X570" s="867"/>
      <c r="Y570" s="868">
        <v>2</v>
      </c>
      <c r="Z570" s="869"/>
      <c r="AA570" s="869"/>
      <c r="AB570" s="870"/>
      <c r="AC570" s="871" t="s">
        <v>247</v>
      </c>
      <c r="AD570" s="872"/>
      <c r="AE570" s="872"/>
      <c r="AF570" s="872"/>
      <c r="AG570" s="872"/>
      <c r="AH570" s="873">
        <v>2</v>
      </c>
      <c r="AI570" s="874"/>
      <c r="AJ570" s="874"/>
      <c r="AK570" s="874"/>
      <c r="AL570" s="857">
        <v>66</v>
      </c>
      <c r="AM570" s="858"/>
      <c r="AN570" s="858"/>
      <c r="AO570" s="859"/>
      <c r="AP570" s="860"/>
      <c r="AQ570" s="860"/>
      <c r="AR570" s="860"/>
      <c r="AS570" s="860"/>
      <c r="AT570" s="860"/>
      <c r="AU570" s="860"/>
      <c r="AV570" s="860"/>
      <c r="AW570" s="860"/>
      <c r="AX570" s="860"/>
      <c r="AY570">
        <f>COUNTA($C$570)</f>
        <v>1</v>
      </c>
    </row>
    <row r="571" spans="1:51" ht="30" customHeight="1">
      <c r="A571" s="861">
        <v>8</v>
      </c>
      <c r="B571" s="861">
        <v>1</v>
      </c>
      <c r="C571" s="862" t="s">
        <v>767</v>
      </c>
      <c r="D571" s="863" t="s">
        <v>718</v>
      </c>
      <c r="E571" s="863" t="s">
        <v>718</v>
      </c>
      <c r="F571" s="863" t="s">
        <v>718</v>
      </c>
      <c r="G571" s="863" t="s">
        <v>718</v>
      </c>
      <c r="H571" s="863" t="s">
        <v>718</v>
      </c>
      <c r="I571" s="863" t="s">
        <v>718</v>
      </c>
      <c r="J571" s="864">
        <v>6300001007339</v>
      </c>
      <c r="K571" s="865"/>
      <c r="L571" s="865"/>
      <c r="M571" s="865"/>
      <c r="N571" s="865"/>
      <c r="O571" s="865"/>
      <c r="P571" s="866" t="s">
        <v>719</v>
      </c>
      <c r="Q571" s="867"/>
      <c r="R571" s="867"/>
      <c r="S571" s="867"/>
      <c r="T571" s="867"/>
      <c r="U571" s="867"/>
      <c r="V571" s="867"/>
      <c r="W571" s="867"/>
      <c r="X571" s="867"/>
      <c r="Y571" s="868">
        <v>1</v>
      </c>
      <c r="Z571" s="869"/>
      <c r="AA571" s="869"/>
      <c r="AB571" s="870"/>
      <c r="AC571" s="871" t="s">
        <v>248</v>
      </c>
      <c r="AD571" s="872"/>
      <c r="AE571" s="872"/>
      <c r="AF571" s="872"/>
      <c r="AG571" s="872"/>
      <c r="AH571" s="873">
        <v>3</v>
      </c>
      <c r="AI571" s="874"/>
      <c r="AJ571" s="874"/>
      <c r="AK571" s="874"/>
      <c r="AL571" s="857">
        <v>78</v>
      </c>
      <c r="AM571" s="858"/>
      <c r="AN571" s="858"/>
      <c r="AO571" s="859"/>
      <c r="AP571" s="860"/>
      <c r="AQ571" s="860"/>
      <c r="AR571" s="860"/>
      <c r="AS571" s="860"/>
      <c r="AT571" s="860"/>
      <c r="AU571" s="860"/>
      <c r="AV571" s="860"/>
      <c r="AW571" s="860"/>
      <c r="AX571" s="860"/>
      <c r="AY571">
        <f>COUNTA($C$571)</f>
        <v>1</v>
      </c>
    </row>
    <row r="572" spans="1:51" ht="30" customHeight="1">
      <c r="A572" s="861">
        <v>9</v>
      </c>
      <c r="B572" s="861">
        <v>1</v>
      </c>
      <c r="C572" s="862" t="s">
        <v>768</v>
      </c>
      <c r="D572" s="863"/>
      <c r="E572" s="863"/>
      <c r="F572" s="863"/>
      <c r="G572" s="863"/>
      <c r="H572" s="863"/>
      <c r="I572" s="863"/>
      <c r="J572" s="864">
        <v>5010001008813</v>
      </c>
      <c r="K572" s="865"/>
      <c r="L572" s="865"/>
      <c r="M572" s="865"/>
      <c r="N572" s="865"/>
      <c r="O572" s="865"/>
      <c r="P572" s="866" t="s">
        <v>720</v>
      </c>
      <c r="Q572" s="867"/>
      <c r="R572" s="867"/>
      <c r="S572" s="867"/>
      <c r="T572" s="867"/>
      <c r="U572" s="867"/>
      <c r="V572" s="867"/>
      <c r="W572" s="867"/>
      <c r="X572" s="867"/>
      <c r="Y572" s="868">
        <v>1</v>
      </c>
      <c r="Z572" s="869"/>
      <c r="AA572" s="869"/>
      <c r="AB572" s="870"/>
      <c r="AC572" s="871" t="s">
        <v>254</v>
      </c>
      <c r="AD572" s="872"/>
      <c r="AE572" s="872"/>
      <c r="AF572" s="872"/>
      <c r="AG572" s="872"/>
      <c r="AH572" s="855" t="s">
        <v>279</v>
      </c>
      <c r="AI572" s="856"/>
      <c r="AJ572" s="856"/>
      <c r="AK572" s="856"/>
      <c r="AL572" s="857" t="s">
        <v>279</v>
      </c>
      <c r="AM572" s="858"/>
      <c r="AN572" s="858"/>
      <c r="AO572" s="859"/>
      <c r="AP572" s="860"/>
      <c r="AQ572" s="860"/>
      <c r="AR572" s="860"/>
      <c r="AS572" s="860"/>
      <c r="AT572" s="860"/>
      <c r="AU572" s="860"/>
      <c r="AV572" s="860"/>
      <c r="AW572" s="860"/>
      <c r="AX572" s="860"/>
      <c r="AY572">
        <f>COUNTA($C$572)</f>
        <v>1</v>
      </c>
    </row>
    <row r="573" spans="1:51" ht="30" customHeight="1">
      <c r="A573" s="861">
        <v>10</v>
      </c>
      <c r="B573" s="861">
        <v>1</v>
      </c>
      <c r="C573" s="862" t="s">
        <v>769</v>
      </c>
      <c r="D573" s="863" t="s">
        <v>721</v>
      </c>
      <c r="E573" s="863" t="s">
        <v>721</v>
      </c>
      <c r="F573" s="863" t="s">
        <v>721</v>
      </c>
      <c r="G573" s="863" t="s">
        <v>721</v>
      </c>
      <c r="H573" s="863" t="s">
        <v>721</v>
      </c>
      <c r="I573" s="863" t="s">
        <v>721</v>
      </c>
      <c r="J573" s="864">
        <v>4150001013180</v>
      </c>
      <c r="K573" s="865"/>
      <c r="L573" s="865"/>
      <c r="M573" s="865"/>
      <c r="N573" s="865"/>
      <c r="O573" s="865"/>
      <c r="P573" s="866" t="s">
        <v>722</v>
      </c>
      <c r="Q573" s="867"/>
      <c r="R573" s="867"/>
      <c r="S573" s="867"/>
      <c r="T573" s="867"/>
      <c r="U573" s="867"/>
      <c r="V573" s="867"/>
      <c r="W573" s="867"/>
      <c r="X573" s="867"/>
      <c r="Y573" s="868">
        <v>1</v>
      </c>
      <c r="Z573" s="869"/>
      <c r="AA573" s="869"/>
      <c r="AB573" s="870"/>
      <c r="AC573" s="871" t="s">
        <v>247</v>
      </c>
      <c r="AD573" s="872"/>
      <c r="AE573" s="872"/>
      <c r="AF573" s="872"/>
      <c r="AG573" s="872"/>
      <c r="AH573" s="873">
        <v>1</v>
      </c>
      <c r="AI573" s="874"/>
      <c r="AJ573" s="874"/>
      <c r="AK573" s="874"/>
      <c r="AL573" s="857">
        <v>89</v>
      </c>
      <c r="AM573" s="858"/>
      <c r="AN573" s="858"/>
      <c r="AO573" s="859"/>
      <c r="AP573" s="860"/>
      <c r="AQ573" s="860"/>
      <c r="AR573" s="860"/>
      <c r="AS573" s="860"/>
      <c r="AT573" s="860"/>
      <c r="AU573" s="860"/>
      <c r="AV573" s="860"/>
      <c r="AW573" s="860"/>
      <c r="AX573" s="860"/>
      <c r="AY573">
        <f>COUNTA($C$573)</f>
        <v>1</v>
      </c>
    </row>
    <row r="574" spans="1:51" ht="30" customHeight="1">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customHeight="1">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customHeight="1">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customHeight="1">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customHeight="1">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customHeight="1">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customHeight="1">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customHeight="1">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customHeight="1">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customHeight="1">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customHeight="1">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customHeight="1">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customHeight="1">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customHeight="1">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customHeight="1">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customHeight="1">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customHeight="1">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customHeight="1">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customHeight="1">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customHeight="1">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50"/>
      <c r="B596" s="850"/>
      <c r="C596" s="850" t="s">
        <v>24</v>
      </c>
      <c r="D596" s="850"/>
      <c r="E596" s="850"/>
      <c r="F596" s="850"/>
      <c r="G596" s="850"/>
      <c r="H596" s="850"/>
      <c r="I596" s="850"/>
      <c r="J596" s="851" t="s">
        <v>196</v>
      </c>
      <c r="K596" s="136"/>
      <c r="L596" s="136"/>
      <c r="M596" s="136"/>
      <c r="N596" s="136"/>
      <c r="O596" s="136"/>
      <c r="P596" s="415" t="s">
        <v>25</v>
      </c>
      <c r="Q596" s="415"/>
      <c r="R596" s="415"/>
      <c r="S596" s="415"/>
      <c r="T596" s="415"/>
      <c r="U596" s="415"/>
      <c r="V596" s="415"/>
      <c r="W596" s="415"/>
      <c r="X596" s="415"/>
      <c r="Y596" s="852" t="s">
        <v>195</v>
      </c>
      <c r="Z596" s="853"/>
      <c r="AA596" s="853"/>
      <c r="AB596" s="853"/>
      <c r="AC596" s="851" t="s">
        <v>225</v>
      </c>
      <c r="AD596" s="851"/>
      <c r="AE596" s="851"/>
      <c r="AF596" s="851"/>
      <c r="AG596" s="851"/>
      <c r="AH596" s="852" t="s">
        <v>243</v>
      </c>
      <c r="AI596" s="850"/>
      <c r="AJ596" s="850"/>
      <c r="AK596" s="850"/>
      <c r="AL596" s="850" t="s">
        <v>19</v>
      </c>
      <c r="AM596" s="850"/>
      <c r="AN596" s="850"/>
      <c r="AO596" s="854"/>
      <c r="AP596" s="875" t="s">
        <v>197</v>
      </c>
      <c r="AQ596" s="875"/>
      <c r="AR596" s="875"/>
      <c r="AS596" s="875"/>
      <c r="AT596" s="875"/>
      <c r="AU596" s="875"/>
      <c r="AV596" s="875"/>
      <c r="AW596" s="875"/>
      <c r="AX596" s="875"/>
      <c r="AY596">
        <f>$AY$594</f>
        <v>0</v>
      </c>
    </row>
    <row r="597" spans="1:51" ht="30" hidden="1" customHeight="1">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hidden="1" customHeight="1">
      <c r="A627" s="880" t="s">
        <v>573</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227</v>
      </c>
      <c r="AM627" s="884"/>
      <c r="AN627" s="884"/>
      <c r="AO627" s="61"/>
      <c r="AP627" s="56"/>
      <c r="AQ627" s="56"/>
      <c r="AR627" s="56"/>
      <c r="AS627" s="56"/>
      <c r="AT627" s="56"/>
      <c r="AU627" s="56"/>
      <c r="AV627" s="56"/>
      <c r="AW627" s="56"/>
      <c r="AX627" s="57"/>
      <c r="AY627">
        <f>COUNTIF($AO$627,"☑")</f>
        <v>0</v>
      </c>
    </row>
    <row r="628" spans="1:51" ht="24.75" hidden="1"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c r="A630" s="885"/>
      <c r="B630" s="885"/>
      <c r="C630" s="851" t="s">
        <v>192</v>
      </c>
      <c r="D630" s="886"/>
      <c r="E630" s="851" t="s">
        <v>191</v>
      </c>
      <c r="F630" s="886"/>
      <c r="G630" s="886"/>
      <c r="H630" s="886"/>
      <c r="I630" s="886"/>
      <c r="J630" s="851" t="s">
        <v>196</v>
      </c>
      <c r="K630" s="851"/>
      <c r="L630" s="851"/>
      <c r="M630" s="851"/>
      <c r="N630" s="851"/>
      <c r="O630" s="851"/>
      <c r="P630" s="851" t="s">
        <v>25</v>
      </c>
      <c r="Q630" s="851"/>
      <c r="R630" s="851"/>
      <c r="S630" s="851"/>
      <c r="T630" s="851"/>
      <c r="U630" s="851"/>
      <c r="V630" s="851"/>
      <c r="W630" s="851"/>
      <c r="X630" s="851"/>
      <c r="Y630" s="851" t="s">
        <v>198</v>
      </c>
      <c r="Z630" s="886"/>
      <c r="AA630" s="886"/>
      <c r="AB630" s="886"/>
      <c r="AC630" s="851" t="s">
        <v>180</v>
      </c>
      <c r="AD630" s="851"/>
      <c r="AE630" s="851"/>
      <c r="AF630" s="851"/>
      <c r="AG630" s="851"/>
      <c r="AH630" s="851" t="s">
        <v>187</v>
      </c>
      <c r="AI630" s="886"/>
      <c r="AJ630" s="886"/>
      <c r="AK630" s="886"/>
      <c r="AL630" s="886" t="s">
        <v>19</v>
      </c>
      <c r="AM630" s="886"/>
      <c r="AN630" s="886"/>
      <c r="AO630" s="885"/>
      <c r="AP630" s="875" t="s">
        <v>221</v>
      </c>
      <c r="AQ630" s="875"/>
      <c r="AR630" s="875"/>
      <c r="AS630" s="875"/>
      <c r="AT630" s="875"/>
      <c r="AU630" s="875"/>
      <c r="AV630" s="875"/>
      <c r="AW630" s="875"/>
      <c r="AX630" s="875"/>
    </row>
    <row r="631" spans="1:51" ht="30" hidden="1" customHeight="1">
      <c r="A631" s="861">
        <v>1</v>
      </c>
      <c r="B631" s="861">
        <v>1</v>
      </c>
      <c r="C631" s="887"/>
      <c r="D631" s="887"/>
      <c r="E631" s="888"/>
      <c r="F631" s="888"/>
      <c r="G631" s="888"/>
      <c r="H631" s="888"/>
      <c r="I631" s="888"/>
      <c r="J631" s="864"/>
      <c r="K631" s="865"/>
      <c r="L631" s="865"/>
      <c r="M631" s="865"/>
      <c r="N631" s="865"/>
      <c r="O631" s="865"/>
      <c r="P631" s="867"/>
      <c r="Q631" s="867"/>
      <c r="R631" s="867"/>
      <c r="S631" s="867"/>
      <c r="T631" s="867"/>
      <c r="U631" s="867"/>
      <c r="V631" s="867"/>
      <c r="W631" s="867"/>
      <c r="X631" s="867"/>
      <c r="Y631" s="868"/>
      <c r="Z631" s="869"/>
      <c r="AA631" s="869"/>
      <c r="AB631" s="870"/>
      <c r="AC631" s="871"/>
      <c r="AD631" s="872"/>
      <c r="AE631" s="872"/>
      <c r="AF631" s="872"/>
      <c r="AG631" s="872"/>
      <c r="AH631" s="873"/>
      <c r="AI631" s="874"/>
      <c r="AJ631" s="874"/>
      <c r="AK631" s="874"/>
      <c r="AL631" s="857"/>
      <c r="AM631" s="858"/>
      <c r="AN631" s="858"/>
      <c r="AO631" s="859"/>
      <c r="AP631" s="860"/>
      <c r="AQ631" s="860"/>
      <c r="AR631" s="860"/>
      <c r="AS631" s="860"/>
      <c r="AT631" s="860"/>
      <c r="AU631" s="860"/>
      <c r="AV631" s="860"/>
      <c r="AW631" s="860"/>
      <c r="AX631" s="860"/>
    </row>
    <row r="632" spans="1:51" ht="30" hidden="1" customHeight="1">
      <c r="A632" s="861">
        <v>2</v>
      </c>
      <c r="B632" s="861">
        <v>1</v>
      </c>
      <c r="C632" s="887"/>
      <c r="D632" s="887"/>
      <c r="E632" s="888"/>
      <c r="F632" s="888"/>
      <c r="G632" s="888"/>
      <c r="H632" s="888"/>
      <c r="I632" s="888"/>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c r="A633" s="861">
        <v>3</v>
      </c>
      <c r="B633" s="861">
        <v>1</v>
      </c>
      <c r="C633" s="887"/>
      <c r="D633" s="887"/>
      <c r="E633" s="888"/>
      <c r="F633" s="888"/>
      <c r="G633" s="888"/>
      <c r="H633" s="888"/>
      <c r="I633" s="888"/>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c r="A634" s="861">
        <v>4</v>
      </c>
      <c r="B634" s="861">
        <v>1</v>
      </c>
      <c r="C634" s="887"/>
      <c r="D634" s="887"/>
      <c r="E634" s="888"/>
      <c r="F634" s="888"/>
      <c r="G634" s="888"/>
      <c r="H634" s="888"/>
      <c r="I634" s="888"/>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c r="A635" s="861">
        <v>5</v>
      </c>
      <c r="B635" s="861">
        <v>1</v>
      </c>
      <c r="C635" s="887"/>
      <c r="D635" s="887"/>
      <c r="E635" s="888"/>
      <c r="F635" s="888"/>
      <c r="G635" s="888"/>
      <c r="H635" s="888"/>
      <c r="I635" s="888"/>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c r="A636" s="861">
        <v>6</v>
      </c>
      <c r="B636" s="861">
        <v>1</v>
      </c>
      <c r="C636" s="887"/>
      <c r="D636" s="887"/>
      <c r="E636" s="888"/>
      <c r="F636" s="888"/>
      <c r="G636" s="888"/>
      <c r="H636" s="888"/>
      <c r="I636" s="888"/>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c r="A637" s="861">
        <v>7</v>
      </c>
      <c r="B637" s="861">
        <v>1</v>
      </c>
      <c r="C637" s="887"/>
      <c r="D637" s="887"/>
      <c r="E637" s="888"/>
      <c r="F637" s="888"/>
      <c r="G637" s="888"/>
      <c r="H637" s="888"/>
      <c r="I637" s="888"/>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c r="A638" s="861">
        <v>8</v>
      </c>
      <c r="B638" s="861">
        <v>1</v>
      </c>
      <c r="C638" s="887"/>
      <c r="D638" s="887"/>
      <c r="E638" s="888"/>
      <c r="F638" s="888"/>
      <c r="G638" s="888"/>
      <c r="H638" s="888"/>
      <c r="I638" s="888"/>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c r="A639" s="861">
        <v>9</v>
      </c>
      <c r="B639" s="861">
        <v>1</v>
      </c>
      <c r="C639" s="887"/>
      <c r="D639" s="887"/>
      <c r="E639" s="888"/>
      <c r="F639" s="888"/>
      <c r="G639" s="888"/>
      <c r="H639" s="888"/>
      <c r="I639" s="888"/>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c r="A640" s="861">
        <v>10</v>
      </c>
      <c r="B640" s="861">
        <v>1</v>
      </c>
      <c r="C640" s="887"/>
      <c r="D640" s="887"/>
      <c r="E640" s="888"/>
      <c r="F640" s="888"/>
      <c r="G640" s="888"/>
      <c r="H640" s="888"/>
      <c r="I640" s="888"/>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c r="A641" s="861">
        <v>11</v>
      </c>
      <c r="B641" s="861">
        <v>1</v>
      </c>
      <c r="C641" s="887"/>
      <c r="D641" s="887"/>
      <c r="E641" s="888"/>
      <c r="F641" s="888"/>
      <c r="G641" s="888"/>
      <c r="H641" s="888"/>
      <c r="I641" s="888"/>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c r="A642" s="861">
        <v>12</v>
      </c>
      <c r="B642" s="861">
        <v>1</v>
      </c>
      <c r="C642" s="887"/>
      <c r="D642" s="887"/>
      <c r="E642" s="888"/>
      <c r="F642" s="888"/>
      <c r="G642" s="888"/>
      <c r="H642" s="888"/>
      <c r="I642" s="888"/>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c r="A643" s="861">
        <v>13</v>
      </c>
      <c r="B643" s="861">
        <v>1</v>
      </c>
      <c r="C643" s="887"/>
      <c r="D643" s="887"/>
      <c r="E643" s="888"/>
      <c r="F643" s="888"/>
      <c r="G643" s="888"/>
      <c r="H643" s="888"/>
      <c r="I643" s="888"/>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c r="A644" s="861">
        <v>14</v>
      </c>
      <c r="B644" s="861">
        <v>1</v>
      </c>
      <c r="C644" s="887"/>
      <c r="D644" s="887"/>
      <c r="E644" s="888"/>
      <c r="F644" s="888"/>
      <c r="G644" s="888"/>
      <c r="H644" s="888"/>
      <c r="I644" s="888"/>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c r="A645" s="861">
        <v>15</v>
      </c>
      <c r="B645" s="861">
        <v>1</v>
      </c>
      <c r="C645" s="887"/>
      <c r="D645" s="887"/>
      <c r="E645" s="888"/>
      <c r="F645" s="888"/>
      <c r="G645" s="888"/>
      <c r="H645" s="888"/>
      <c r="I645" s="888"/>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c r="A646" s="861">
        <v>16</v>
      </c>
      <c r="B646" s="861">
        <v>1</v>
      </c>
      <c r="C646" s="887"/>
      <c r="D646" s="887"/>
      <c r="E646" s="888"/>
      <c r="F646" s="888"/>
      <c r="G646" s="888"/>
      <c r="H646" s="888"/>
      <c r="I646" s="888"/>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c r="A647" s="861">
        <v>17</v>
      </c>
      <c r="B647" s="861">
        <v>1</v>
      </c>
      <c r="C647" s="887"/>
      <c r="D647" s="887"/>
      <c r="E647" s="888"/>
      <c r="F647" s="888"/>
      <c r="G647" s="888"/>
      <c r="H647" s="888"/>
      <c r="I647" s="888"/>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c r="A648" s="861">
        <v>18</v>
      </c>
      <c r="B648" s="861">
        <v>1</v>
      </c>
      <c r="C648" s="887"/>
      <c r="D648" s="887"/>
      <c r="E648" s="648"/>
      <c r="F648" s="888"/>
      <c r="G648" s="888"/>
      <c r="H648" s="888"/>
      <c r="I648" s="888"/>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c r="A649" s="861">
        <v>19</v>
      </c>
      <c r="B649" s="861">
        <v>1</v>
      </c>
      <c r="C649" s="887"/>
      <c r="D649" s="887"/>
      <c r="E649" s="888"/>
      <c r="F649" s="888"/>
      <c r="G649" s="888"/>
      <c r="H649" s="888"/>
      <c r="I649" s="888"/>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c r="A650" s="861">
        <v>20</v>
      </c>
      <c r="B650" s="861">
        <v>1</v>
      </c>
      <c r="C650" s="887"/>
      <c r="D650" s="887"/>
      <c r="E650" s="888"/>
      <c r="F650" s="888"/>
      <c r="G650" s="888"/>
      <c r="H650" s="888"/>
      <c r="I650" s="888"/>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c r="A651" s="861">
        <v>21</v>
      </c>
      <c r="B651" s="861">
        <v>1</v>
      </c>
      <c r="C651" s="887"/>
      <c r="D651" s="887"/>
      <c r="E651" s="888"/>
      <c r="F651" s="888"/>
      <c r="G651" s="888"/>
      <c r="H651" s="888"/>
      <c r="I651" s="888"/>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c r="A652" s="861">
        <v>22</v>
      </c>
      <c r="B652" s="861">
        <v>1</v>
      </c>
      <c r="C652" s="887"/>
      <c r="D652" s="887"/>
      <c r="E652" s="888"/>
      <c r="F652" s="888"/>
      <c r="G652" s="888"/>
      <c r="H652" s="888"/>
      <c r="I652" s="888"/>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c r="A653" s="861">
        <v>23</v>
      </c>
      <c r="B653" s="861">
        <v>1</v>
      </c>
      <c r="C653" s="887"/>
      <c r="D653" s="887"/>
      <c r="E653" s="888"/>
      <c r="F653" s="888"/>
      <c r="G653" s="888"/>
      <c r="H653" s="888"/>
      <c r="I653" s="888"/>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c r="A654" s="861">
        <v>24</v>
      </c>
      <c r="B654" s="861">
        <v>1</v>
      </c>
      <c r="C654" s="887"/>
      <c r="D654" s="887"/>
      <c r="E654" s="888"/>
      <c r="F654" s="888"/>
      <c r="G654" s="888"/>
      <c r="H654" s="888"/>
      <c r="I654" s="888"/>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c r="A655" s="861">
        <v>25</v>
      </c>
      <c r="B655" s="861">
        <v>1</v>
      </c>
      <c r="C655" s="887"/>
      <c r="D655" s="887"/>
      <c r="E655" s="888"/>
      <c r="F655" s="888"/>
      <c r="G655" s="888"/>
      <c r="H655" s="888"/>
      <c r="I655" s="888"/>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c r="A656" s="861">
        <v>26</v>
      </c>
      <c r="B656" s="861">
        <v>1</v>
      </c>
      <c r="C656" s="887"/>
      <c r="D656" s="887"/>
      <c r="E656" s="888"/>
      <c r="F656" s="888"/>
      <c r="G656" s="888"/>
      <c r="H656" s="888"/>
      <c r="I656" s="888"/>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c r="A657" s="861">
        <v>27</v>
      </c>
      <c r="B657" s="861">
        <v>1</v>
      </c>
      <c r="C657" s="887"/>
      <c r="D657" s="887"/>
      <c r="E657" s="888"/>
      <c r="F657" s="888"/>
      <c r="G657" s="888"/>
      <c r="H657" s="888"/>
      <c r="I657" s="888"/>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c r="A658" s="861">
        <v>28</v>
      </c>
      <c r="B658" s="861">
        <v>1</v>
      </c>
      <c r="C658" s="887"/>
      <c r="D658" s="887"/>
      <c r="E658" s="888"/>
      <c r="F658" s="888"/>
      <c r="G658" s="888"/>
      <c r="H658" s="888"/>
      <c r="I658" s="888"/>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c r="A659" s="861">
        <v>29</v>
      </c>
      <c r="B659" s="861">
        <v>1</v>
      </c>
      <c r="C659" s="887"/>
      <c r="D659" s="887"/>
      <c r="E659" s="888"/>
      <c r="F659" s="888"/>
      <c r="G659" s="888"/>
      <c r="H659" s="888"/>
      <c r="I659" s="888"/>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c r="A660" s="861">
        <v>30</v>
      </c>
      <c r="B660" s="861">
        <v>1</v>
      </c>
      <c r="C660" s="887"/>
      <c r="D660" s="887"/>
      <c r="E660" s="888"/>
      <c r="F660" s="888"/>
      <c r="G660" s="888"/>
      <c r="H660" s="888"/>
      <c r="I660" s="888"/>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9" priority="1007">
      <formula>IF(RIGHT(TEXT(P14,"0.#"),1)=".",FALSE,TRUE)</formula>
    </cfRule>
    <cfRule type="expression" dxfId="828" priority="1008">
      <formula>IF(RIGHT(TEXT(P14,"0.#"),1)=".",TRUE,FALSE)</formula>
    </cfRule>
  </conditionalFormatting>
  <conditionalFormatting sqref="P18:AX18">
    <cfRule type="expression" dxfId="827" priority="1005">
      <formula>IF(RIGHT(TEXT(P18,"0.#"),1)=".",FALSE,TRUE)</formula>
    </cfRule>
    <cfRule type="expression" dxfId="826" priority="1006">
      <formula>IF(RIGHT(TEXT(P18,"0.#"),1)=".",TRUE,FALSE)</formula>
    </cfRule>
  </conditionalFormatting>
  <conditionalFormatting sqref="Y320">
    <cfRule type="expression" dxfId="825" priority="1001">
      <formula>IF(RIGHT(TEXT(Y320,"0.#"),1)=".",FALSE,TRUE)</formula>
    </cfRule>
    <cfRule type="expression" dxfId="824" priority="1002">
      <formula>IF(RIGHT(TEXT(Y320,"0.#"),1)=".",TRUE,FALSE)</formula>
    </cfRule>
  </conditionalFormatting>
  <conditionalFormatting sqref="Y351:Y358 Y338:Y345 Y336 Y325:Y332 Y323">
    <cfRule type="expression" dxfId="823" priority="981">
      <formula>IF(RIGHT(TEXT(Y323,"0.#"),1)=".",FALSE,TRUE)</formula>
    </cfRule>
    <cfRule type="expression" dxfId="822" priority="982">
      <formula>IF(RIGHT(TEXT(Y323,"0.#"),1)=".",TRUE,FALSE)</formula>
    </cfRule>
  </conditionalFormatting>
  <conditionalFormatting sqref="P16:AQ17 P15:AX15 P13:AX13">
    <cfRule type="expression" dxfId="821" priority="999">
      <formula>IF(RIGHT(TEXT(P13,"0.#"),1)=".",FALSE,TRUE)</formula>
    </cfRule>
    <cfRule type="expression" dxfId="820" priority="1000">
      <formula>IF(RIGHT(TEXT(P13,"0.#"),1)=".",TRUE,FALSE)</formula>
    </cfRule>
  </conditionalFormatting>
  <conditionalFormatting sqref="P19:AJ19">
    <cfRule type="expression" dxfId="819" priority="997">
      <formula>IF(RIGHT(TEXT(P19,"0.#"),1)=".",FALSE,TRUE)</formula>
    </cfRule>
    <cfRule type="expression" dxfId="818" priority="998">
      <formula>IF(RIGHT(TEXT(P19,"0.#"),1)=".",TRUE,FALSE)</formula>
    </cfRule>
  </conditionalFormatting>
  <conditionalFormatting sqref="AE32 AQ32">
    <cfRule type="expression" dxfId="817" priority="995">
      <formula>IF(RIGHT(TEXT(AE32,"0.#"),1)=".",FALSE,TRUE)</formula>
    </cfRule>
    <cfRule type="expression" dxfId="816" priority="996">
      <formula>IF(RIGHT(TEXT(AE32,"0.#"),1)=".",TRUE,FALSE)</formula>
    </cfRule>
  </conditionalFormatting>
  <conditionalFormatting sqref="Y313:Y319">
    <cfRule type="expression" dxfId="815" priority="993">
      <formula>IF(RIGHT(TEXT(Y313,"0.#"),1)=".",FALSE,TRUE)</formula>
    </cfRule>
    <cfRule type="expression" dxfId="814" priority="994">
      <formula>IF(RIGHT(TEXT(Y313,"0.#"),1)=".",TRUE,FALSE)</formula>
    </cfRule>
  </conditionalFormatting>
  <conditionalFormatting sqref="AU311">
    <cfRule type="expression" dxfId="813" priority="991">
      <formula>IF(RIGHT(TEXT(AU311,"0.#"),1)=".",FALSE,TRUE)</formula>
    </cfRule>
    <cfRule type="expression" dxfId="812" priority="992">
      <formula>IF(RIGHT(TEXT(AU311,"0.#"),1)=".",TRUE,FALSE)</formula>
    </cfRule>
  </conditionalFormatting>
  <conditionalFormatting sqref="AU320">
    <cfRule type="expression" dxfId="811" priority="989">
      <formula>IF(RIGHT(TEXT(AU320,"0.#"),1)=".",FALSE,TRUE)</formula>
    </cfRule>
    <cfRule type="expression" dxfId="810" priority="990">
      <formula>IF(RIGHT(TEXT(AU320,"0.#"),1)=".",TRUE,FALSE)</formula>
    </cfRule>
  </conditionalFormatting>
  <conditionalFormatting sqref="AU312:AU319 AU310">
    <cfRule type="expression" dxfId="809" priority="987">
      <formula>IF(RIGHT(TEXT(AU310,"0.#"),1)=".",FALSE,TRUE)</formula>
    </cfRule>
    <cfRule type="expression" dxfId="808" priority="988">
      <formula>IF(RIGHT(TEXT(AU310,"0.#"),1)=".",TRUE,FALSE)</formula>
    </cfRule>
  </conditionalFormatting>
  <conditionalFormatting sqref="Y350 Y337 Y324">
    <cfRule type="expression" dxfId="807" priority="985">
      <formula>IF(RIGHT(TEXT(Y324,"0.#"),1)=".",FALSE,TRUE)</formula>
    </cfRule>
    <cfRule type="expression" dxfId="806" priority="986">
      <formula>IF(RIGHT(TEXT(Y324,"0.#"),1)=".",TRUE,FALSE)</formula>
    </cfRule>
  </conditionalFormatting>
  <conditionalFormatting sqref="Y359 Y346 Y333">
    <cfRule type="expression" dxfId="805" priority="983">
      <formula>IF(RIGHT(TEXT(Y333,"0.#"),1)=".",FALSE,TRUE)</formula>
    </cfRule>
    <cfRule type="expression" dxfId="804" priority="984">
      <formula>IF(RIGHT(TEXT(Y333,"0.#"),1)=".",TRUE,FALSE)</formula>
    </cfRule>
  </conditionalFormatting>
  <conditionalFormatting sqref="AU350 AU324">
    <cfRule type="expression" dxfId="803" priority="979">
      <formula>IF(RIGHT(TEXT(AU324,"0.#"),1)=".",FALSE,TRUE)</formula>
    </cfRule>
    <cfRule type="expression" dxfId="802" priority="980">
      <formula>IF(RIGHT(TEXT(AU324,"0.#"),1)=".",TRUE,FALSE)</formula>
    </cfRule>
  </conditionalFormatting>
  <conditionalFormatting sqref="AU359 AU346 AU333">
    <cfRule type="expression" dxfId="801" priority="977">
      <formula>IF(RIGHT(TEXT(AU333,"0.#"),1)=".",FALSE,TRUE)</formula>
    </cfRule>
    <cfRule type="expression" dxfId="800" priority="978">
      <formula>IF(RIGHT(TEXT(AU333,"0.#"),1)=".",TRUE,FALSE)</formula>
    </cfRule>
  </conditionalFormatting>
  <conditionalFormatting sqref="AU351:AU358 AU349 AU339:AU345 AU325:AU332 AU323">
    <cfRule type="expression" dxfId="799" priority="975">
      <formula>IF(RIGHT(TEXT(AU323,"0.#"),1)=".",FALSE,TRUE)</formula>
    </cfRule>
    <cfRule type="expression" dxfId="798" priority="976">
      <formula>IF(RIGHT(TEXT(AU323,"0.#"),1)=".",TRUE,FALSE)</formula>
    </cfRule>
  </conditionalFormatting>
  <conditionalFormatting sqref="AI32">
    <cfRule type="expression" dxfId="797" priority="973">
      <formula>IF(RIGHT(TEXT(AI32,"0.#"),1)=".",FALSE,TRUE)</formula>
    </cfRule>
    <cfRule type="expression" dxfId="796" priority="974">
      <formula>IF(RIGHT(TEXT(AI32,"0.#"),1)=".",TRUE,FALSE)</formula>
    </cfRule>
  </conditionalFormatting>
  <conditionalFormatting sqref="AM32">
    <cfRule type="expression" dxfId="795" priority="971">
      <formula>IF(RIGHT(TEXT(AM32,"0.#"),1)=".",FALSE,TRUE)</formula>
    </cfRule>
    <cfRule type="expression" dxfId="794" priority="972">
      <formula>IF(RIGHT(TEXT(AM32,"0.#"),1)=".",TRUE,FALSE)</formula>
    </cfRule>
  </conditionalFormatting>
  <conditionalFormatting sqref="AE33">
    <cfRule type="expression" dxfId="793" priority="969">
      <formula>IF(RIGHT(TEXT(AE33,"0.#"),1)=".",FALSE,TRUE)</formula>
    </cfRule>
    <cfRule type="expression" dxfId="792" priority="970">
      <formula>IF(RIGHT(TEXT(AE33,"0.#"),1)=".",TRUE,FALSE)</formula>
    </cfRule>
  </conditionalFormatting>
  <conditionalFormatting sqref="AI33">
    <cfRule type="expression" dxfId="791" priority="967">
      <formula>IF(RIGHT(TEXT(AI33,"0.#"),1)=".",FALSE,TRUE)</formula>
    </cfRule>
    <cfRule type="expression" dxfId="790" priority="968">
      <formula>IF(RIGHT(TEXT(AI33,"0.#"),1)=".",TRUE,FALSE)</formula>
    </cfRule>
  </conditionalFormatting>
  <conditionalFormatting sqref="AM33">
    <cfRule type="expression" dxfId="789" priority="965">
      <formula>IF(RIGHT(TEXT(AM33,"0.#"),1)=".",FALSE,TRUE)</formula>
    </cfRule>
    <cfRule type="expression" dxfId="788" priority="966">
      <formula>IF(RIGHT(TEXT(AM33,"0.#"),1)=".",TRUE,FALSE)</formula>
    </cfRule>
  </conditionalFormatting>
  <conditionalFormatting sqref="AQ33">
    <cfRule type="expression" dxfId="787" priority="963">
      <formula>IF(RIGHT(TEXT(AQ33,"0.#"),1)=".",FALSE,TRUE)</formula>
    </cfRule>
    <cfRule type="expression" dxfId="786" priority="964">
      <formula>IF(RIGHT(TEXT(AQ33,"0.#"),1)=".",TRUE,FALSE)</formula>
    </cfRule>
  </conditionalFormatting>
  <conditionalFormatting sqref="AE210">
    <cfRule type="expression" dxfId="785" priority="961">
      <formula>IF(RIGHT(TEXT(AE210,"0.#"),1)=".",FALSE,TRUE)</formula>
    </cfRule>
    <cfRule type="expression" dxfId="784" priority="962">
      <formula>IF(RIGHT(TEXT(AE210,"0.#"),1)=".",TRUE,FALSE)</formula>
    </cfRule>
  </conditionalFormatting>
  <conditionalFormatting sqref="AE211">
    <cfRule type="expression" dxfId="783" priority="959">
      <formula>IF(RIGHT(TEXT(AE211,"0.#"),1)=".",FALSE,TRUE)</formula>
    </cfRule>
    <cfRule type="expression" dxfId="782" priority="960">
      <formula>IF(RIGHT(TEXT(AE211,"0.#"),1)=".",TRUE,FALSE)</formula>
    </cfRule>
  </conditionalFormatting>
  <conditionalFormatting sqref="AE212">
    <cfRule type="expression" dxfId="781" priority="957">
      <formula>IF(RIGHT(TEXT(AE212,"0.#"),1)=".",FALSE,TRUE)</formula>
    </cfRule>
    <cfRule type="expression" dxfId="780" priority="958">
      <formula>IF(RIGHT(TEXT(AE212,"0.#"),1)=".",TRUE,FALSE)</formula>
    </cfRule>
  </conditionalFormatting>
  <conditionalFormatting sqref="AI212">
    <cfRule type="expression" dxfId="779" priority="955">
      <formula>IF(RIGHT(TEXT(AI212,"0.#"),1)=".",FALSE,TRUE)</formula>
    </cfRule>
    <cfRule type="expression" dxfId="778" priority="956">
      <formula>IF(RIGHT(TEXT(AI212,"0.#"),1)=".",TRUE,FALSE)</formula>
    </cfRule>
  </conditionalFormatting>
  <conditionalFormatting sqref="AI211">
    <cfRule type="expression" dxfId="777" priority="953">
      <formula>IF(RIGHT(TEXT(AI211,"0.#"),1)=".",FALSE,TRUE)</formula>
    </cfRule>
    <cfRule type="expression" dxfId="776" priority="954">
      <formula>IF(RIGHT(TEXT(AI211,"0.#"),1)=".",TRUE,FALSE)</formula>
    </cfRule>
  </conditionalFormatting>
  <conditionalFormatting sqref="AI210">
    <cfRule type="expression" dxfId="775" priority="951">
      <formula>IF(RIGHT(TEXT(AI210,"0.#"),1)=".",FALSE,TRUE)</formula>
    </cfRule>
    <cfRule type="expression" dxfId="774" priority="952">
      <formula>IF(RIGHT(TEXT(AI210,"0.#"),1)=".",TRUE,FALSE)</formula>
    </cfRule>
  </conditionalFormatting>
  <conditionalFormatting sqref="AM210">
    <cfRule type="expression" dxfId="773" priority="949">
      <formula>IF(RIGHT(TEXT(AM210,"0.#"),1)=".",FALSE,TRUE)</formula>
    </cfRule>
    <cfRule type="expression" dxfId="772" priority="950">
      <formula>IF(RIGHT(TEXT(AM210,"0.#"),1)=".",TRUE,FALSE)</formula>
    </cfRule>
  </conditionalFormatting>
  <conditionalFormatting sqref="AM211">
    <cfRule type="expression" dxfId="771" priority="947">
      <formula>IF(RIGHT(TEXT(AM211,"0.#"),1)=".",FALSE,TRUE)</formula>
    </cfRule>
    <cfRule type="expression" dxfId="770" priority="948">
      <formula>IF(RIGHT(TEXT(AM211,"0.#"),1)=".",TRUE,FALSE)</formula>
    </cfRule>
  </conditionalFormatting>
  <conditionalFormatting sqref="AM212">
    <cfRule type="expression" dxfId="769" priority="945">
      <formula>IF(RIGHT(TEXT(AM212,"0.#"),1)=".",FALSE,TRUE)</formula>
    </cfRule>
    <cfRule type="expression" dxfId="768" priority="946">
      <formula>IF(RIGHT(TEXT(AM212,"0.#"),1)=".",TRUE,FALSE)</formula>
    </cfRule>
  </conditionalFormatting>
  <conditionalFormatting sqref="AL368:AO395">
    <cfRule type="expression" dxfId="767" priority="941">
      <formula>IF(AND(AL368&gt;=0, RIGHT(TEXT(AL368,"0.#"),1)&lt;&gt;"."),TRUE,FALSE)</formula>
    </cfRule>
    <cfRule type="expression" dxfId="766" priority="942">
      <formula>IF(AND(AL368&gt;=0, RIGHT(TEXT(AL368,"0.#"),1)="."),TRUE,FALSE)</formula>
    </cfRule>
    <cfRule type="expression" dxfId="765" priority="943">
      <formula>IF(AND(AL368&lt;0, RIGHT(TEXT(AL368,"0.#"),1)&lt;&gt;"."),TRUE,FALSE)</formula>
    </cfRule>
    <cfRule type="expression" dxfId="764" priority="944">
      <formula>IF(AND(AL368&lt;0, RIGHT(TEXT(AL368,"0.#"),1)="."),TRUE,FALSE)</formula>
    </cfRule>
  </conditionalFormatting>
  <conditionalFormatting sqref="AQ210:AQ212">
    <cfRule type="expression" dxfId="763" priority="939">
      <formula>IF(RIGHT(TEXT(AQ210,"0.#"),1)=".",FALSE,TRUE)</formula>
    </cfRule>
    <cfRule type="expression" dxfId="762" priority="940">
      <formula>IF(RIGHT(TEXT(AQ210,"0.#"),1)=".",TRUE,FALSE)</formula>
    </cfRule>
  </conditionalFormatting>
  <conditionalFormatting sqref="AU210:AU212">
    <cfRule type="expression" dxfId="761" priority="937">
      <formula>IF(RIGHT(TEXT(AU210,"0.#"),1)=".",FALSE,TRUE)</formula>
    </cfRule>
    <cfRule type="expression" dxfId="760" priority="938">
      <formula>IF(RIGHT(TEXT(AU210,"0.#"),1)=".",TRUE,FALSE)</formula>
    </cfRule>
  </conditionalFormatting>
  <conditionalFormatting sqref="Y368:Y395">
    <cfRule type="expression" dxfId="759" priority="935">
      <formula>IF(RIGHT(TEXT(Y368,"0.#"),1)=".",FALSE,TRUE)</formula>
    </cfRule>
    <cfRule type="expression" dxfId="758" priority="936">
      <formula>IF(RIGHT(TEXT(Y368,"0.#"),1)=".",TRUE,FALSE)</formula>
    </cfRule>
  </conditionalFormatting>
  <conditionalFormatting sqref="AL631:AO660">
    <cfRule type="expression" dxfId="757" priority="931">
      <formula>IF(AND(AL631&gt;=0, RIGHT(TEXT(AL631,"0.#"),1)&lt;&gt;"."),TRUE,FALSE)</formula>
    </cfRule>
    <cfRule type="expression" dxfId="756" priority="932">
      <formula>IF(AND(AL631&gt;=0, RIGHT(TEXT(AL631,"0.#"),1)="."),TRUE,FALSE)</formula>
    </cfRule>
    <cfRule type="expression" dxfId="755" priority="933">
      <formula>IF(AND(AL631&lt;0, RIGHT(TEXT(AL631,"0.#"),1)&lt;&gt;"."),TRUE,FALSE)</formula>
    </cfRule>
    <cfRule type="expression" dxfId="754" priority="934">
      <formula>IF(AND(AL631&lt;0, RIGHT(TEXT(AL631,"0.#"),1)="."),TRUE,FALSE)</formula>
    </cfRule>
  </conditionalFormatting>
  <conditionalFormatting sqref="Y631:Y660">
    <cfRule type="expression" dxfId="753" priority="929">
      <formula>IF(RIGHT(TEXT(Y631,"0.#"),1)=".",FALSE,TRUE)</formula>
    </cfRule>
    <cfRule type="expression" dxfId="752" priority="930">
      <formula>IF(RIGHT(TEXT(Y631,"0.#"),1)=".",TRUE,FALSE)</formula>
    </cfRule>
  </conditionalFormatting>
  <conditionalFormatting sqref="AL367:AO367">
    <cfRule type="expression" dxfId="751" priority="925">
      <formula>IF(AND(AL367&gt;=0, RIGHT(TEXT(AL367,"0.#"),1)&lt;&gt;"."),TRUE,FALSE)</formula>
    </cfRule>
    <cfRule type="expression" dxfId="750" priority="926">
      <formula>IF(AND(AL367&gt;=0, RIGHT(TEXT(AL367,"0.#"),1)="."),TRUE,FALSE)</formula>
    </cfRule>
    <cfRule type="expression" dxfId="749" priority="927">
      <formula>IF(AND(AL367&lt;0, RIGHT(TEXT(AL367,"0.#"),1)&lt;&gt;"."),TRUE,FALSE)</formula>
    </cfRule>
    <cfRule type="expression" dxfId="748" priority="928">
      <formula>IF(AND(AL367&lt;0, RIGHT(TEXT(AL367,"0.#"),1)="."),TRUE,FALSE)</formula>
    </cfRule>
  </conditionalFormatting>
  <conditionalFormatting sqref="Y367">
    <cfRule type="expression" dxfId="747" priority="923">
      <formula>IF(RIGHT(TEXT(Y367,"0.#"),1)=".",FALSE,TRUE)</formula>
    </cfRule>
    <cfRule type="expression" dxfId="746" priority="924">
      <formula>IF(RIGHT(TEXT(Y367,"0.#"),1)=".",TRUE,FALSE)</formula>
    </cfRule>
  </conditionalFormatting>
  <conditionalFormatting sqref="Y401:Y428">
    <cfRule type="expression" dxfId="745" priority="861">
      <formula>IF(RIGHT(TEXT(Y401,"0.#"),1)=".",FALSE,TRUE)</formula>
    </cfRule>
    <cfRule type="expression" dxfId="744" priority="862">
      <formula>IF(RIGHT(TEXT(Y401,"0.#"),1)=".",TRUE,FALSE)</formula>
    </cfRule>
  </conditionalFormatting>
  <conditionalFormatting sqref="Y399:Y400">
    <cfRule type="expression" dxfId="743" priority="855">
      <formula>IF(RIGHT(TEXT(Y399,"0.#"),1)=".",FALSE,TRUE)</formula>
    </cfRule>
    <cfRule type="expression" dxfId="742" priority="856">
      <formula>IF(RIGHT(TEXT(Y399,"0.#"),1)=".",TRUE,FALSE)</formula>
    </cfRule>
  </conditionalFormatting>
  <conditionalFormatting sqref="Y434:Y461">
    <cfRule type="expression" dxfId="741" priority="849">
      <formula>IF(RIGHT(TEXT(Y434,"0.#"),1)=".",FALSE,TRUE)</formula>
    </cfRule>
    <cfRule type="expression" dxfId="740" priority="850">
      <formula>IF(RIGHT(TEXT(Y434,"0.#"),1)=".",TRUE,FALSE)</formula>
    </cfRule>
  </conditionalFormatting>
  <conditionalFormatting sqref="Y432:Y433">
    <cfRule type="expression" dxfId="739" priority="843">
      <formula>IF(RIGHT(TEXT(Y432,"0.#"),1)=".",FALSE,TRUE)</formula>
    </cfRule>
    <cfRule type="expression" dxfId="738" priority="844">
      <formula>IF(RIGHT(TEXT(Y432,"0.#"),1)=".",TRUE,FALSE)</formula>
    </cfRule>
  </conditionalFormatting>
  <conditionalFormatting sqref="Y467:Y494">
    <cfRule type="expression" dxfId="737" priority="837">
      <formula>IF(RIGHT(TEXT(Y467,"0.#"),1)=".",FALSE,TRUE)</formula>
    </cfRule>
    <cfRule type="expression" dxfId="736" priority="838">
      <formula>IF(RIGHT(TEXT(Y467,"0.#"),1)=".",TRUE,FALSE)</formula>
    </cfRule>
  </conditionalFormatting>
  <conditionalFormatting sqref="Y465:Y466">
    <cfRule type="expression" dxfId="735" priority="831">
      <formula>IF(RIGHT(TEXT(Y465,"0.#"),1)=".",FALSE,TRUE)</formula>
    </cfRule>
    <cfRule type="expression" dxfId="734" priority="832">
      <formula>IF(RIGHT(TEXT(Y465,"0.#"),1)=".",TRUE,FALSE)</formula>
    </cfRule>
  </conditionalFormatting>
  <conditionalFormatting sqref="Y508:Y527">
    <cfRule type="expression" dxfId="733" priority="825">
      <formula>IF(RIGHT(TEXT(Y508,"0.#"),1)=".",FALSE,TRUE)</formula>
    </cfRule>
    <cfRule type="expression" dxfId="732" priority="826">
      <formula>IF(RIGHT(TEXT(Y508,"0.#"),1)=".",TRUE,FALSE)</formula>
    </cfRule>
  </conditionalFormatting>
  <conditionalFormatting sqref="Y533:Y560">
    <cfRule type="expression" dxfId="731" priority="813">
      <formula>IF(RIGHT(TEXT(Y533,"0.#"),1)=".",FALSE,TRUE)</formula>
    </cfRule>
    <cfRule type="expression" dxfId="730" priority="814">
      <formula>IF(RIGHT(TEXT(Y533,"0.#"),1)=".",TRUE,FALSE)</formula>
    </cfRule>
  </conditionalFormatting>
  <conditionalFormatting sqref="W23">
    <cfRule type="expression" dxfId="729" priority="921">
      <formula>IF(RIGHT(TEXT(W23,"0.#"),1)=".",FALSE,TRUE)</formula>
    </cfRule>
    <cfRule type="expression" dxfId="728" priority="922">
      <formula>IF(RIGHT(TEXT(W23,"0.#"),1)=".",TRUE,FALSE)</formula>
    </cfRule>
  </conditionalFormatting>
  <conditionalFormatting sqref="W24:W27">
    <cfRule type="expression" dxfId="727" priority="919">
      <formula>IF(RIGHT(TEXT(W24,"0.#"),1)=".",FALSE,TRUE)</formula>
    </cfRule>
    <cfRule type="expression" dxfId="726" priority="920">
      <formula>IF(RIGHT(TEXT(W24,"0.#"),1)=".",TRUE,FALSE)</formula>
    </cfRule>
  </conditionalFormatting>
  <conditionalFormatting sqref="W28">
    <cfRule type="expression" dxfId="725" priority="917">
      <formula>IF(RIGHT(TEXT(W28,"0.#"),1)=".",FALSE,TRUE)</formula>
    </cfRule>
    <cfRule type="expression" dxfId="724" priority="918">
      <formula>IF(RIGHT(TEXT(W28,"0.#"),1)=".",TRUE,FALSE)</formula>
    </cfRule>
  </conditionalFormatting>
  <conditionalFormatting sqref="P23">
    <cfRule type="expression" dxfId="723" priority="915">
      <formula>IF(RIGHT(TEXT(P23,"0.#"),1)=".",FALSE,TRUE)</formula>
    </cfRule>
    <cfRule type="expression" dxfId="722" priority="916">
      <formula>IF(RIGHT(TEXT(P23,"0.#"),1)=".",TRUE,FALSE)</formula>
    </cfRule>
  </conditionalFormatting>
  <conditionalFormatting sqref="P24:P27">
    <cfRule type="expression" dxfId="721" priority="913">
      <formula>IF(RIGHT(TEXT(P24,"0.#"),1)=".",FALSE,TRUE)</formula>
    </cfRule>
    <cfRule type="expression" dxfId="720" priority="914">
      <formula>IF(RIGHT(TEXT(P24,"0.#"),1)=".",TRUE,FALSE)</formula>
    </cfRule>
  </conditionalFormatting>
  <conditionalFormatting sqref="P28">
    <cfRule type="expression" dxfId="719" priority="911">
      <formula>IF(RIGHT(TEXT(P28,"0.#"),1)=".",FALSE,TRUE)</formula>
    </cfRule>
    <cfRule type="expression" dxfId="718" priority="912">
      <formula>IF(RIGHT(TEXT(P28,"0.#"),1)=".",TRUE,FALSE)</formula>
    </cfRule>
  </conditionalFormatting>
  <conditionalFormatting sqref="AE202">
    <cfRule type="expression" dxfId="717" priority="909">
      <formula>IF(RIGHT(TEXT(AE202,"0.#"),1)=".",FALSE,TRUE)</formula>
    </cfRule>
    <cfRule type="expression" dxfId="716" priority="910">
      <formula>IF(RIGHT(TEXT(AE202,"0.#"),1)=".",TRUE,FALSE)</formula>
    </cfRule>
  </conditionalFormatting>
  <conditionalFormatting sqref="AE203">
    <cfRule type="expression" dxfId="715" priority="907">
      <formula>IF(RIGHT(TEXT(AE203,"0.#"),1)=".",FALSE,TRUE)</formula>
    </cfRule>
    <cfRule type="expression" dxfId="714" priority="908">
      <formula>IF(RIGHT(TEXT(AE203,"0.#"),1)=".",TRUE,FALSE)</formula>
    </cfRule>
  </conditionalFormatting>
  <conditionalFormatting sqref="AE204">
    <cfRule type="expression" dxfId="713" priority="905">
      <formula>IF(RIGHT(TEXT(AE204,"0.#"),1)=".",FALSE,TRUE)</formula>
    </cfRule>
    <cfRule type="expression" dxfId="712" priority="906">
      <formula>IF(RIGHT(TEXT(AE204,"0.#"),1)=".",TRUE,FALSE)</formula>
    </cfRule>
  </conditionalFormatting>
  <conditionalFormatting sqref="AI204">
    <cfRule type="expression" dxfId="711" priority="903">
      <formula>IF(RIGHT(TEXT(AI204,"0.#"),1)=".",FALSE,TRUE)</formula>
    </cfRule>
    <cfRule type="expression" dxfId="710" priority="904">
      <formula>IF(RIGHT(TEXT(AI204,"0.#"),1)=".",TRUE,FALSE)</formula>
    </cfRule>
  </conditionalFormatting>
  <conditionalFormatting sqref="AI203">
    <cfRule type="expression" dxfId="709" priority="901">
      <formula>IF(RIGHT(TEXT(AI203,"0.#"),1)=".",FALSE,TRUE)</formula>
    </cfRule>
    <cfRule type="expression" dxfId="708" priority="902">
      <formula>IF(RIGHT(TEXT(AI203,"0.#"),1)=".",TRUE,FALSE)</formula>
    </cfRule>
  </conditionalFormatting>
  <conditionalFormatting sqref="AI202">
    <cfRule type="expression" dxfId="707" priority="899">
      <formula>IF(RIGHT(TEXT(AI202,"0.#"),1)=".",FALSE,TRUE)</formula>
    </cfRule>
    <cfRule type="expression" dxfId="706" priority="900">
      <formula>IF(RIGHT(TEXT(AI202,"0.#"),1)=".",TRUE,FALSE)</formula>
    </cfRule>
  </conditionalFormatting>
  <conditionalFormatting sqref="AM202">
    <cfRule type="expression" dxfId="705" priority="897">
      <formula>IF(RIGHT(TEXT(AM202,"0.#"),1)=".",FALSE,TRUE)</formula>
    </cfRule>
    <cfRule type="expression" dxfId="704" priority="898">
      <formula>IF(RIGHT(TEXT(AM202,"0.#"),1)=".",TRUE,FALSE)</formula>
    </cfRule>
  </conditionalFormatting>
  <conditionalFormatting sqref="AM203">
    <cfRule type="expression" dxfId="703" priority="895">
      <formula>IF(RIGHT(TEXT(AM203,"0.#"),1)=".",FALSE,TRUE)</formula>
    </cfRule>
    <cfRule type="expression" dxfId="702" priority="896">
      <formula>IF(RIGHT(TEXT(AM203,"0.#"),1)=".",TRUE,FALSE)</formula>
    </cfRule>
  </conditionalFormatting>
  <conditionalFormatting sqref="AM204">
    <cfRule type="expression" dxfId="701" priority="893">
      <formula>IF(RIGHT(TEXT(AM204,"0.#"),1)=".",FALSE,TRUE)</formula>
    </cfRule>
    <cfRule type="expression" dxfId="700" priority="894">
      <formula>IF(RIGHT(TEXT(AM204,"0.#"),1)=".",TRUE,FALSE)</formula>
    </cfRule>
  </conditionalFormatting>
  <conditionalFormatting sqref="AQ202:AQ204">
    <cfRule type="expression" dxfId="699" priority="891">
      <formula>IF(RIGHT(TEXT(AQ202,"0.#"),1)=".",FALSE,TRUE)</formula>
    </cfRule>
    <cfRule type="expression" dxfId="698" priority="892">
      <formula>IF(RIGHT(TEXT(AQ202,"0.#"),1)=".",TRUE,FALSE)</formula>
    </cfRule>
  </conditionalFormatting>
  <conditionalFormatting sqref="AU202:AU204">
    <cfRule type="expression" dxfId="697" priority="889">
      <formula>IF(RIGHT(TEXT(AU202,"0.#"),1)=".",FALSE,TRUE)</formula>
    </cfRule>
    <cfRule type="expression" dxfId="696" priority="890">
      <formula>IF(RIGHT(TEXT(AU202,"0.#"),1)=".",TRUE,FALSE)</formula>
    </cfRule>
  </conditionalFormatting>
  <conditionalFormatting sqref="AE205">
    <cfRule type="expression" dxfId="695" priority="887">
      <formula>IF(RIGHT(TEXT(AE205,"0.#"),1)=".",FALSE,TRUE)</formula>
    </cfRule>
    <cfRule type="expression" dxfId="694" priority="888">
      <formula>IF(RIGHT(TEXT(AE205,"0.#"),1)=".",TRUE,FALSE)</formula>
    </cfRule>
  </conditionalFormatting>
  <conditionalFormatting sqref="AE206">
    <cfRule type="expression" dxfId="693" priority="885">
      <formula>IF(RIGHT(TEXT(AE206,"0.#"),1)=".",FALSE,TRUE)</formula>
    </cfRule>
    <cfRule type="expression" dxfId="692" priority="886">
      <formula>IF(RIGHT(TEXT(AE206,"0.#"),1)=".",TRUE,FALSE)</formula>
    </cfRule>
  </conditionalFormatting>
  <conditionalFormatting sqref="AE207">
    <cfRule type="expression" dxfId="691" priority="883">
      <formula>IF(RIGHT(TEXT(AE207,"0.#"),1)=".",FALSE,TRUE)</formula>
    </cfRule>
    <cfRule type="expression" dxfId="690" priority="884">
      <formula>IF(RIGHT(TEXT(AE207,"0.#"),1)=".",TRUE,FALSE)</formula>
    </cfRule>
  </conditionalFormatting>
  <conditionalFormatting sqref="AI207">
    <cfRule type="expression" dxfId="689" priority="881">
      <formula>IF(RIGHT(TEXT(AI207,"0.#"),1)=".",FALSE,TRUE)</formula>
    </cfRule>
    <cfRule type="expression" dxfId="688" priority="882">
      <formula>IF(RIGHT(TEXT(AI207,"0.#"),1)=".",TRUE,FALSE)</formula>
    </cfRule>
  </conditionalFormatting>
  <conditionalFormatting sqref="AI206">
    <cfRule type="expression" dxfId="687" priority="879">
      <formula>IF(RIGHT(TEXT(AI206,"0.#"),1)=".",FALSE,TRUE)</formula>
    </cfRule>
    <cfRule type="expression" dxfId="686" priority="880">
      <formula>IF(RIGHT(TEXT(AI206,"0.#"),1)=".",TRUE,FALSE)</formula>
    </cfRule>
  </conditionalFormatting>
  <conditionalFormatting sqref="AI205">
    <cfRule type="expression" dxfId="685" priority="877">
      <formula>IF(RIGHT(TEXT(AI205,"0.#"),1)=".",FALSE,TRUE)</formula>
    </cfRule>
    <cfRule type="expression" dxfId="684" priority="878">
      <formula>IF(RIGHT(TEXT(AI205,"0.#"),1)=".",TRUE,FALSE)</formula>
    </cfRule>
  </conditionalFormatting>
  <conditionalFormatting sqref="AM205">
    <cfRule type="expression" dxfId="683" priority="875">
      <formula>IF(RIGHT(TEXT(AM205,"0.#"),1)=".",FALSE,TRUE)</formula>
    </cfRule>
    <cfRule type="expression" dxfId="682" priority="876">
      <formula>IF(RIGHT(TEXT(AM205,"0.#"),1)=".",TRUE,FALSE)</formula>
    </cfRule>
  </conditionalFormatting>
  <conditionalFormatting sqref="AM206">
    <cfRule type="expression" dxfId="681" priority="873">
      <formula>IF(RIGHT(TEXT(AM206,"0.#"),1)=".",FALSE,TRUE)</formula>
    </cfRule>
    <cfRule type="expression" dxfId="680" priority="874">
      <formula>IF(RIGHT(TEXT(AM206,"0.#"),1)=".",TRUE,FALSE)</formula>
    </cfRule>
  </conditionalFormatting>
  <conditionalFormatting sqref="AM207">
    <cfRule type="expression" dxfId="679" priority="871">
      <formula>IF(RIGHT(TEXT(AM207,"0.#"),1)=".",FALSE,TRUE)</formula>
    </cfRule>
    <cfRule type="expression" dxfId="678" priority="872">
      <formula>IF(RIGHT(TEXT(AM207,"0.#"),1)=".",TRUE,FALSE)</formula>
    </cfRule>
  </conditionalFormatting>
  <conditionalFormatting sqref="AQ205:AQ207">
    <cfRule type="expression" dxfId="677" priority="869">
      <formula>IF(RIGHT(TEXT(AQ205,"0.#"),1)=".",FALSE,TRUE)</formula>
    </cfRule>
    <cfRule type="expression" dxfId="676" priority="870">
      <formula>IF(RIGHT(TEXT(AQ205,"0.#"),1)=".",TRUE,FALSE)</formula>
    </cfRule>
  </conditionalFormatting>
  <conditionalFormatting sqref="AU205:AU207">
    <cfRule type="expression" dxfId="675" priority="867">
      <formula>IF(RIGHT(TEXT(AU205,"0.#"),1)=".",FALSE,TRUE)</formula>
    </cfRule>
    <cfRule type="expression" dxfId="674" priority="868">
      <formula>IF(RIGHT(TEXT(AU205,"0.#"),1)=".",TRUE,FALSE)</formula>
    </cfRule>
  </conditionalFormatting>
  <conditionalFormatting sqref="AL401:AO428">
    <cfRule type="expression" dxfId="673" priority="863">
      <formula>IF(AND(AL401&gt;=0, RIGHT(TEXT(AL401,"0.#"),1)&lt;&gt;"."),TRUE,FALSE)</formula>
    </cfRule>
    <cfRule type="expression" dxfId="672" priority="864">
      <formula>IF(AND(AL401&gt;=0, RIGHT(TEXT(AL401,"0.#"),1)="."),TRUE,FALSE)</formula>
    </cfRule>
    <cfRule type="expression" dxfId="671" priority="865">
      <formula>IF(AND(AL401&lt;0, RIGHT(TEXT(AL401,"0.#"),1)&lt;&gt;"."),TRUE,FALSE)</formula>
    </cfRule>
    <cfRule type="expression" dxfId="670" priority="866">
      <formula>IF(AND(AL401&lt;0, RIGHT(TEXT(AL401,"0.#"),1)="."),TRUE,FALSE)</formula>
    </cfRule>
  </conditionalFormatting>
  <conditionalFormatting sqref="AL400:AO400">
    <cfRule type="expression" dxfId="669" priority="857">
      <formula>IF(AND(AL400&gt;=0, RIGHT(TEXT(AL400,"0.#"),1)&lt;&gt;"."),TRUE,FALSE)</formula>
    </cfRule>
    <cfRule type="expression" dxfId="668" priority="858">
      <formula>IF(AND(AL400&gt;=0, RIGHT(TEXT(AL400,"0.#"),1)="."),TRUE,FALSE)</formula>
    </cfRule>
    <cfRule type="expression" dxfId="667" priority="859">
      <formula>IF(AND(AL400&lt;0, RIGHT(TEXT(AL400,"0.#"),1)&lt;&gt;"."),TRUE,FALSE)</formula>
    </cfRule>
    <cfRule type="expression" dxfId="666" priority="860">
      <formula>IF(AND(AL400&lt;0, RIGHT(TEXT(AL400,"0.#"),1)="."),TRUE,FALSE)</formula>
    </cfRule>
  </conditionalFormatting>
  <conditionalFormatting sqref="AL434:AO461">
    <cfRule type="expression" dxfId="665" priority="851">
      <formula>IF(AND(AL434&gt;=0, RIGHT(TEXT(AL434,"0.#"),1)&lt;&gt;"."),TRUE,FALSE)</formula>
    </cfRule>
    <cfRule type="expression" dxfId="664" priority="852">
      <formula>IF(AND(AL434&gt;=0, RIGHT(TEXT(AL434,"0.#"),1)="."),TRUE,FALSE)</formula>
    </cfRule>
    <cfRule type="expression" dxfId="663" priority="853">
      <formula>IF(AND(AL434&lt;0, RIGHT(TEXT(AL434,"0.#"),1)&lt;&gt;"."),TRUE,FALSE)</formula>
    </cfRule>
    <cfRule type="expression" dxfId="662" priority="854">
      <formula>IF(AND(AL434&lt;0, RIGHT(TEXT(AL434,"0.#"),1)="."),TRUE,FALSE)</formula>
    </cfRule>
  </conditionalFormatting>
  <conditionalFormatting sqref="AL433:AO433">
    <cfRule type="expression" dxfId="661" priority="845">
      <formula>IF(AND(AL433&gt;=0, RIGHT(TEXT(AL433,"0.#"),1)&lt;&gt;"."),TRUE,FALSE)</formula>
    </cfRule>
    <cfRule type="expression" dxfId="660" priority="846">
      <formula>IF(AND(AL433&gt;=0, RIGHT(TEXT(AL433,"0.#"),1)="."),TRUE,FALSE)</formula>
    </cfRule>
    <cfRule type="expression" dxfId="659" priority="847">
      <formula>IF(AND(AL433&lt;0, RIGHT(TEXT(AL433,"0.#"),1)&lt;&gt;"."),TRUE,FALSE)</formula>
    </cfRule>
    <cfRule type="expression" dxfId="658" priority="848">
      <formula>IF(AND(AL433&lt;0, RIGHT(TEXT(AL433,"0.#"),1)="."),TRUE,FALSE)</formula>
    </cfRule>
  </conditionalFormatting>
  <conditionalFormatting sqref="AL465:AO494">
    <cfRule type="expression" dxfId="657" priority="833">
      <formula>IF(AND(AL465&gt;=0, RIGHT(TEXT(AL465,"0.#"),1)&lt;&gt;"."),TRUE,FALSE)</formula>
    </cfRule>
    <cfRule type="expression" dxfId="656" priority="834">
      <formula>IF(AND(AL465&gt;=0, RIGHT(TEXT(AL465,"0.#"),1)="."),TRUE,FALSE)</formula>
    </cfRule>
    <cfRule type="expression" dxfId="655" priority="835">
      <formula>IF(AND(AL465&lt;0, RIGHT(TEXT(AL465,"0.#"),1)&lt;&gt;"."),TRUE,FALSE)</formula>
    </cfRule>
    <cfRule type="expression" dxfId="654" priority="836">
      <formula>IF(AND(AL465&lt;0, RIGHT(TEXT(AL465,"0.#"),1)="."),TRUE,FALSE)</formula>
    </cfRule>
  </conditionalFormatting>
  <conditionalFormatting sqref="AL508:AO527">
    <cfRule type="expression" dxfId="653" priority="827">
      <formula>IF(AND(AL508&gt;=0, RIGHT(TEXT(AL508,"0.#"),1)&lt;&gt;"."),TRUE,FALSE)</formula>
    </cfRule>
    <cfRule type="expression" dxfId="652" priority="828">
      <formula>IF(AND(AL508&gt;=0, RIGHT(TEXT(AL508,"0.#"),1)="."),TRUE,FALSE)</formula>
    </cfRule>
    <cfRule type="expression" dxfId="651" priority="829">
      <formula>IF(AND(AL508&lt;0, RIGHT(TEXT(AL508,"0.#"),1)&lt;&gt;"."),TRUE,FALSE)</formula>
    </cfRule>
    <cfRule type="expression" dxfId="650" priority="830">
      <formula>IF(AND(AL508&lt;0, RIGHT(TEXT(AL508,"0.#"),1)="."),TRUE,FALSE)</formula>
    </cfRule>
  </conditionalFormatting>
  <conditionalFormatting sqref="AL533:AO560">
    <cfRule type="expression" dxfId="649" priority="815">
      <formula>IF(AND(AL533&gt;=0, RIGHT(TEXT(AL533,"0.#"),1)&lt;&gt;"."),TRUE,FALSE)</formula>
    </cfRule>
    <cfRule type="expression" dxfId="648" priority="816">
      <formula>IF(AND(AL533&gt;=0, RIGHT(TEXT(AL533,"0.#"),1)="."),TRUE,FALSE)</formula>
    </cfRule>
    <cfRule type="expression" dxfId="647" priority="817">
      <formula>IF(AND(AL533&lt;0, RIGHT(TEXT(AL533,"0.#"),1)&lt;&gt;"."),TRUE,FALSE)</formula>
    </cfRule>
    <cfRule type="expression" dxfId="646" priority="818">
      <formula>IF(AND(AL533&lt;0, RIGHT(TEXT(AL533,"0.#"),1)="."),TRUE,FALSE)</formula>
    </cfRule>
  </conditionalFormatting>
  <conditionalFormatting sqref="AL531:AO532">
    <cfRule type="expression" dxfId="645" priority="809">
      <formula>IF(AND(AL531&gt;=0, RIGHT(TEXT(AL531,"0.#"),1)&lt;&gt;"."),TRUE,FALSE)</formula>
    </cfRule>
    <cfRule type="expression" dxfId="644" priority="810">
      <formula>IF(AND(AL531&gt;=0, RIGHT(TEXT(AL531,"0.#"),1)="."),TRUE,FALSE)</formula>
    </cfRule>
    <cfRule type="expression" dxfId="643" priority="811">
      <formula>IF(AND(AL531&lt;0, RIGHT(TEXT(AL531,"0.#"),1)&lt;&gt;"."),TRUE,FALSE)</formula>
    </cfRule>
    <cfRule type="expression" dxfId="642" priority="812">
      <formula>IF(AND(AL531&lt;0, RIGHT(TEXT(AL531,"0.#"),1)="."),TRUE,FALSE)</formula>
    </cfRule>
  </conditionalFormatting>
  <conditionalFormatting sqref="Y531:Y532">
    <cfRule type="expression" dxfId="641" priority="807">
      <formula>IF(RIGHT(TEXT(Y531,"0.#"),1)=".",FALSE,TRUE)</formula>
    </cfRule>
    <cfRule type="expression" dxfId="640" priority="808">
      <formula>IF(RIGHT(TEXT(Y531,"0.#"),1)=".",TRUE,FALSE)</formula>
    </cfRule>
  </conditionalFormatting>
  <conditionalFormatting sqref="AL574:AO593">
    <cfRule type="expression" dxfId="639" priority="803">
      <formula>IF(AND(AL574&gt;=0, RIGHT(TEXT(AL574,"0.#"),1)&lt;&gt;"."),TRUE,FALSE)</formula>
    </cfRule>
    <cfRule type="expression" dxfId="638" priority="804">
      <formula>IF(AND(AL574&gt;=0, RIGHT(TEXT(AL574,"0.#"),1)="."),TRUE,FALSE)</formula>
    </cfRule>
    <cfRule type="expression" dxfId="637" priority="805">
      <formula>IF(AND(AL574&lt;0, RIGHT(TEXT(AL574,"0.#"),1)&lt;&gt;"."),TRUE,FALSE)</formula>
    </cfRule>
    <cfRule type="expression" dxfId="636" priority="806">
      <formula>IF(AND(AL574&lt;0, RIGHT(TEXT(AL574,"0.#"),1)="."),TRUE,FALSE)</formula>
    </cfRule>
  </conditionalFormatting>
  <conditionalFormatting sqref="Y574:Y593">
    <cfRule type="expression" dxfId="635" priority="801">
      <formula>IF(RIGHT(TEXT(Y574,"0.#"),1)=".",FALSE,TRUE)</formula>
    </cfRule>
    <cfRule type="expression" dxfId="634" priority="802">
      <formula>IF(RIGHT(TEXT(Y574,"0.#"),1)=".",TRUE,FALSE)</formula>
    </cfRule>
  </conditionalFormatting>
  <conditionalFormatting sqref="AL599:AO626">
    <cfRule type="expression" dxfId="633" priority="791">
      <formula>IF(AND(AL599&gt;=0, RIGHT(TEXT(AL599,"0.#"),1)&lt;&gt;"."),TRUE,FALSE)</formula>
    </cfRule>
    <cfRule type="expression" dxfId="632" priority="792">
      <formula>IF(AND(AL599&gt;=0, RIGHT(TEXT(AL599,"0.#"),1)="."),TRUE,FALSE)</formula>
    </cfRule>
    <cfRule type="expression" dxfId="631" priority="793">
      <formula>IF(AND(AL599&lt;0, RIGHT(TEXT(AL599,"0.#"),1)&lt;&gt;"."),TRUE,FALSE)</formula>
    </cfRule>
    <cfRule type="expression" dxfId="630" priority="794">
      <formula>IF(AND(AL599&lt;0, RIGHT(TEXT(AL599,"0.#"),1)="."),TRUE,FALSE)</formula>
    </cfRule>
  </conditionalFormatting>
  <conditionalFormatting sqref="Y599:Y626">
    <cfRule type="expression" dxfId="629" priority="789">
      <formula>IF(RIGHT(TEXT(Y599,"0.#"),1)=".",FALSE,TRUE)</formula>
    </cfRule>
    <cfRule type="expression" dxfId="628" priority="790">
      <formula>IF(RIGHT(TEXT(Y599,"0.#"),1)=".",TRUE,FALSE)</formula>
    </cfRule>
  </conditionalFormatting>
  <conditionalFormatting sqref="AL597:AO598">
    <cfRule type="expression" dxfId="627" priority="785">
      <formula>IF(AND(AL597&gt;=0, RIGHT(TEXT(AL597,"0.#"),1)&lt;&gt;"."),TRUE,FALSE)</formula>
    </cfRule>
    <cfRule type="expression" dxfId="626" priority="786">
      <formula>IF(AND(AL597&gt;=0, RIGHT(TEXT(AL597,"0.#"),1)="."),TRUE,FALSE)</formula>
    </cfRule>
    <cfRule type="expression" dxfId="625" priority="787">
      <formula>IF(AND(AL597&lt;0, RIGHT(TEXT(AL597,"0.#"),1)&lt;&gt;"."),TRUE,FALSE)</formula>
    </cfRule>
    <cfRule type="expression" dxfId="624" priority="788">
      <formula>IF(AND(AL597&lt;0, RIGHT(TEXT(AL597,"0.#"),1)="."),TRUE,FALSE)</formula>
    </cfRule>
  </conditionalFormatting>
  <conditionalFormatting sqref="Y597:Y598">
    <cfRule type="expression" dxfId="623" priority="783">
      <formula>IF(RIGHT(TEXT(Y597,"0.#"),1)=".",FALSE,TRUE)</formula>
    </cfRule>
    <cfRule type="expression" dxfId="622" priority="784">
      <formula>IF(RIGHT(TEXT(Y597,"0.#"),1)=".",TRUE,FALSE)</formula>
    </cfRule>
  </conditionalFormatting>
  <conditionalFormatting sqref="AU33">
    <cfRule type="expression" dxfId="621" priority="779">
      <formula>IF(RIGHT(TEXT(AU33,"0.#"),1)=".",FALSE,TRUE)</formula>
    </cfRule>
    <cfRule type="expression" dxfId="620" priority="780">
      <formula>IF(RIGHT(TEXT(AU33,"0.#"),1)=".",TRUE,FALSE)</formula>
    </cfRule>
  </conditionalFormatting>
  <conditionalFormatting sqref="AU32">
    <cfRule type="expression" dxfId="619" priority="781">
      <formula>IF(RIGHT(TEXT(AU32,"0.#"),1)=".",FALSE,TRUE)</formula>
    </cfRule>
    <cfRule type="expression" dxfId="618" priority="782">
      <formula>IF(RIGHT(TEXT(AU32,"0.#"),1)=".",TRUE,FALSE)</formula>
    </cfRule>
  </conditionalFormatting>
  <conditionalFormatting sqref="P29:AC29">
    <cfRule type="expression" dxfId="617" priority="777">
      <formula>IF(RIGHT(TEXT(P29,"0.#"),1)=".",FALSE,TRUE)</formula>
    </cfRule>
    <cfRule type="expression" dxfId="616" priority="778">
      <formula>IF(RIGHT(TEXT(P29,"0.#"),1)=".",TRUE,FALSE)</formula>
    </cfRule>
  </conditionalFormatting>
  <conditionalFormatting sqref="AM41">
    <cfRule type="expression" dxfId="615" priority="759">
      <formula>IF(RIGHT(TEXT(AM41,"0.#"),1)=".",FALSE,TRUE)</formula>
    </cfRule>
    <cfRule type="expression" dxfId="614" priority="760">
      <formula>IF(RIGHT(TEXT(AM41,"0.#"),1)=".",TRUE,FALSE)</formula>
    </cfRule>
  </conditionalFormatting>
  <conditionalFormatting sqref="AM40">
    <cfRule type="expression" dxfId="613" priority="761">
      <formula>IF(RIGHT(TEXT(AM40,"0.#"),1)=".",FALSE,TRUE)</formula>
    </cfRule>
    <cfRule type="expression" dxfId="612" priority="762">
      <formula>IF(RIGHT(TEXT(AM40,"0.#"),1)=".",TRUE,FALSE)</formula>
    </cfRule>
  </conditionalFormatting>
  <conditionalFormatting sqref="AE39">
    <cfRule type="expression" dxfId="611" priority="775">
      <formula>IF(RIGHT(TEXT(AE39,"0.#"),1)=".",FALSE,TRUE)</formula>
    </cfRule>
    <cfRule type="expression" dxfId="610" priority="776">
      <formula>IF(RIGHT(TEXT(AE39,"0.#"),1)=".",TRUE,FALSE)</formula>
    </cfRule>
  </conditionalFormatting>
  <conditionalFormatting sqref="AQ39:AQ41">
    <cfRule type="expression" dxfId="609" priority="757">
      <formula>IF(RIGHT(TEXT(AQ39,"0.#"),1)=".",FALSE,TRUE)</formula>
    </cfRule>
    <cfRule type="expression" dxfId="608" priority="758">
      <formula>IF(RIGHT(TEXT(AQ39,"0.#"),1)=".",TRUE,FALSE)</formula>
    </cfRule>
  </conditionalFormatting>
  <conditionalFormatting sqref="AU39:AU41">
    <cfRule type="expression" dxfId="607" priority="755">
      <formula>IF(RIGHT(TEXT(AU39,"0.#"),1)=".",FALSE,TRUE)</formula>
    </cfRule>
    <cfRule type="expression" dxfId="606" priority="756">
      <formula>IF(RIGHT(TEXT(AU39,"0.#"),1)=".",TRUE,FALSE)</formula>
    </cfRule>
  </conditionalFormatting>
  <conditionalFormatting sqref="AI41">
    <cfRule type="expression" dxfId="605" priority="769">
      <formula>IF(RIGHT(TEXT(AI41,"0.#"),1)=".",FALSE,TRUE)</formula>
    </cfRule>
    <cfRule type="expression" dxfId="604" priority="770">
      <formula>IF(RIGHT(TEXT(AI41,"0.#"),1)=".",TRUE,FALSE)</formula>
    </cfRule>
  </conditionalFormatting>
  <conditionalFormatting sqref="AE40">
    <cfRule type="expression" dxfId="603" priority="773">
      <formula>IF(RIGHT(TEXT(AE40,"0.#"),1)=".",FALSE,TRUE)</formula>
    </cfRule>
    <cfRule type="expression" dxfId="602" priority="774">
      <formula>IF(RIGHT(TEXT(AE40,"0.#"),1)=".",TRUE,FALSE)</formula>
    </cfRule>
  </conditionalFormatting>
  <conditionalFormatting sqref="AE41">
    <cfRule type="expression" dxfId="601" priority="771">
      <formula>IF(RIGHT(TEXT(AE41,"0.#"),1)=".",FALSE,TRUE)</formula>
    </cfRule>
    <cfRule type="expression" dxfId="600" priority="772">
      <formula>IF(RIGHT(TEXT(AE41,"0.#"),1)=".",TRUE,FALSE)</formula>
    </cfRule>
  </conditionalFormatting>
  <conditionalFormatting sqref="AM39">
    <cfRule type="expression" dxfId="599" priority="763">
      <formula>IF(RIGHT(TEXT(AM39,"0.#"),1)=".",FALSE,TRUE)</formula>
    </cfRule>
    <cfRule type="expression" dxfId="598" priority="764">
      <formula>IF(RIGHT(TEXT(AM39,"0.#"),1)=".",TRUE,FALSE)</formula>
    </cfRule>
  </conditionalFormatting>
  <conditionalFormatting sqref="AI39">
    <cfRule type="expression" dxfId="597" priority="765">
      <formula>IF(RIGHT(TEXT(AI39,"0.#"),1)=".",FALSE,TRUE)</formula>
    </cfRule>
    <cfRule type="expression" dxfId="596" priority="766">
      <formula>IF(RIGHT(TEXT(AI39,"0.#"),1)=".",TRUE,FALSE)</formula>
    </cfRule>
  </conditionalFormatting>
  <conditionalFormatting sqref="AI40">
    <cfRule type="expression" dxfId="595" priority="767">
      <formula>IF(RIGHT(TEXT(AI40,"0.#"),1)=".",FALSE,TRUE)</formula>
    </cfRule>
    <cfRule type="expression" dxfId="594" priority="768">
      <formula>IF(RIGHT(TEXT(AI40,"0.#"),1)=".",TRUE,FALSE)</formula>
    </cfRule>
  </conditionalFormatting>
  <conditionalFormatting sqref="AM69">
    <cfRule type="expression" dxfId="593" priority="727">
      <formula>IF(RIGHT(TEXT(AM69,"0.#"),1)=".",FALSE,TRUE)</formula>
    </cfRule>
    <cfRule type="expression" dxfId="592" priority="728">
      <formula>IF(RIGHT(TEXT(AM69,"0.#"),1)=".",TRUE,FALSE)</formula>
    </cfRule>
  </conditionalFormatting>
  <conditionalFormatting sqref="AE70 AM70">
    <cfRule type="expression" dxfId="591" priority="725">
      <formula>IF(RIGHT(TEXT(AE70,"0.#"),1)=".",FALSE,TRUE)</formula>
    </cfRule>
    <cfRule type="expression" dxfId="590" priority="726">
      <formula>IF(RIGHT(TEXT(AE70,"0.#"),1)=".",TRUE,FALSE)</formula>
    </cfRule>
  </conditionalFormatting>
  <conditionalFormatting sqref="AI70">
    <cfRule type="expression" dxfId="589" priority="723">
      <formula>IF(RIGHT(TEXT(AI70,"0.#"),1)=".",FALSE,TRUE)</formula>
    </cfRule>
    <cfRule type="expression" dxfId="588" priority="724">
      <formula>IF(RIGHT(TEXT(AI70,"0.#"),1)=".",TRUE,FALSE)</formula>
    </cfRule>
  </conditionalFormatting>
  <conditionalFormatting sqref="AQ70">
    <cfRule type="expression" dxfId="587" priority="721">
      <formula>IF(RIGHT(TEXT(AQ70,"0.#"),1)=".",FALSE,TRUE)</formula>
    </cfRule>
    <cfRule type="expression" dxfId="586" priority="722">
      <formula>IF(RIGHT(TEXT(AQ70,"0.#"),1)=".",TRUE,FALSE)</formula>
    </cfRule>
  </conditionalFormatting>
  <conditionalFormatting sqref="AE69 AQ69">
    <cfRule type="expression" dxfId="585" priority="731">
      <formula>IF(RIGHT(TEXT(AE69,"0.#"),1)=".",FALSE,TRUE)</formula>
    </cfRule>
    <cfRule type="expression" dxfId="584" priority="732">
      <formula>IF(RIGHT(TEXT(AE69,"0.#"),1)=".",TRUE,FALSE)</formula>
    </cfRule>
  </conditionalFormatting>
  <conditionalFormatting sqref="AI69">
    <cfRule type="expression" dxfId="583" priority="729">
      <formula>IF(RIGHT(TEXT(AI69,"0.#"),1)=".",FALSE,TRUE)</formula>
    </cfRule>
    <cfRule type="expression" dxfId="582" priority="730">
      <formula>IF(RIGHT(TEXT(AI69,"0.#"),1)=".",TRUE,FALSE)</formula>
    </cfRule>
  </conditionalFormatting>
  <conditionalFormatting sqref="AE66 AQ66">
    <cfRule type="expression" dxfId="581" priority="719">
      <formula>IF(RIGHT(TEXT(AE66,"0.#"),1)=".",FALSE,TRUE)</formula>
    </cfRule>
    <cfRule type="expression" dxfId="580" priority="720">
      <formula>IF(RIGHT(TEXT(AE66,"0.#"),1)=".",TRUE,FALSE)</formula>
    </cfRule>
  </conditionalFormatting>
  <conditionalFormatting sqref="AI66">
    <cfRule type="expression" dxfId="579" priority="717">
      <formula>IF(RIGHT(TEXT(AI66,"0.#"),1)=".",FALSE,TRUE)</formula>
    </cfRule>
    <cfRule type="expression" dxfId="578" priority="718">
      <formula>IF(RIGHT(TEXT(AI66,"0.#"),1)=".",TRUE,FALSE)</formula>
    </cfRule>
  </conditionalFormatting>
  <conditionalFormatting sqref="AM66">
    <cfRule type="expression" dxfId="577" priority="715">
      <formula>IF(RIGHT(TEXT(AM66,"0.#"),1)=".",FALSE,TRUE)</formula>
    </cfRule>
    <cfRule type="expression" dxfId="576" priority="716">
      <formula>IF(RIGHT(TEXT(AM66,"0.#"),1)=".",TRUE,FALSE)</formula>
    </cfRule>
  </conditionalFormatting>
  <conditionalFormatting sqref="AE67">
    <cfRule type="expression" dxfId="575" priority="713">
      <formula>IF(RIGHT(TEXT(AE67,"0.#"),1)=".",FALSE,TRUE)</formula>
    </cfRule>
    <cfRule type="expression" dxfId="574" priority="714">
      <formula>IF(RIGHT(TEXT(AE67,"0.#"),1)=".",TRUE,FALSE)</formula>
    </cfRule>
  </conditionalFormatting>
  <conditionalFormatting sqref="AI67">
    <cfRule type="expression" dxfId="573" priority="711">
      <formula>IF(RIGHT(TEXT(AI67,"0.#"),1)=".",FALSE,TRUE)</formula>
    </cfRule>
    <cfRule type="expression" dxfId="572" priority="712">
      <formula>IF(RIGHT(TEXT(AI67,"0.#"),1)=".",TRUE,FALSE)</formula>
    </cfRule>
  </conditionalFormatting>
  <conditionalFormatting sqref="AM67">
    <cfRule type="expression" dxfId="571" priority="709">
      <formula>IF(RIGHT(TEXT(AM67,"0.#"),1)=".",FALSE,TRUE)</formula>
    </cfRule>
    <cfRule type="expression" dxfId="570" priority="710">
      <formula>IF(RIGHT(TEXT(AM67,"0.#"),1)=".",TRUE,FALSE)</formula>
    </cfRule>
  </conditionalFormatting>
  <conditionalFormatting sqref="AQ67">
    <cfRule type="expression" dxfId="569" priority="707">
      <formula>IF(RIGHT(TEXT(AQ67,"0.#"),1)=".",FALSE,TRUE)</formula>
    </cfRule>
    <cfRule type="expression" dxfId="568" priority="708">
      <formula>IF(RIGHT(TEXT(AQ67,"0.#"),1)=".",TRUE,FALSE)</formula>
    </cfRule>
  </conditionalFormatting>
  <conditionalFormatting sqref="AU66">
    <cfRule type="expression" dxfId="567" priority="705">
      <formula>IF(RIGHT(TEXT(AU66,"0.#"),1)=".",FALSE,TRUE)</formula>
    </cfRule>
    <cfRule type="expression" dxfId="566" priority="706">
      <formula>IF(RIGHT(TEXT(AU66,"0.#"),1)=".",TRUE,FALSE)</formula>
    </cfRule>
  </conditionalFormatting>
  <conditionalFormatting sqref="AU67">
    <cfRule type="expression" dxfId="565" priority="703">
      <formula>IF(RIGHT(TEXT(AU67,"0.#"),1)=".",FALSE,TRUE)</formula>
    </cfRule>
    <cfRule type="expression" dxfId="564" priority="704">
      <formula>IF(RIGHT(TEXT(AU67,"0.#"),1)=".",TRUE,FALSE)</formula>
    </cfRule>
  </conditionalFormatting>
  <conditionalFormatting sqref="AE100 AQ100">
    <cfRule type="expression" dxfId="563" priority="665">
      <formula>IF(RIGHT(TEXT(AE100,"0.#"),1)=".",FALSE,TRUE)</formula>
    </cfRule>
    <cfRule type="expression" dxfId="562" priority="666">
      <formula>IF(RIGHT(TEXT(AE100,"0.#"),1)=".",TRUE,FALSE)</formula>
    </cfRule>
  </conditionalFormatting>
  <conditionalFormatting sqref="AI100">
    <cfRule type="expression" dxfId="561" priority="663">
      <formula>IF(RIGHT(TEXT(AI100,"0.#"),1)=".",FALSE,TRUE)</formula>
    </cfRule>
    <cfRule type="expression" dxfId="560" priority="664">
      <formula>IF(RIGHT(TEXT(AI100,"0.#"),1)=".",TRUE,FALSE)</formula>
    </cfRule>
  </conditionalFormatting>
  <conditionalFormatting sqref="AM100">
    <cfRule type="expression" dxfId="559" priority="661">
      <formula>IF(RIGHT(TEXT(AM100,"0.#"),1)=".",FALSE,TRUE)</formula>
    </cfRule>
    <cfRule type="expression" dxfId="558" priority="662">
      <formula>IF(RIGHT(TEXT(AM100,"0.#"),1)=".",TRUE,FALSE)</formula>
    </cfRule>
  </conditionalFormatting>
  <conditionalFormatting sqref="AE101">
    <cfRule type="expression" dxfId="557" priority="659">
      <formula>IF(RIGHT(TEXT(AE101,"0.#"),1)=".",FALSE,TRUE)</formula>
    </cfRule>
    <cfRule type="expression" dxfId="556" priority="660">
      <formula>IF(RIGHT(TEXT(AE101,"0.#"),1)=".",TRUE,FALSE)</formula>
    </cfRule>
  </conditionalFormatting>
  <conditionalFormatting sqref="AI101">
    <cfRule type="expression" dxfId="555" priority="657">
      <formula>IF(RIGHT(TEXT(AI101,"0.#"),1)=".",FALSE,TRUE)</formula>
    </cfRule>
    <cfRule type="expression" dxfId="554" priority="658">
      <formula>IF(RIGHT(TEXT(AI101,"0.#"),1)=".",TRUE,FALSE)</formula>
    </cfRule>
  </conditionalFormatting>
  <conditionalFormatting sqref="AM101">
    <cfRule type="expression" dxfId="553" priority="655">
      <formula>IF(RIGHT(TEXT(AM101,"0.#"),1)=".",FALSE,TRUE)</formula>
    </cfRule>
    <cfRule type="expression" dxfId="552" priority="656">
      <formula>IF(RIGHT(TEXT(AM101,"0.#"),1)=".",TRUE,FALSE)</formula>
    </cfRule>
  </conditionalFormatting>
  <conditionalFormatting sqref="AQ101">
    <cfRule type="expression" dxfId="551" priority="653">
      <formula>IF(RIGHT(TEXT(AQ101,"0.#"),1)=".",FALSE,TRUE)</formula>
    </cfRule>
    <cfRule type="expression" dxfId="550" priority="654">
      <formula>IF(RIGHT(TEXT(AQ101,"0.#"),1)=".",TRUE,FALSE)</formula>
    </cfRule>
  </conditionalFormatting>
  <conditionalFormatting sqref="AU100">
    <cfRule type="expression" dxfId="549" priority="651">
      <formula>IF(RIGHT(TEXT(AU100,"0.#"),1)=".",FALSE,TRUE)</formula>
    </cfRule>
    <cfRule type="expression" dxfId="548" priority="652">
      <formula>IF(RIGHT(TEXT(AU100,"0.#"),1)=".",TRUE,FALSE)</formula>
    </cfRule>
  </conditionalFormatting>
  <conditionalFormatting sqref="AU101">
    <cfRule type="expression" dxfId="547" priority="649">
      <formula>IF(RIGHT(TEXT(AU101,"0.#"),1)=".",FALSE,TRUE)</formula>
    </cfRule>
    <cfRule type="expression" dxfId="546" priority="650">
      <formula>IF(RIGHT(TEXT(AU101,"0.#"),1)=".",TRUE,FALSE)</formula>
    </cfRule>
  </conditionalFormatting>
  <conditionalFormatting sqref="AM35">
    <cfRule type="expression" dxfId="545" priority="643">
      <formula>IF(RIGHT(TEXT(AM35,"0.#"),1)=".",FALSE,TRUE)</formula>
    </cfRule>
    <cfRule type="expression" dxfId="544" priority="644">
      <formula>IF(RIGHT(TEXT(AM35,"0.#"),1)=".",TRUE,FALSE)</formula>
    </cfRule>
  </conditionalFormatting>
  <conditionalFormatting sqref="AE36 AM36">
    <cfRule type="expression" dxfId="543" priority="641">
      <formula>IF(RIGHT(TEXT(AE36,"0.#"),1)=".",FALSE,TRUE)</formula>
    </cfRule>
    <cfRule type="expression" dxfId="542" priority="642">
      <formula>IF(RIGHT(TEXT(AE36,"0.#"),1)=".",TRUE,FALSE)</formula>
    </cfRule>
  </conditionalFormatting>
  <conditionalFormatting sqref="AI36">
    <cfRule type="expression" dxfId="541" priority="639">
      <formula>IF(RIGHT(TEXT(AI36,"0.#"),1)=".",FALSE,TRUE)</formula>
    </cfRule>
    <cfRule type="expression" dxfId="540" priority="640">
      <formula>IF(RIGHT(TEXT(AI36,"0.#"),1)=".",TRUE,FALSE)</formula>
    </cfRule>
  </conditionalFormatting>
  <conditionalFormatting sqref="AQ36">
    <cfRule type="expression" dxfId="539" priority="637">
      <formula>IF(RIGHT(TEXT(AQ36,"0.#"),1)=".",FALSE,TRUE)</formula>
    </cfRule>
    <cfRule type="expression" dxfId="538" priority="638">
      <formula>IF(RIGHT(TEXT(AQ36,"0.#"),1)=".",TRUE,FALSE)</formula>
    </cfRule>
  </conditionalFormatting>
  <conditionalFormatting sqref="AE35 AQ35">
    <cfRule type="expression" dxfId="537" priority="647">
      <formula>IF(RIGHT(TEXT(AE35,"0.#"),1)=".",FALSE,TRUE)</formula>
    </cfRule>
    <cfRule type="expression" dxfId="536" priority="648">
      <formula>IF(RIGHT(TEXT(AE35,"0.#"),1)=".",TRUE,FALSE)</formula>
    </cfRule>
  </conditionalFormatting>
  <conditionalFormatting sqref="AI35">
    <cfRule type="expression" dxfId="535" priority="645">
      <formula>IF(RIGHT(TEXT(AI35,"0.#"),1)=".",FALSE,TRUE)</formula>
    </cfRule>
    <cfRule type="expression" dxfId="534" priority="646">
      <formula>IF(RIGHT(TEXT(AI35,"0.#"),1)=".",TRUE,FALSE)</formula>
    </cfRule>
  </conditionalFormatting>
  <conditionalFormatting sqref="AM103">
    <cfRule type="expression" dxfId="533" priority="631">
      <formula>IF(RIGHT(TEXT(AM103,"0.#"),1)=".",FALSE,TRUE)</formula>
    </cfRule>
    <cfRule type="expression" dxfId="532" priority="632">
      <formula>IF(RIGHT(TEXT(AM103,"0.#"),1)=".",TRUE,FALSE)</formula>
    </cfRule>
  </conditionalFormatting>
  <conditionalFormatting sqref="AE104 AM104">
    <cfRule type="expression" dxfId="531" priority="629">
      <formula>IF(RIGHT(TEXT(AE104,"0.#"),1)=".",FALSE,TRUE)</formula>
    </cfRule>
    <cfRule type="expression" dxfId="530" priority="630">
      <formula>IF(RIGHT(TEXT(AE104,"0.#"),1)=".",TRUE,FALSE)</formula>
    </cfRule>
  </conditionalFormatting>
  <conditionalFormatting sqref="AI104">
    <cfRule type="expression" dxfId="529" priority="627">
      <formula>IF(RIGHT(TEXT(AI104,"0.#"),1)=".",FALSE,TRUE)</formula>
    </cfRule>
    <cfRule type="expression" dxfId="528" priority="628">
      <formula>IF(RIGHT(TEXT(AI104,"0.#"),1)=".",TRUE,FALSE)</formula>
    </cfRule>
  </conditionalFormatting>
  <conditionalFormatting sqref="AQ104">
    <cfRule type="expression" dxfId="527" priority="625">
      <formula>IF(RIGHT(TEXT(AQ104,"0.#"),1)=".",FALSE,TRUE)</formula>
    </cfRule>
    <cfRule type="expression" dxfId="526" priority="626">
      <formula>IF(RIGHT(TEXT(AQ104,"0.#"),1)=".",TRUE,FALSE)</formula>
    </cfRule>
  </conditionalFormatting>
  <conditionalFormatting sqref="AE103 AQ103">
    <cfRule type="expression" dxfId="525" priority="635">
      <formula>IF(RIGHT(TEXT(AE103,"0.#"),1)=".",FALSE,TRUE)</formula>
    </cfRule>
    <cfRule type="expression" dxfId="524" priority="636">
      <formula>IF(RIGHT(TEXT(AE103,"0.#"),1)=".",TRUE,FALSE)</formula>
    </cfRule>
  </conditionalFormatting>
  <conditionalFormatting sqref="AI103">
    <cfRule type="expression" dxfId="523" priority="633">
      <formula>IF(RIGHT(TEXT(AI103,"0.#"),1)=".",FALSE,TRUE)</formula>
    </cfRule>
    <cfRule type="expression" dxfId="522" priority="634">
      <formula>IF(RIGHT(TEXT(AI103,"0.#"),1)=".",TRUE,FALSE)</formula>
    </cfRule>
  </conditionalFormatting>
  <conditionalFormatting sqref="AM137">
    <cfRule type="expression" dxfId="521" priority="619">
      <formula>IF(RIGHT(TEXT(AM137,"0.#"),1)=".",FALSE,TRUE)</formula>
    </cfRule>
    <cfRule type="expression" dxfId="520" priority="620">
      <formula>IF(RIGHT(TEXT(AM137,"0.#"),1)=".",TRUE,FALSE)</formula>
    </cfRule>
  </conditionalFormatting>
  <conditionalFormatting sqref="AE138 AM138">
    <cfRule type="expression" dxfId="519" priority="617">
      <formula>IF(RIGHT(TEXT(AE138,"0.#"),1)=".",FALSE,TRUE)</formula>
    </cfRule>
    <cfRule type="expression" dxfId="518" priority="618">
      <formula>IF(RIGHT(TEXT(AE138,"0.#"),1)=".",TRUE,FALSE)</formula>
    </cfRule>
  </conditionalFormatting>
  <conditionalFormatting sqref="AI138">
    <cfRule type="expression" dxfId="517" priority="615">
      <formula>IF(RIGHT(TEXT(AI138,"0.#"),1)=".",FALSE,TRUE)</formula>
    </cfRule>
    <cfRule type="expression" dxfId="516" priority="616">
      <formula>IF(RIGHT(TEXT(AI138,"0.#"),1)=".",TRUE,FALSE)</formula>
    </cfRule>
  </conditionalFormatting>
  <conditionalFormatting sqref="AQ138">
    <cfRule type="expression" dxfId="515" priority="613">
      <formula>IF(RIGHT(TEXT(AQ138,"0.#"),1)=".",FALSE,TRUE)</formula>
    </cfRule>
    <cfRule type="expression" dxfId="514" priority="614">
      <formula>IF(RIGHT(TEXT(AQ138,"0.#"),1)=".",TRUE,FALSE)</formula>
    </cfRule>
  </conditionalFormatting>
  <conditionalFormatting sqref="AE137 AQ137">
    <cfRule type="expression" dxfId="513" priority="623">
      <formula>IF(RIGHT(TEXT(AE137,"0.#"),1)=".",FALSE,TRUE)</formula>
    </cfRule>
    <cfRule type="expression" dxfId="512" priority="624">
      <formula>IF(RIGHT(TEXT(AE137,"0.#"),1)=".",TRUE,FALSE)</formula>
    </cfRule>
  </conditionalFormatting>
  <conditionalFormatting sqref="AI137">
    <cfRule type="expression" dxfId="511" priority="621">
      <formula>IF(RIGHT(TEXT(AI137,"0.#"),1)=".",FALSE,TRUE)</formula>
    </cfRule>
    <cfRule type="expression" dxfId="510" priority="622">
      <formula>IF(RIGHT(TEXT(AI137,"0.#"),1)=".",TRUE,FALSE)</formula>
    </cfRule>
  </conditionalFormatting>
  <conditionalFormatting sqref="AM171">
    <cfRule type="expression" dxfId="509" priority="607">
      <formula>IF(RIGHT(TEXT(AM171,"0.#"),1)=".",FALSE,TRUE)</formula>
    </cfRule>
    <cfRule type="expression" dxfId="508" priority="608">
      <formula>IF(RIGHT(TEXT(AM171,"0.#"),1)=".",TRUE,FALSE)</formula>
    </cfRule>
  </conditionalFormatting>
  <conditionalFormatting sqref="AE172 AM172">
    <cfRule type="expression" dxfId="507" priority="605">
      <formula>IF(RIGHT(TEXT(AE172,"0.#"),1)=".",FALSE,TRUE)</formula>
    </cfRule>
    <cfRule type="expression" dxfId="506" priority="606">
      <formula>IF(RIGHT(TEXT(AE172,"0.#"),1)=".",TRUE,FALSE)</formula>
    </cfRule>
  </conditionalFormatting>
  <conditionalFormatting sqref="AI172">
    <cfRule type="expression" dxfId="505" priority="603">
      <formula>IF(RIGHT(TEXT(AI172,"0.#"),1)=".",FALSE,TRUE)</formula>
    </cfRule>
    <cfRule type="expression" dxfId="504" priority="604">
      <formula>IF(RIGHT(TEXT(AI172,"0.#"),1)=".",TRUE,FALSE)</formula>
    </cfRule>
  </conditionalFormatting>
  <conditionalFormatting sqref="AQ172">
    <cfRule type="expression" dxfId="503" priority="601">
      <formula>IF(RIGHT(TEXT(AQ172,"0.#"),1)=".",FALSE,TRUE)</formula>
    </cfRule>
    <cfRule type="expression" dxfId="502" priority="602">
      <formula>IF(RIGHT(TEXT(AQ172,"0.#"),1)=".",TRUE,FALSE)</formula>
    </cfRule>
  </conditionalFormatting>
  <conditionalFormatting sqref="AE171 AQ171">
    <cfRule type="expression" dxfId="501" priority="611">
      <formula>IF(RIGHT(TEXT(AE171,"0.#"),1)=".",FALSE,TRUE)</formula>
    </cfRule>
    <cfRule type="expression" dxfId="500" priority="612">
      <formula>IF(RIGHT(TEXT(AE171,"0.#"),1)=".",TRUE,FALSE)</formula>
    </cfRule>
  </conditionalFormatting>
  <conditionalFormatting sqref="AI171">
    <cfRule type="expression" dxfId="499" priority="609">
      <formula>IF(RIGHT(TEXT(AI171,"0.#"),1)=".",FALSE,TRUE)</formula>
    </cfRule>
    <cfRule type="expression" dxfId="498" priority="610">
      <formula>IF(RIGHT(TEXT(AI171,"0.#"),1)=".",TRUE,FALSE)</formula>
    </cfRule>
  </conditionalFormatting>
  <conditionalFormatting sqref="AE73">
    <cfRule type="expression" dxfId="497" priority="599">
      <formula>IF(RIGHT(TEXT(AE73,"0.#"),1)=".",FALSE,TRUE)</formula>
    </cfRule>
    <cfRule type="expression" dxfId="496" priority="600">
      <formula>IF(RIGHT(TEXT(AE73,"0.#"),1)=".",TRUE,FALSE)</formula>
    </cfRule>
  </conditionalFormatting>
  <conditionalFormatting sqref="AM75">
    <cfRule type="expression" dxfId="495" priority="583">
      <formula>IF(RIGHT(TEXT(AM75,"0.#"),1)=".",FALSE,TRUE)</formula>
    </cfRule>
    <cfRule type="expression" dxfId="494" priority="584">
      <formula>IF(RIGHT(TEXT(AM75,"0.#"),1)=".",TRUE,FALSE)</formula>
    </cfRule>
  </conditionalFormatting>
  <conditionalFormatting sqref="AE74">
    <cfRule type="expression" dxfId="493" priority="597">
      <formula>IF(RIGHT(TEXT(AE74,"0.#"),1)=".",FALSE,TRUE)</formula>
    </cfRule>
    <cfRule type="expression" dxfId="492" priority="598">
      <formula>IF(RIGHT(TEXT(AE74,"0.#"),1)=".",TRUE,FALSE)</formula>
    </cfRule>
  </conditionalFormatting>
  <conditionalFormatting sqref="AE75">
    <cfRule type="expression" dxfId="491" priority="595">
      <formula>IF(RIGHT(TEXT(AE75,"0.#"),1)=".",FALSE,TRUE)</formula>
    </cfRule>
    <cfRule type="expression" dxfId="490" priority="596">
      <formula>IF(RIGHT(TEXT(AE75,"0.#"),1)=".",TRUE,FALSE)</formula>
    </cfRule>
  </conditionalFormatting>
  <conditionalFormatting sqref="AI75">
    <cfRule type="expression" dxfId="489" priority="593">
      <formula>IF(RIGHT(TEXT(AI75,"0.#"),1)=".",FALSE,TRUE)</formula>
    </cfRule>
    <cfRule type="expression" dxfId="488" priority="594">
      <formula>IF(RIGHT(TEXT(AI75,"0.#"),1)=".",TRUE,FALSE)</formula>
    </cfRule>
  </conditionalFormatting>
  <conditionalFormatting sqref="AI74">
    <cfRule type="expression" dxfId="487" priority="591">
      <formula>IF(RIGHT(TEXT(AI74,"0.#"),1)=".",FALSE,TRUE)</formula>
    </cfRule>
    <cfRule type="expression" dxfId="486" priority="592">
      <formula>IF(RIGHT(TEXT(AI74,"0.#"),1)=".",TRUE,FALSE)</formula>
    </cfRule>
  </conditionalFormatting>
  <conditionalFormatting sqref="AI73">
    <cfRule type="expression" dxfId="485" priority="589">
      <formula>IF(RIGHT(TEXT(AI73,"0.#"),1)=".",FALSE,TRUE)</formula>
    </cfRule>
    <cfRule type="expression" dxfId="484" priority="590">
      <formula>IF(RIGHT(TEXT(AI73,"0.#"),1)=".",TRUE,FALSE)</formula>
    </cfRule>
  </conditionalFormatting>
  <conditionalFormatting sqref="AM73">
    <cfRule type="expression" dxfId="483" priority="587">
      <formula>IF(RIGHT(TEXT(AM73,"0.#"),1)=".",FALSE,TRUE)</formula>
    </cfRule>
    <cfRule type="expression" dxfId="482" priority="588">
      <formula>IF(RIGHT(TEXT(AM73,"0.#"),1)=".",TRUE,FALSE)</formula>
    </cfRule>
  </conditionalFormatting>
  <conditionalFormatting sqref="AM74">
    <cfRule type="expression" dxfId="481" priority="585">
      <formula>IF(RIGHT(TEXT(AM74,"0.#"),1)=".",FALSE,TRUE)</formula>
    </cfRule>
    <cfRule type="expression" dxfId="480" priority="586">
      <formula>IF(RIGHT(TEXT(AM74,"0.#"),1)=".",TRUE,FALSE)</formula>
    </cfRule>
  </conditionalFormatting>
  <conditionalFormatting sqref="AQ73:AQ75">
    <cfRule type="expression" dxfId="479" priority="581">
      <formula>IF(RIGHT(TEXT(AQ73,"0.#"),1)=".",FALSE,TRUE)</formula>
    </cfRule>
    <cfRule type="expression" dxfId="478" priority="582">
      <formula>IF(RIGHT(TEXT(AQ73,"0.#"),1)=".",TRUE,FALSE)</formula>
    </cfRule>
  </conditionalFormatting>
  <conditionalFormatting sqref="AU73:AU75">
    <cfRule type="expression" dxfId="477" priority="579">
      <formula>IF(RIGHT(TEXT(AU73,"0.#"),1)=".",FALSE,TRUE)</formula>
    </cfRule>
    <cfRule type="expression" dxfId="476" priority="580">
      <formula>IF(RIGHT(TEXT(AU73,"0.#"),1)=".",TRUE,FALSE)</formula>
    </cfRule>
  </conditionalFormatting>
  <conditionalFormatting sqref="AM177">
    <cfRule type="expression" dxfId="475" priority="517">
      <formula>IF(RIGHT(TEXT(AM177,"0.#"),1)=".",FALSE,TRUE)</formula>
    </cfRule>
    <cfRule type="expression" dxfId="474" priority="518">
      <formula>IF(RIGHT(TEXT(AM177,"0.#"),1)=".",TRUE,FALSE)</formula>
    </cfRule>
  </conditionalFormatting>
  <conditionalFormatting sqref="AM175">
    <cfRule type="expression" dxfId="473" priority="521">
      <formula>IF(RIGHT(TEXT(AM175,"0.#"),1)=".",FALSE,TRUE)</formula>
    </cfRule>
    <cfRule type="expression" dxfId="472" priority="522">
      <formula>IF(RIGHT(TEXT(AM175,"0.#"),1)=".",TRUE,FALSE)</formula>
    </cfRule>
  </conditionalFormatting>
  <conditionalFormatting sqref="AM176">
    <cfRule type="expression" dxfId="471" priority="519">
      <formula>IF(RIGHT(TEXT(AM176,"0.#"),1)=".",FALSE,TRUE)</formula>
    </cfRule>
    <cfRule type="expression" dxfId="470" priority="520">
      <formula>IF(RIGHT(TEXT(AM176,"0.#"),1)=".",TRUE,FALSE)</formula>
    </cfRule>
  </conditionalFormatting>
  <conditionalFormatting sqref="AU175:AU177">
    <cfRule type="expression" dxfId="469" priority="513">
      <formula>IF(RIGHT(TEXT(AU175,"0.#"),1)=".",FALSE,TRUE)</formula>
    </cfRule>
    <cfRule type="expression" dxfId="468" priority="514">
      <formula>IF(RIGHT(TEXT(AU175,"0.#"),1)=".",TRUE,FALSE)</formula>
    </cfRule>
  </conditionalFormatting>
  <conditionalFormatting sqref="AE61">
    <cfRule type="expression" dxfId="467" priority="467">
      <formula>IF(RIGHT(TEXT(AE61,"0.#"),1)=".",FALSE,TRUE)</formula>
    </cfRule>
    <cfRule type="expression" dxfId="466" priority="468">
      <formula>IF(RIGHT(TEXT(AE61,"0.#"),1)=".",TRUE,FALSE)</formula>
    </cfRule>
  </conditionalFormatting>
  <conditionalFormatting sqref="AE62">
    <cfRule type="expression" dxfId="465" priority="465">
      <formula>IF(RIGHT(TEXT(AE62,"0.#"),1)=".",FALSE,TRUE)</formula>
    </cfRule>
    <cfRule type="expression" dxfId="464" priority="466">
      <formula>IF(RIGHT(TEXT(AE62,"0.#"),1)=".",TRUE,FALSE)</formula>
    </cfRule>
  </conditionalFormatting>
  <conditionalFormatting sqref="AM61">
    <cfRule type="expression" dxfId="463" priority="455">
      <formula>IF(RIGHT(TEXT(AM61,"0.#"),1)=".",FALSE,TRUE)</formula>
    </cfRule>
    <cfRule type="expression" dxfId="462" priority="456">
      <formula>IF(RIGHT(TEXT(AM61,"0.#"),1)=".",TRUE,FALSE)</formula>
    </cfRule>
  </conditionalFormatting>
  <conditionalFormatting sqref="AE63">
    <cfRule type="expression" dxfId="461" priority="463">
      <formula>IF(RIGHT(TEXT(AE63,"0.#"),1)=".",FALSE,TRUE)</formula>
    </cfRule>
    <cfRule type="expression" dxfId="460" priority="464">
      <formula>IF(RIGHT(TEXT(AE63,"0.#"),1)=".",TRUE,FALSE)</formula>
    </cfRule>
  </conditionalFormatting>
  <conditionalFormatting sqref="AI63">
    <cfRule type="expression" dxfId="459" priority="461">
      <formula>IF(RIGHT(TEXT(AI63,"0.#"),1)=".",FALSE,TRUE)</formula>
    </cfRule>
    <cfRule type="expression" dxfId="458" priority="462">
      <formula>IF(RIGHT(TEXT(AI63,"0.#"),1)=".",TRUE,FALSE)</formula>
    </cfRule>
  </conditionalFormatting>
  <conditionalFormatting sqref="AI62">
    <cfRule type="expression" dxfId="457" priority="459">
      <formula>IF(RIGHT(TEXT(AI62,"0.#"),1)=".",FALSE,TRUE)</formula>
    </cfRule>
    <cfRule type="expression" dxfId="456" priority="460">
      <formula>IF(RIGHT(TEXT(AI62,"0.#"),1)=".",TRUE,FALSE)</formula>
    </cfRule>
  </conditionalFormatting>
  <conditionalFormatting sqref="AI61">
    <cfRule type="expression" dxfId="455" priority="457">
      <formula>IF(RIGHT(TEXT(AI61,"0.#"),1)=".",FALSE,TRUE)</formula>
    </cfRule>
    <cfRule type="expression" dxfId="454" priority="458">
      <formula>IF(RIGHT(TEXT(AI61,"0.#"),1)=".",TRUE,FALSE)</formula>
    </cfRule>
  </conditionalFormatting>
  <conditionalFormatting sqref="AM62">
    <cfRule type="expression" dxfId="453" priority="453">
      <formula>IF(RIGHT(TEXT(AM62,"0.#"),1)=".",FALSE,TRUE)</formula>
    </cfRule>
    <cfRule type="expression" dxfId="452" priority="454">
      <formula>IF(RIGHT(TEXT(AM62,"0.#"),1)=".",TRUE,FALSE)</formula>
    </cfRule>
  </conditionalFormatting>
  <conditionalFormatting sqref="AM63">
    <cfRule type="expression" dxfId="451" priority="451">
      <formula>IF(RIGHT(TEXT(AM63,"0.#"),1)=".",FALSE,TRUE)</formula>
    </cfRule>
    <cfRule type="expression" dxfId="450" priority="452">
      <formula>IF(RIGHT(TEXT(AM63,"0.#"),1)=".",TRUE,FALSE)</formula>
    </cfRule>
  </conditionalFormatting>
  <conditionalFormatting sqref="AQ61:AQ63">
    <cfRule type="expression" dxfId="449" priority="449">
      <formula>IF(RIGHT(TEXT(AQ61,"0.#"),1)=".",FALSE,TRUE)</formula>
    </cfRule>
    <cfRule type="expression" dxfId="448" priority="450">
      <formula>IF(RIGHT(TEXT(AQ61,"0.#"),1)=".",TRUE,FALSE)</formula>
    </cfRule>
  </conditionalFormatting>
  <conditionalFormatting sqref="AU61:AU63">
    <cfRule type="expression" dxfId="447" priority="447">
      <formula>IF(RIGHT(TEXT(AU61,"0.#"),1)=".",FALSE,TRUE)</formula>
    </cfRule>
    <cfRule type="expression" dxfId="446" priority="448">
      <formula>IF(RIGHT(TEXT(AU61,"0.#"),1)=".",TRUE,FALSE)</formula>
    </cfRule>
  </conditionalFormatting>
  <conditionalFormatting sqref="AE95">
    <cfRule type="expression" dxfId="445" priority="445">
      <formula>IF(RIGHT(TEXT(AE95,"0.#"),1)=".",FALSE,TRUE)</formula>
    </cfRule>
    <cfRule type="expression" dxfId="444" priority="446">
      <formula>IF(RIGHT(TEXT(AE95,"0.#"),1)=".",TRUE,FALSE)</formula>
    </cfRule>
  </conditionalFormatting>
  <conditionalFormatting sqref="AE96">
    <cfRule type="expression" dxfId="443" priority="443">
      <formula>IF(RIGHT(TEXT(AE96,"0.#"),1)=".",FALSE,TRUE)</formula>
    </cfRule>
    <cfRule type="expression" dxfId="442" priority="444">
      <formula>IF(RIGHT(TEXT(AE96,"0.#"),1)=".",TRUE,FALSE)</formula>
    </cfRule>
  </conditionalFormatting>
  <conditionalFormatting sqref="AM95">
    <cfRule type="expression" dxfId="441" priority="433">
      <formula>IF(RIGHT(TEXT(AM95,"0.#"),1)=".",FALSE,TRUE)</formula>
    </cfRule>
    <cfRule type="expression" dxfId="440" priority="434">
      <formula>IF(RIGHT(TEXT(AM95,"0.#"),1)=".",TRUE,FALSE)</formula>
    </cfRule>
  </conditionalFormatting>
  <conditionalFormatting sqref="AE97">
    <cfRule type="expression" dxfId="439" priority="441">
      <formula>IF(RIGHT(TEXT(AE97,"0.#"),1)=".",FALSE,TRUE)</formula>
    </cfRule>
    <cfRule type="expression" dxfId="438" priority="442">
      <formula>IF(RIGHT(TEXT(AE97,"0.#"),1)=".",TRUE,FALSE)</formula>
    </cfRule>
  </conditionalFormatting>
  <conditionalFormatting sqref="AI97">
    <cfRule type="expression" dxfId="437" priority="439">
      <formula>IF(RIGHT(TEXT(AI97,"0.#"),1)=".",FALSE,TRUE)</formula>
    </cfRule>
    <cfRule type="expression" dxfId="436" priority="440">
      <formula>IF(RIGHT(TEXT(AI97,"0.#"),1)=".",TRUE,FALSE)</formula>
    </cfRule>
  </conditionalFormatting>
  <conditionalFormatting sqref="AI96">
    <cfRule type="expression" dxfId="435" priority="437">
      <formula>IF(RIGHT(TEXT(AI96,"0.#"),1)=".",FALSE,TRUE)</formula>
    </cfRule>
    <cfRule type="expression" dxfId="434" priority="438">
      <formula>IF(RIGHT(TEXT(AI96,"0.#"),1)=".",TRUE,FALSE)</formula>
    </cfRule>
  </conditionalFormatting>
  <conditionalFormatting sqref="AI95">
    <cfRule type="expression" dxfId="433" priority="435">
      <formula>IF(RIGHT(TEXT(AI95,"0.#"),1)=".",FALSE,TRUE)</formula>
    </cfRule>
    <cfRule type="expression" dxfId="432" priority="436">
      <formula>IF(RIGHT(TEXT(AI95,"0.#"),1)=".",TRUE,FALSE)</formula>
    </cfRule>
  </conditionalFormatting>
  <conditionalFormatting sqref="AM96">
    <cfRule type="expression" dxfId="431" priority="431">
      <formula>IF(RIGHT(TEXT(AM96,"0.#"),1)=".",FALSE,TRUE)</formula>
    </cfRule>
    <cfRule type="expression" dxfId="430" priority="432">
      <formula>IF(RIGHT(TEXT(AM96,"0.#"),1)=".",TRUE,FALSE)</formula>
    </cfRule>
  </conditionalFormatting>
  <conditionalFormatting sqref="AM97">
    <cfRule type="expression" dxfId="429" priority="429">
      <formula>IF(RIGHT(TEXT(AM97,"0.#"),1)=".",FALSE,TRUE)</formula>
    </cfRule>
    <cfRule type="expression" dxfId="428" priority="430">
      <formula>IF(RIGHT(TEXT(AM97,"0.#"),1)=".",TRUE,FALSE)</formula>
    </cfRule>
  </conditionalFormatting>
  <conditionalFormatting sqref="AQ95:AQ97">
    <cfRule type="expression" dxfId="427" priority="427">
      <formula>IF(RIGHT(TEXT(AQ95,"0.#"),1)=".",FALSE,TRUE)</formula>
    </cfRule>
    <cfRule type="expression" dxfId="426" priority="428">
      <formula>IF(RIGHT(TEXT(AQ95,"0.#"),1)=".",TRUE,FALSE)</formula>
    </cfRule>
  </conditionalFormatting>
  <conditionalFormatting sqref="AU95:AU97">
    <cfRule type="expression" dxfId="425" priority="425">
      <formula>IF(RIGHT(TEXT(AU95,"0.#"),1)=".",FALSE,TRUE)</formula>
    </cfRule>
    <cfRule type="expression" dxfId="424" priority="426">
      <formula>IF(RIGHT(TEXT(AU95,"0.#"),1)=".",TRUE,FALSE)</formula>
    </cfRule>
  </conditionalFormatting>
  <conditionalFormatting sqref="AE129">
    <cfRule type="expression" dxfId="423" priority="423">
      <formula>IF(RIGHT(TEXT(AE129,"0.#"),1)=".",FALSE,TRUE)</formula>
    </cfRule>
    <cfRule type="expression" dxfId="422" priority="424">
      <formula>IF(RIGHT(TEXT(AE129,"0.#"),1)=".",TRUE,FALSE)</formula>
    </cfRule>
  </conditionalFormatting>
  <conditionalFormatting sqref="AE130">
    <cfRule type="expression" dxfId="421" priority="421">
      <formula>IF(RIGHT(TEXT(AE130,"0.#"),1)=".",FALSE,TRUE)</formula>
    </cfRule>
    <cfRule type="expression" dxfId="420" priority="422">
      <formula>IF(RIGHT(TEXT(AE130,"0.#"),1)=".",TRUE,FALSE)</formula>
    </cfRule>
  </conditionalFormatting>
  <conditionalFormatting sqref="AM129">
    <cfRule type="expression" dxfId="419" priority="411">
      <formula>IF(RIGHT(TEXT(AM129,"0.#"),1)=".",FALSE,TRUE)</formula>
    </cfRule>
    <cfRule type="expression" dxfId="418" priority="412">
      <formula>IF(RIGHT(TEXT(AM129,"0.#"),1)=".",TRUE,FALSE)</formula>
    </cfRule>
  </conditionalFormatting>
  <conditionalFormatting sqref="AE131">
    <cfRule type="expression" dxfId="417" priority="419">
      <formula>IF(RIGHT(TEXT(AE131,"0.#"),1)=".",FALSE,TRUE)</formula>
    </cfRule>
    <cfRule type="expression" dxfId="416" priority="420">
      <formula>IF(RIGHT(TEXT(AE131,"0.#"),1)=".",TRUE,FALSE)</formula>
    </cfRule>
  </conditionalFormatting>
  <conditionalFormatting sqref="AI131">
    <cfRule type="expression" dxfId="415" priority="417">
      <formula>IF(RIGHT(TEXT(AI131,"0.#"),1)=".",FALSE,TRUE)</formula>
    </cfRule>
    <cfRule type="expression" dxfId="414" priority="418">
      <formula>IF(RIGHT(TEXT(AI131,"0.#"),1)=".",TRUE,FALSE)</formula>
    </cfRule>
  </conditionalFormatting>
  <conditionalFormatting sqref="AI130">
    <cfRule type="expression" dxfId="413" priority="415">
      <formula>IF(RIGHT(TEXT(AI130,"0.#"),1)=".",FALSE,TRUE)</formula>
    </cfRule>
    <cfRule type="expression" dxfId="412" priority="416">
      <formula>IF(RIGHT(TEXT(AI130,"0.#"),1)=".",TRUE,FALSE)</formula>
    </cfRule>
  </conditionalFormatting>
  <conditionalFormatting sqref="AI129">
    <cfRule type="expression" dxfId="411" priority="413">
      <formula>IF(RIGHT(TEXT(AI129,"0.#"),1)=".",FALSE,TRUE)</formula>
    </cfRule>
    <cfRule type="expression" dxfId="410" priority="414">
      <formula>IF(RIGHT(TEXT(AI129,"0.#"),1)=".",TRUE,FALSE)</formula>
    </cfRule>
  </conditionalFormatting>
  <conditionalFormatting sqref="AM130">
    <cfRule type="expression" dxfId="409" priority="409">
      <formula>IF(RIGHT(TEXT(AM130,"0.#"),1)=".",FALSE,TRUE)</formula>
    </cfRule>
    <cfRule type="expression" dxfId="408" priority="410">
      <formula>IF(RIGHT(TEXT(AM130,"0.#"),1)=".",TRUE,FALSE)</formula>
    </cfRule>
  </conditionalFormatting>
  <conditionalFormatting sqref="AM131">
    <cfRule type="expression" dxfId="407" priority="407">
      <formula>IF(RIGHT(TEXT(AM131,"0.#"),1)=".",FALSE,TRUE)</formula>
    </cfRule>
    <cfRule type="expression" dxfId="406" priority="408">
      <formula>IF(RIGHT(TEXT(AM131,"0.#"),1)=".",TRUE,FALSE)</formula>
    </cfRule>
  </conditionalFormatting>
  <conditionalFormatting sqref="AQ129:AQ131">
    <cfRule type="expression" dxfId="405" priority="405">
      <formula>IF(RIGHT(TEXT(AQ129,"0.#"),1)=".",FALSE,TRUE)</formula>
    </cfRule>
    <cfRule type="expression" dxfId="404" priority="406">
      <formula>IF(RIGHT(TEXT(AQ129,"0.#"),1)=".",TRUE,FALSE)</formula>
    </cfRule>
  </conditionalFormatting>
  <conditionalFormatting sqref="AU129:AU131">
    <cfRule type="expression" dxfId="403" priority="403">
      <formula>IF(RIGHT(TEXT(AU129,"0.#"),1)=".",FALSE,TRUE)</formula>
    </cfRule>
    <cfRule type="expression" dxfId="402" priority="404">
      <formula>IF(RIGHT(TEXT(AU129,"0.#"),1)=".",TRUE,FALSE)</formula>
    </cfRule>
  </conditionalFormatting>
  <conditionalFormatting sqref="AE163">
    <cfRule type="expression" dxfId="401" priority="401">
      <formula>IF(RIGHT(TEXT(AE163,"0.#"),1)=".",FALSE,TRUE)</formula>
    </cfRule>
    <cfRule type="expression" dxfId="400" priority="402">
      <formula>IF(RIGHT(TEXT(AE163,"0.#"),1)=".",TRUE,FALSE)</formula>
    </cfRule>
  </conditionalFormatting>
  <conditionalFormatting sqref="AE164">
    <cfRule type="expression" dxfId="399" priority="399">
      <formula>IF(RIGHT(TEXT(AE164,"0.#"),1)=".",FALSE,TRUE)</formula>
    </cfRule>
    <cfRule type="expression" dxfId="398" priority="400">
      <formula>IF(RIGHT(TEXT(AE164,"0.#"),1)=".",TRUE,FALSE)</formula>
    </cfRule>
  </conditionalFormatting>
  <conditionalFormatting sqref="AM163">
    <cfRule type="expression" dxfId="397" priority="389">
      <formula>IF(RIGHT(TEXT(AM163,"0.#"),1)=".",FALSE,TRUE)</formula>
    </cfRule>
    <cfRule type="expression" dxfId="396" priority="390">
      <formula>IF(RIGHT(TEXT(AM163,"0.#"),1)=".",TRUE,FALSE)</formula>
    </cfRule>
  </conditionalFormatting>
  <conditionalFormatting sqref="AE165">
    <cfRule type="expression" dxfId="395" priority="397">
      <formula>IF(RIGHT(TEXT(AE165,"0.#"),1)=".",FALSE,TRUE)</formula>
    </cfRule>
    <cfRule type="expression" dxfId="394" priority="398">
      <formula>IF(RIGHT(TEXT(AE165,"0.#"),1)=".",TRUE,FALSE)</formula>
    </cfRule>
  </conditionalFormatting>
  <conditionalFormatting sqref="AI165">
    <cfRule type="expression" dxfId="393" priority="395">
      <formula>IF(RIGHT(TEXT(AI165,"0.#"),1)=".",FALSE,TRUE)</formula>
    </cfRule>
    <cfRule type="expression" dxfId="392" priority="396">
      <formula>IF(RIGHT(TEXT(AI165,"0.#"),1)=".",TRUE,FALSE)</formula>
    </cfRule>
  </conditionalFormatting>
  <conditionalFormatting sqref="AI164">
    <cfRule type="expression" dxfId="391" priority="393">
      <formula>IF(RIGHT(TEXT(AI164,"0.#"),1)=".",FALSE,TRUE)</formula>
    </cfRule>
    <cfRule type="expression" dxfId="390" priority="394">
      <formula>IF(RIGHT(TEXT(AI164,"0.#"),1)=".",TRUE,FALSE)</formula>
    </cfRule>
  </conditionalFormatting>
  <conditionalFormatting sqref="AI163">
    <cfRule type="expression" dxfId="389" priority="391">
      <formula>IF(RIGHT(TEXT(AI163,"0.#"),1)=".",FALSE,TRUE)</formula>
    </cfRule>
    <cfRule type="expression" dxfId="388" priority="392">
      <formula>IF(RIGHT(TEXT(AI163,"0.#"),1)=".",TRUE,FALSE)</formula>
    </cfRule>
  </conditionalFormatting>
  <conditionalFormatting sqref="AM164">
    <cfRule type="expression" dxfId="387" priority="387">
      <formula>IF(RIGHT(TEXT(AM164,"0.#"),1)=".",FALSE,TRUE)</formula>
    </cfRule>
    <cfRule type="expression" dxfId="386" priority="388">
      <formula>IF(RIGHT(TEXT(AM164,"0.#"),1)=".",TRUE,FALSE)</formula>
    </cfRule>
  </conditionalFormatting>
  <conditionalFormatting sqref="AM165">
    <cfRule type="expression" dxfId="385" priority="385">
      <formula>IF(RIGHT(TEXT(AM165,"0.#"),1)=".",FALSE,TRUE)</formula>
    </cfRule>
    <cfRule type="expression" dxfId="384" priority="386">
      <formula>IF(RIGHT(TEXT(AM165,"0.#"),1)=".",TRUE,FALSE)</formula>
    </cfRule>
  </conditionalFormatting>
  <conditionalFormatting sqref="AQ163:AQ165">
    <cfRule type="expression" dxfId="383" priority="383">
      <formula>IF(RIGHT(TEXT(AQ163,"0.#"),1)=".",FALSE,TRUE)</formula>
    </cfRule>
    <cfRule type="expression" dxfId="382" priority="384">
      <formula>IF(RIGHT(TEXT(AQ163,"0.#"),1)=".",TRUE,FALSE)</formula>
    </cfRule>
  </conditionalFormatting>
  <conditionalFormatting sqref="AU163:AU165">
    <cfRule type="expression" dxfId="381" priority="381">
      <formula>IF(RIGHT(TEXT(AU163,"0.#"),1)=".",FALSE,TRUE)</formula>
    </cfRule>
    <cfRule type="expression" dxfId="380" priority="382">
      <formula>IF(RIGHT(TEXT(AU163,"0.#"),1)=".",TRUE,FALSE)</formula>
    </cfRule>
  </conditionalFormatting>
  <conditionalFormatting sqref="AE197">
    <cfRule type="expression" dxfId="379" priority="379">
      <formula>IF(RIGHT(TEXT(AE197,"0.#"),1)=".",FALSE,TRUE)</formula>
    </cfRule>
    <cfRule type="expression" dxfId="378" priority="380">
      <formula>IF(RIGHT(TEXT(AE197,"0.#"),1)=".",TRUE,FALSE)</formula>
    </cfRule>
  </conditionalFormatting>
  <conditionalFormatting sqref="AE198">
    <cfRule type="expression" dxfId="377" priority="377">
      <formula>IF(RIGHT(TEXT(AE198,"0.#"),1)=".",FALSE,TRUE)</formula>
    </cfRule>
    <cfRule type="expression" dxfId="376" priority="378">
      <formula>IF(RIGHT(TEXT(AE198,"0.#"),1)=".",TRUE,FALSE)</formula>
    </cfRule>
  </conditionalFormatting>
  <conditionalFormatting sqref="AM197">
    <cfRule type="expression" dxfId="375" priority="367">
      <formula>IF(RIGHT(TEXT(AM197,"0.#"),1)=".",FALSE,TRUE)</formula>
    </cfRule>
    <cfRule type="expression" dxfId="374" priority="368">
      <formula>IF(RIGHT(TEXT(AM197,"0.#"),1)=".",TRUE,FALSE)</formula>
    </cfRule>
  </conditionalFormatting>
  <conditionalFormatting sqref="AE199">
    <cfRule type="expression" dxfId="373" priority="375">
      <formula>IF(RIGHT(TEXT(AE199,"0.#"),1)=".",FALSE,TRUE)</formula>
    </cfRule>
    <cfRule type="expression" dxfId="372" priority="376">
      <formula>IF(RIGHT(TEXT(AE199,"0.#"),1)=".",TRUE,FALSE)</formula>
    </cfRule>
  </conditionalFormatting>
  <conditionalFormatting sqref="AI199">
    <cfRule type="expression" dxfId="371" priority="373">
      <formula>IF(RIGHT(TEXT(AI199,"0.#"),1)=".",FALSE,TRUE)</formula>
    </cfRule>
    <cfRule type="expression" dxfId="370" priority="374">
      <formula>IF(RIGHT(TEXT(AI199,"0.#"),1)=".",TRUE,FALSE)</formula>
    </cfRule>
  </conditionalFormatting>
  <conditionalFormatting sqref="AI198">
    <cfRule type="expression" dxfId="369" priority="371">
      <formula>IF(RIGHT(TEXT(AI198,"0.#"),1)=".",FALSE,TRUE)</formula>
    </cfRule>
    <cfRule type="expression" dxfId="368" priority="372">
      <formula>IF(RIGHT(TEXT(AI198,"0.#"),1)=".",TRUE,FALSE)</formula>
    </cfRule>
  </conditionalFormatting>
  <conditionalFormatting sqref="AI197">
    <cfRule type="expression" dxfId="367" priority="369">
      <formula>IF(RIGHT(TEXT(AI197,"0.#"),1)=".",FALSE,TRUE)</formula>
    </cfRule>
    <cfRule type="expression" dxfId="366" priority="370">
      <formula>IF(RIGHT(TEXT(AI197,"0.#"),1)=".",TRUE,FALSE)</formula>
    </cfRule>
  </conditionalFormatting>
  <conditionalFormatting sqref="AM198">
    <cfRule type="expression" dxfId="365" priority="365">
      <formula>IF(RIGHT(TEXT(AM198,"0.#"),1)=".",FALSE,TRUE)</formula>
    </cfRule>
    <cfRule type="expression" dxfId="364" priority="366">
      <formula>IF(RIGHT(TEXT(AM198,"0.#"),1)=".",TRUE,FALSE)</formula>
    </cfRule>
  </conditionalFormatting>
  <conditionalFormatting sqref="AM199">
    <cfRule type="expression" dxfId="363" priority="363">
      <formula>IF(RIGHT(TEXT(AM199,"0.#"),1)=".",FALSE,TRUE)</formula>
    </cfRule>
    <cfRule type="expression" dxfId="362" priority="364">
      <formula>IF(RIGHT(TEXT(AM199,"0.#"),1)=".",TRUE,FALSE)</formula>
    </cfRule>
  </conditionalFormatting>
  <conditionalFormatting sqref="AQ197:AQ199">
    <cfRule type="expression" dxfId="361" priority="361">
      <formula>IF(RIGHT(TEXT(AQ197,"0.#"),1)=".",FALSE,TRUE)</formula>
    </cfRule>
    <cfRule type="expression" dxfId="360" priority="362">
      <formula>IF(RIGHT(TEXT(AQ197,"0.#"),1)=".",TRUE,FALSE)</formula>
    </cfRule>
  </conditionalFormatting>
  <conditionalFormatting sqref="AU197:AU199">
    <cfRule type="expression" dxfId="359" priority="359">
      <formula>IF(RIGHT(TEXT(AU197,"0.#"),1)=".",FALSE,TRUE)</formula>
    </cfRule>
    <cfRule type="expression" dxfId="358" priority="360">
      <formula>IF(RIGHT(TEXT(AU197,"0.#"),1)=".",TRUE,FALSE)</formula>
    </cfRule>
  </conditionalFormatting>
  <conditionalFormatting sqref="AE134 AQ134">
    <cfRule type="expression" dxfId="357" priority="357">
      <formula>IF(RIGHT(TEXT(AE134,"0.#"),1)=".",FALSE,TRUE)</formula>
    </cfRule>
    <cfRule type="expression" dxfId="356" priority="358">
      <formula>IF(RIGHT(TEXT(AE134,"0.#"),1)=".",TRUE,FALSE)</formula>
    </cfRule>
  </conditionalFormatting>
  <conditionalFormatting sqref="AI134">
    <cfRule type="expression" dxfId="355" priority="355">
      <formula>IF(RIGHT(TEXT(AI134,"0.#"),1)=".",FALSE,TRUE)</formula>
    </cfRule>
    <cfRule type="expression" dxfId="354" priority="356">
      <formula>IF(RIGHT(TEXT(AI134,"0.#"),1)=".",TRUE,FALSE)</formula>
    </cfRule>
  </conditionalFormatting>
  <conditionalFormatting sqref="AM134">
    <cfRule type="expression" dxfId="353" priority="353">
      <formula>IF(RIGHT(TEXT(AM134,"0.#"),1)=".",FALSE,TRUE)</formula>
    </cfRule>
    <cfRule type="expression" dxfId="352" priority="354">
      <formula>IF(RIGHT(TEXT(AM134,"0.#"),1)=".",TRUE,FALSE)</formula>
    </cfRule>
  </conditionalFormatting>
  <conditionalFormatting sqref="AE135">
    <cfRule type="expression" dxfId="351" priority="351">
      <formula>IF(RIGHT(TEXT(AE135,"0.#"),1)=".",FALSE,TRUE)</formula>
    </cfRule>
    <cfRule type="expression" dxfId="350" priority="352">
      <formula>IF(RIGHT(TEXT(AE135,"0.#"),1)=".",TRUE,FALSE)</formula>
    </cfRule>
  </conditionalFormatting>
  <conditionalFormatting sqref="AI135">
    <cfRule type="expression" dxfId="349" priority="349">
      <formula>IF(RIGHT(TEXT(AI135,"0.#"),1)=".",FALSE,TRUE)</formula>
    </cfRule>
    <cfRule type="expression" dxfId="348" priority="350">
      <formula>IF(RIGHT(TEXT(AI135,"0.#"),1)=".",TRUE,FALSE)</formula>
    </cfRule>
  </conditionalFormatting>
  <conditionalFormatting sqref="AM135">
    <cfRule type="expression" dxfId="347" priority="347">
      <formula>IF(RIGHT(TEXT(AM135,"0.#"),1)=".",FALSE,TRUE)</formula>
    </cfRule>
    <cfRule type="expression" dxfId="346" priority="348">
      <formula>IF(RIGHT(TEXT(AM135,"0.#"),1)=".",TRUE,FALSE)</formula>
    </cfRule>
  </conditionalFormatting>
  <conditionalFormatting sqref="AQ135">
    <cfRule type="expression" dxfId="345" priority="345">
      <formula>IF(RIGHT(TEXT(AQ135,"0.#"),1)=".",FALSE,TRUE)</formula>
    </cfRule>
    <cfRule type="expression" dxfId="344" priority="346">
      <formula>IF(RIGHT(TEXT(AQ135,"0.#"),1)=".",TRUE,FALSE)</formula>
    </cfRule>
  </conditionalFormatting>
  <conditionalFormatting sqref="AU134">
    <cfRule type="expression" dxfId="343" priority="343">
      <formula>IF(RIGHT(TEXT(AU134,"0.#"),1)=".",FALSE,TRUE)</formula>
    </cfRule>
    <cfRule type="expression" dxfId="342" priority="344">
      <formula>IF(RIGHT(TEXT(AU134,"0.#"),1)=".",TRUE,FALSE)</formula>
    </cfRule>
  </conditionalFormatting>
  <conditionalFormatting sqref="AU135">
    <cfRule type="expression" dxfId="341" priority="341">
      <formula>IF(RIGHT(TEXT(AU135,"0.#"),1)=".",FALSE,TRUE)</formula>
    </cfRule>
    <cfRule type="expression" dxfId="340" priority="342">
      <formula>IF(RIGHT(TEXT(AU135,"0.#"),1)=".",TRUE,FALSE)</formula>
    </cfRule>
  </conditionalFormatting>
  <conditionalFormatting sqref="AE168 AQ168">
    <cfRule type="expression" dxfId="339" priority="339">
      <formula>IF(RIGHT(TEXT(AE168,"0.#"),1)=".",FALSE,TRUE)</formula>
    </cfRule>
    <cfRule type="expression" dxfId="338" priority="340">
      <formula>IF(RIGHT(TEXT(AE168,"0.#"),1)=".",TRUE,FALSE)</formula>
    </cfRule>
  </conditionalFormatting>
  <conditionalFormatting sqref="AI168">
    <cfRule type="expression" dxfId="337" priority="337">
      <formula>IF(RIGHT(TEXT(AI168,"0.#"),1)=".",FALSE,TRUE)</formula>
    </cfRule>
    <cfRule type="expression" dxfId="336" priority="338">
      <formula>IF(RIGHT(TEXT(AI168,"0.#"),1)=".",TRUE,FALSE)</formula>
    </cfRule>
  </conditionalFormatting>
  <conditionalFormatting sqref="AM168">
    <cfRule type="expression" dxfId="335" priority="335">
      <formula>IF(RIGHT(TEXT(AM168,"0.#"),1)=".",FALSE,TRUE)</formula>
    </cfRule>
    <cfRule type="expression" dxfId="334" priority="336">
      <formula>IF(RIGHT(TEXT(AM168,"0.#"),1)=".",TRUE,FALSE)</formula>
    </cfRule>
  </conditionalFormatting>
  <conditionalFormatting sqref="AE169">
    <cfRule type="expression" dxfId="333" priority="333">
      <formula>IF(RIGHT(TEXT(AE169,"0.#"),1)=".",FALSE,TRUE)</formula>
    </cfRule>
    <cfRule type="expression" dxfId="332" priority="334">
      <formula>IF(RIGHT(TEXT(AE169,"0.#"),1)=".",TRUE,FALSE)</formula>
    </cfRule>
  </conditionalFormatting>
  <conditionalFormatting sqref="AI169">
    <cfRule type="expression" dxfId="331" priority="331">
      <formula>IF(RIGHT(TEXT(AI169,"0.#"),1)=".",FALSE,TRUE)</formula>
    </cfRule>
    <cfRule type="expression" dxfId="330" priority="332">
      <formula>IF(RIGHT(TEXT(AI169,"0.#"),1)=".",TRUE,FALSE)</formula>
    </cfRule>
  </conditionalFormatting>
  <conditionalFormatting sqref="AM169">
    <cfRule type="expression" dxfId="329" priority="329">
      <formula>IF(RIGHT(TEXT(AM169,"0.#"),1)=".",FALSE,TRUE)</formula>
    </cfRule>
    <cfRule type="expression" dxfId="328" priority="330">
      <formula>IF(RIGHT(TEXT(AM169,"0.#"),1)=".",TRUE,FALSE)</formula>
    </cfRule>
  </conditionalFormatting>
  <conditionalFormatting sqref="AQ169">
    <cfRule type="expression" dxfId="327" priority="327">
      <formula>IF(RIGHT(TEXT(AQ169,"0.#"),1)=".",FALSE,TRUE)</formula>
    </cfRule>
    <cfRule type="expression" dxfId="326" priority="328">
      <formula>IF(RIGHT(TEXT(AQ169,"0.#"),1)=".",TRUE,FALSE)</formula>
    </cfRule>
  </conditionalFormatting>
  <conditionalFormatting sqref="AU168">
    <cfRule type="expression" dxfId="325" priority="325">
      <formula>IF(RIGHT(TEXT(AU168,"0.#"),1)=".",FALSE,TRUE)</formula>
    </cfRule>
    <cfRule type="expression" dxfId="324" priority="326">
      <formula>IF(RIGHT(TEXT(AU168,"0.#"),1)=".",TRUE,FALSE)</formula>
    </cfRule>
  </conditionalFormatting>
  <conditionalFormatting sqref="AU169">
    <cfRule type="expression" dxfId="323" priority="323">
      <formula>IF(RIGHT(TEXT(AU169,"0.#"),1)=".",FALSE,TRUE)</formula>
    </cfRule>
    <cfRule type="expression" dxfId="322" priority="324">
      <formula>IF(RIGHT(TEXT(AU169,"0.#"),1)=".",TRUE,FALSE)</formula>
    </cfRule>
  </conditionalFormatting>
  <conditionalFormatting sqref="AE90">
    <cfRule type="expression" dxfId="321" priority="321">
      <formula>IF(RIGHT(TEXT(AE90,"0.#"),1)=".",FALSE,TRUE)</formula>
    </cfRule>
    <cfRule type="expression" dxfId="320" priority="322">
      <formula>IF(RIGHT(TEXT(AE90,"0.#"),1)=".",TRUE,FALSE)</formula>
    </cfRule>
  </conditionalFormatting>
  <conditionalFormatting sqref="AE91">
    <cfRule type="expression" dxfId="319" priority="319">
      <formula>IF(RIGHT(TEXT(AE91,"0.#"),1)=".",FALSE,TRUE)</formula>
    </cfRule>
    <cfRule type="expression" dxfId="318" priority="320">
      <formula>IF(RIGHT(TEXT(AE91,"0.#"),1)=".",TRUE,FALSE)</formula>
    </cfRule>
  </conditionalFormatting>
  <conditionalFormatting sqref="AM90">
    <cfRule type="expression" dxfId="317" priority="309">
      <formula>IF(RIGHT(TEXT(AM90,"0.#"),1)=".",FALSE,TRUE)</formula>
    </cfRule>
    <cfRule type="expression" dxfId="316" priority="310">
      <formula>IF(RIGHT(TEXT(AM90,"0.#"),1)=".",TRUE,FALSE)</formula>
    </cfRule>
  </conditionalFormatting>
  <conditionalFormatting sqref="AE92">
    <cfRule type="expression" dxfId="315" priority="317">
      <formula>IF(RIGHT(TEXT(AE92,"0.#"),1)=".",FALSE,TRUE)</formula>
    </cfRule>
    <cfRule type="expression" dxfId="314" priority="318">
      <formula>IF(RIGHT(TEXT(AE92,"0.#"),1)=".",TRUE,FALSE)</formula>
    </cfRule>
  </conditionalFormatting>
  <conditionalFormatting sqref="AI92">
    <cfRule type="expression" dxfId="313" priority="315">
      <formula>IF(RIGHT(TEXT(AI92,"0.#"),1)=".",FALSE,TRUE)</formula>
    </cfRule>
    <cfRule type="expression" dxfId="312" priority="316">
      <formula>IF(RIGHT(TEXT(AI92,"0.#"),1)=".",TRUE,FALSE)</formula>
    </cfRule>
  </conditionalFormatting>
  <conditionalFormatting sqref="AI91">
    <cfRule type="expression" dxfId="311" priority="313">
      <formula>IF(RIGHT(TEXT(AI91,"0.#"),1)=".",FALSE,TRUE)</formula>
    </cfRule>
    <cfRule type="expression" dxfId="310" priority="314">
      <formula>IF(RIGHT(TEXT(AI91,"0.#"),1)=".",TRUE,FALSE)</formula>
    </cfRule>
  </conditionalFormatting>
  <conditionalFormatting sqref="AI90">
    <cfRule type="expression" dxfId="309" priority="311">
      <formula>IF(RIGHT(TEXT(AI90,"0.#"),1)=".",FALSE,TRUE)</formula>
    </cfRule>
    <cfRule type="expression" dxfId="308" priority="312">
      <formula>IF(RIGHT(TEXT(AI90,"0.#"),1)=".",TRUE,FALSE)</formula>
    </cfRule>
  </conditionalFormatting>
  <conditionalFormatting sqref="AM91">
    <cfRule type="expression" dxfId="307" priority="307">
      <formula>IF(RIGHT(TEXT(AM91,"0.#"),1)=".",FALSE,TRUE)</formula>
    </cfRule>
    <cfRule type="expression" dxfId="306" priority="308">
      <formula>IF(RIGHT(TEXT(AM91,"0.#"),1)=".",TRUE,FALSE)</formula>
    </cfRule>
  </conditionalFormatting>
  <conditionalFormatting sqref="AM92">
    <cfRule type="expression" dxfId="305" priority="305">
      <formula>IF(RIGHT(TEXT(AM92,"0.#"),1)=".",FALSE,TRUE)</formula>
    </cfRule>
    <cfRule type="expression" dxfId="304" priority="306">
      <formula>IF(RIGHT(TEXT(AM92,"0.#"),1)=".",TRUE,FALSE)</formula>
    </cfRule>
  </conditionalFormatting>
  <conditionalFormatting sqref="AQ90:AQ92">
    <cfRule type="expression" dxfId="303" priority="303">
      <formula>IF(RIGHT(TEXT(AQ90,"0.#"),1)=".",FALSE,TRUE)</formula>
    </cfRule>
    <cfRule type="expression" dxfId="302" priority="304">
      <formula>IF(RIGHT(TEXT(AQ90,"0.#"),1)=".",TRUE,FALSE)</formula>
    </cfRule>
  </conditionalFormatting>
  <conditionalFormatting sqref="AU90:AU92">
    <cfRule type="expression" dxfId="301" priority="301">
      <formula>IF(RIGHT(TEXT(AU90,"0.#"),1)=".",FALSE,TRUE)</formula>
    </cfRule>
    <cfRule type="expression" dxfId="300" priority="302">
      <formula>IF(RIGHT(TEXT(AU90,"0.#"),1)=".",TRUE,FALSE)</formula>
    </cfRule>
  </conditionalFormatting>
  <conditionalFormatting sqref="AE85">
    <cfRule type="expression" dxfId="299" priority="299">
      <formula>IF(RIGHT(TEXT(AE85,"0.#"),1)=".",FALSE,TRUE)</formula>
    </cfRule>
    <cfRule type="expression" dxfId="298" priority="300">
      <formula>IF(RIGHT(TEXT(AE85,"0.#"),1)=".",TRUE,FALSE)</formula>
    </cfRule>
  </conditionalFormatting>
  <conditionalFormatting sqref="AE86">
    <cfRule type="expression" dxfId="297" priority="297">
      <formula>IF(RIGHT(TEXT(AE86,"0.#"),1)=".",FALSE,TRUE)</formula>
    </cfRule>
    <cfRule type="expression" dxfId="296" priority="298">
      <formula>IF(RIGHT(TEXT(AE86,"0.#"),1)=".",TRUE,FALSE)</formula>
    </cfRule>
  </conditionalFormatting>
  <conditionalFormatting sqref="AM85">
    <cfRule type="expression" dxfId="295" priority="287">
      <formula>IF(RIGHT(TEXT(AM85,"0.#"),1)=".",FALSE,TRUE)</formula>
    </cfRule>
    <cfRule type="expression" dxfId="294" priority="288">
      <formula>IF(RIGHT(TEXT(AM85,"0.#"),1)=".",TRUE,FALSE)</formula>
    </cfRule>
  </conditionalFormatting>
  <conditionalFormatting sqref="AE87">
    <cfRule type="expression" dxfId="293" priority="295">
      <formula>IF(RIGHT(TEXT(AE87,"0.#"),1)=".",FALSE,TRUE)</formula>
    </cfRule>
    <cfRule type="expression" dxfId="292" priority="296">
      <formula>IF(RIGHT(TEXT(AE87,"0.#"),1)=".",TRUE,FALSE)</formula>
    </cfRule>
  </conditionalFormatting>
  <conditionalFormatting sqref="AI87">
    <cfRule type="expression" dxfId="291" priority="293">
      <formula>IF(RIGHT(TEXT(AI87,"0.#"),1)=".",FALSE,TRUE)</formula>
    </cfRule>
    <cfRule type="expression" dxfId="290" priority="294">
      <formula>IF(RIGHT(TEXT(AI87,"0.#"),1)=".",TRUE,FALSE)</formula>
    </cfRule>
  </conditionalFormatting>
  <conditionalFormatting sqref="AI86">
    <cfRule type="expression" dxfId="289" priority="291">
      <formula>IF(RIGHT(TEXT(AI86,"0.#"),1)=".",FALSE,TRUE)</formula>
    </cfRule>
    <cfRule type="expression" dxfId="288" priority="292">
      <formula>IF(RIGHT(TEXT(AI86,"0.#"),1)=".",TRUE,FALSE)</formula>
    </cfRule>
  </conditionalFormatting>
  <conditionalFormatting sqref="AI85">
    <cfRule type="expression" dxfId="287" priority="289">
      <formula>IF(RIGHT(TEXT(AI85,"0.#"),1)=".",FALSE,TRUE)</formula>
    </cfRule>
    <cfRule type="expression" dxfId="286" priority="290">
      <formula>IF(RIGHT(TEXT(AI85,"0.#"),1)=".",TRUE,FALSE)</formula>
    </cfRule>
  </conditionalFormatting>
  <conditionalFormatting sqref="AM86">
    <cfRule type="expression" dxfId="285" priority="285">
      <formula>IF(RIGHT(TEXT(AM86,"0.#"),1)=".",FALSE,TRUE)</formula>
    </cfRule>
    <cfRule type="expression" dxfId="284" priority="286">
      <formula>IF(RIGHT(TEXT(AM86,"0.#"),1)=".",TRUE,FALSE)</formula>
    </cfRule>
  </conditionalFormatting>
  <conditionalFormatting sqref="AM87">
    <cfRule type="expression" dxfId="283" priority="283">
      <formula>IF(RIGHT(TEXT(AM87,"0.#"),1)=".",FALSE,TRUE)</formula>
    </cfRule>
    <cfRule type="expression" dxfId="282" priority="284">
      <formula>IF(RIGHT(TEXT(AM87,"0.#"),1)=".",TRUE,FALSE)</formula>
    </cfRule>
  </conditionalFormatting>
  <conditionalFormatting sqref="AQ85:AQ87">
    <cfRule type="expression" dxfId="281" priority="281">
      <formula>IF(RIGHT(TEXT(AQ85,"0.#"),1)=".",FALSE,TRUE)</formula>
    </cfRule>
    <cfRule type="expression" dxfId="280" priority="282">
      <formula>IF(RIGHT(TEXT(AQ85,"0.#"),1)=".",TRUE,FALSE)</formula>
    </cfRule>
  </conditionalFormatting>
  <conditionalFormatting sqref="AU85:AU87">
    <cfRule type="expression" dxfId="279" priority="279">
      <formula>IF(RIGHT(TEXT(AU85,"0.#"),1)=".",FALSE,TRUE)</formula>
    </cfRule>
    <cfRule type="expression" dxfId="278" priority="280">
      <formula>IF(RIGHT(TEXT(AU85,"0.#"),1)=".",TRUE,FALSE)</formula>
    </cfRule>
  </conditionalFormatting>
  <conditionalFormatting sqref="AE124">
    <cfRule type="expression" dxfId="277" priority="277">
      <formula>IF(RIGHT(TEXT(AE124,"0.#"),1)=".",FALSE,TRUE)</formula>
    </cfRule>
    <cfRule type="expression" dxfId="276" priority="278">
      <formula>IF(RIGHT(TEXT(AE124,"0.#"),1)=".",TRUE,FALSE)</formula>
    </cfRule>
  </conditionalFormatting>
  <conditionalFormatting sqref="AE125">
    <cfRule type="expression" dxfId="275" priority="275">
      <formula>IF(RIGHT(TEXT(AE125,"0.#"),1)=".",FALSE,TRUE)</formula>
    </cfRule>
    <cfRule type="expression" dxfId="274" priority="276">
      <formula>IF(RIGHT(TEXT(AE125,"0.#"),1)=".",TRUE,FALSE)</formula>
    </cfRule>
  </conditionalFormatting>
  <conditionalFormatting sqref="AM124">
    <cfRule type="expression" dxfId="273" priority="265">
      <formula>IF(RIGHT(TEXT(AM124,"0.#"),1)=".",FALSE,TRUE)</formula>
    </cfRule>
    <cfRule type="expression" dxfId="272" priority="266">
      <formula>IF(RIGHT(TEXT(AM124,"0.#"),1)=".",TRUE,FALSE)</formula>
    </cfRule>
  </conditionalFormatting>
  <conditionalFormatting sqref="AE126">
    <cfRule type="expression" dxfId="271" priority="273">
      <formula>IF(RIGHT(TEXT(AE126,"0.#"),1)=".",FALSE,TRUE)</formula>
    </cfRule>
    <cfRule type="expression" dxfId="270" priority="274">
      <formula>IF(RIGHT(TEXT(AE126,"0.#"),1)=".",TRUE,FALSE)</formula>
    </cfRule>
  </conditionalFormatting>
  <conditionalFormatting sqref="AI126">
    <cfRule type="expression" dxfId="269" priority="271">
      <formula>IF(RIGHT(TEXT(AI126,"0.#"),1)=".",FALSE,TRUE)</formula>
    </cfRule>
    <cfRule type="expression" dxfId="268" priority="272">
      <formula>IF(RIGHT(TEXT(AI126,"0.#"),1)=".",TRUE,FALSE)</formula>
    </cfRule>
  </conditionalFormatting>
  <conditionalFormatting sqref="AI125">
    <cfRule type="expression" dxfId="267" priority="269">
      <formula>IF(RIGHT(TEXT(AI125,"0.#"),1)=".",FALSE,TRUE)</formula>
    </cfRule>
    <cfRule type="expression" dxfId="266" priority="270">
      <formula>IF(RIGHT(TEXT(AI125,"0.#"),1)=".",TRUE,FALSE)</formula>
    </cfRule>
  </conditionalFormatting>
  <conditionalFormatting sqref="AI124">
    <cfRule type="expression" dxfId="265" priority="267">
      <formula>IF(RIGHT(TEXT(AI124,"0.#"),1)=".",FALSE,TRUE)</formula>
    </cfRule>
    <cfRule type="expression" dxfId="264" priority="268">
      <formula>IF(RIGHT(TEXT(AI124,"0.#"),1)=".",TRUE,FALSE)</formula>
    </cfRule>
  </conditionalFormatting>
  <conditionalFormatting sqref="AM125">
    <cfRule type="expression" dxfId="263" priority="263">
      <formula>IF(RIGHT(TEXT(AM125,"0.#"),1)=".",FALSE,TRUE)</formula>
    </cfRule>
    <cfRule type="expression" dxfId="262" priority="264">
      <formula>IF(RIGHT(TEXT(AM125,"0.#"),1)=".",TRUE,FALSE)</formula>
    </cfRule>
  </conditionalFormatting>
  <conditionalFormatting sqref="AM126">
    <cfRule type="expression" dxfId="261" priority="261">
      <formula>IF(RIGHT(TEXT(AM126,"0.#"),1)=".",FALSE,TRUE)</formula>
    </cfRule>
    <cfRule type="expression" dxfId="260" priority="262">
      <formula>IF(RIGHT(TEXT(AM126,"0.#"),1)=".",TRUE,FALSE)</formula>
    </cfRule>
  </conditionalFormatting>
  <conditionalFormatting sqref="AQ124:AQ126">
    <cfRule type="expression" dxfId="259" priority="259">
      <formula>IF(RIGHT(TEXT(AQ124,"0.#"),1)=".",FALSE,TRUE)</formula>
    </cfRule>
    <cfRule type="expression" dxfId="258" priority="260">
      <formula>IF(RIGHT(TEXT(AQ124,"0.#"),1)=".",TRUE,FALSE)</formula>
    </cfRule>
  </conditionalFormatting>
  <conditionalFormatting sqref="AU124:AU126">
    <cfRule type="expression" dxfId="257" priority="257">
      <formula>IF(RIGHT(TEXT(AU124,"0.#"),1)=".",FALSE,TRUE)</formula>
    </cfRule>
    <cfRule type="expression" dxfId="256" priority="258">
      <formula>IF(RIGHT(TEXT(AU124,"0.#"),1)=".",TRUE,FALSE)</formula>
    </cfRule>
  </conditionalFormatting>
  <conditionalFormatting sqref="AE119">
    <cfRule type="expression" dxfId="255" priority="255">
      <formula>IF(RIGHT(TEXT(AE119,"0.#"),1)=".",FALSE,TRUE)</formula>
    </cfRule>
    <cfRule type="expression" dxfId="254" priority="256">
      <formula>IF(RIGHT(TEXT(AE119,"0.#"),1)=".",TRUE,FALSE)</formula>
    </cfRule>
  </conditionalFormatting>
  <conditionalFormatting sqref="AE120">
    <cfRule type="expression" dxfId="253" priority="253">
      <formula>IF(RIGHT(TEXT(AE120,"0.#"),1)=".",FALSE,TRUE)</formula>
    </cfRule>
    <cfRule type="expression" dxfId="252" priority="254">
      <formula>IF(RIGHT(TEXT(AE120,"0.#"),1)=".",TRUE,FALSE)</formula>
    </cfRule>
  </conditionalFormatting>
  <conditionalFormatting sqref="AM119">
    <cfRule type="expression" dxfId="251" priority="243">
      <formula>IF(RIGHT(TEXT(AM119,"0.#"),1)=".",FALSE,TRUE)</formula>
    </cfRule>
    <cfRule type="expression" dxfId="250" priority="244">
      <formula>IF(RIGHT(TEXT(AM119,"0.#"),1)=".",TRUE,FALSE)</formula>
    </cfRule>
  </conditionalFormatting>
  <conditionalFormatting sqref="AE121">
    <cfRule type="expression" dxfId="249" priority="251">
      <formula>IF(RIGHT(TEXT(AE121,"0.#"),1)=".",FALSE,TRUE)</formula>
    </cfRule>
    <cfRule type="expression" dxfId="248" priority="252">
      <formula>IF(RIGHT(TEXT(AE121,"0.#"),1)=".",TRUE,FALSE)</formula>
    </cfRule>
  </conditionalFormatting>
  <conditionalFormatting sqref="AI121">
    <cfRule type="expression" dxfId="247" priority="249">
      <formula>IF(RIGHT(TEXT(AI121,"0.#"),1)=".",FALSE,TRUE)</formula>
    </cfRule>
    <cfRule type="expression" dxfId="246" priority="250">
      <formula>IF(RIGHT(TEXT(AI121,"0.#"),1)=".",TRUE,FALSE)</formula>
    </cfRule>
  </conditionalFormatting>
  <conditionalFormatting sqref="AI120">
    <cfRule type="expression" dxfId="245" priority="247">
      <formula>IF(RIGHT(TEXT(AI120,"0.#"),1)=".",FALSE,TRUE)</formula>
    </cfRule>
    <cfRule type="expression" dxfId="244" priority="248">
      <formula>IF(RIGHT(TEXT(AI120,"0.#"),1)=".",TRUE,FALSE)</formula>
    </cfRule>
  </conditionalFormatting>
  <conditionalFormatting sqref="AI119">
    <cfRule type="expression" dxfId="243" priority="245">
      <formula>IF(RIGHT(TEXT(AI119,"0.#"),1)=".",FALSE,TRUE)</formula>
    </cfRule>
    <cfRule type="expression" dxfId="242" priority="246">
      <formula>IF(RIGHT(TEXT(AI119,"0.#"),1)=".",TRUE,FALSE)</formula>
    </cfRule>
  </conditionalFormatting>
  <conditionalFormatting sqref="AM120">
    <cfRule type="expression" dxfId="241" priority="241">
      <formula>IF(RIGHT(TEXT(AM120,"0.#"),1)=".",FALSE,TRUE)</formula>
    </cfRule>
    <cfRule type="expression" dxfId="240" priority="242">
      <formula>IF(RIGHT(TEXT(AM120,"0.#"),1)=".",TRUE,FALSE)</formula>
    </cfRule>
  </conditionalFormatting>
  <conditionalFormatting sqref="AM121">
    <cfRule type="expression" dxfId="239" priority="239">
      <formula>IF(RIGHT(TEXT(AM121,"0.#"),1)=".",FALSE,TRUE)</formula>
    </cfRule>
    <cfRule type="expression" dxfId="238" priority="240">
      <formula>IF(RIGHT(TEXT(AM121,"0.#"),1)=".",TRUE,FALSE)</formula>
    </cfRule>
  </conditionalFormatting>
  <conditionalFormatting sqref="AQ119:AQ121">
    <cfRule type="expression" dxfId="237" priority="237">
      <formula>IF(RIGHT(TEXT(AQ119,"0.#"),1)=".",FALSE,TRUE)</formula>
    </cfRule>
    <cfRule type="expression" dxfId="236" priority="238">
      <formula>IF(RIGHT(TEXT(AQ119,"0.#"),1)=".",TRUE,FALSE)</formula>
    </cfRule>
  </conditionalFormatting>
  <conditionalFormatting sqref="AU119:AU121">
    <cfRule type="expression" dxfId="235" priority="235">
      <formula>IF(RIGHT(TEXT(AU119,"0.#"),1)=".",FALSE,TRUE)</formula>
    </cfRule>
    <cfRule type="expression" dxfId="234" priority="236">
      <formula>IF(RIGHT(TEXT(AU119,"0.#"),1)=".",TRUE,FALSE)</formula>
    </cfRule>
  </conditionalFormatting>
  <conditionalFormatting sqref="AE158">
    <cfRule type="expression" dxfId="233" priority="233">
      <formula>IF(RIGHT(TEXT(AE158,"0.#"),1)=".",FALSE,TRUE)</formula>
    </cfRule>
    <cfRule type="expression" dxfId="232" priority="234">
      <formula>IF(RIGHT(TEXT(AE158,"0.#"),1)=".",TRUE,FALSE)</formula>
    </cfRule>
  </conditionalFormatting>
  <conditionalFormatting sqref="AE159">
    <cfRule type="expression" dxfId="231" priority="231">
      <formula>IF(RIGHT(TEXT(AE159,"0.#"),1)=".",FALSE,TRUE)</formula>
    </cfRule>
    <cfRule type="expression" dxfId="230" priority="232">
      <formula>IF(RIGHT(TEXT(AE159,"0.#"),1)=".",TRUE,FALSE)</formula>
    </cfRule>
  </conditionalFormatting>
  <conditionalFormatting sqref="AM158">
    <cfRule type="expression" dxfId="229" priority="221">
      <formula>IF(RIGHT(TEXT(AM158,"0.#"),1)=".",FALSE,TRUE)</formula>
    </cfRule>
    <cfRule type="expression" dxfId="228" priority="222">
      <formula>IF(RIGHT(TEXT(AM158,"0.#"),1)=".",TRUE,FALSE)</formula>
    </cfRule>
  </conditionalFormatting>
  <conditionalFormatting sqref="AE160">
    <cfRule type="expression" dxfId="227" priority="229">
      <formula>IF(RIGHT(TEXT(AE160,"0.#"),1)=".",FALSE,TRUE)</formula>
    </cfRule>
    <cfRule type="expression" dxfId="226" priority="230">
      <formula>IF(RIGHT(TEXT(AE160,"0.#"),1)=".",TRUE,FALSE)</formula>
    </cfRule>
  </conditionalFormatting>
  <conditionalFormatting sqref="AI160">
    <cfRule type="expression" dxfId="225" priority="227">
      <formula>IF(RIGHT(TEXT(AI160,"0.#"),1)=".",FALSE,TRUE)</formula>
    </cfRule>
    <cfRule type="expression" dxfId="224" priority="228">
      <formula>IF(RIGHT(TEXT(AI160,"0.#"),1)=".",TRUE,FALSE)</formula>
    </cfRule>
  </conditionalFormatting>
  <conditionalFormatting sqref="AI159">
    <cfRule type="expression" dxfId="223" priority="225">
      <formula>IF(RIGHT(TEXT(AI159,"0.#"),1)=".",FALSE,TRUE)</formula>
    </cfRule>
    <cfRule type="expression" dxfId="222" priority="226">
      <formula>IF(RIGHT(TEXT(AI159,"0.#"),1)=".",TRUE,FALSE)</formula>
    </cfRule>
  </conditionalFormatting>
  <conditionalFormatting sqref="AI158">
    <cfRule type="expression" dxfId="221" priority="223">
      <formula>IF(RIGHT(TEXT(AI158,"0.#"),1)=".",FALSE,TRUE)</formula>
    </cfRule>
    <cfRule type="expression" dxfId="220" priority="224">
      <formula>IF(RIGHT(TEXT(AI158,"0.#"),1)=".",TRUE,FALSE)</formula>
    </cfRule>
  </conditionalFormatting>
  <conditionalFormatting sqref="AM159">
    <cfRule type="expression" dxfId="219" priority="219">
      <formula>IF(RIGHT(TEXT(AM159,"0.#"),1)=".",FALSE,TRUE)</formula>
    </cfRule>
    <cfRule type="expression" dxfId="218" priority="220">
      <formula>IF(RIGHT(TEXT(AM159,"0.#"),1)=".",TRUE,FALSE)</formula>
    </cfRule>
  </conditionalFormatting>
  <conditionalFormatting sqref="AM160">
    <cfRule type="expression" dxfId="217" priority="217">
      <formula>IF(RIGHT(TEXT(AM160,"0.#"),1)=".",FALSE,TRUE)</formula>
    </cfRule>
    <cfRule type="expression" dxfId="216" priority="218">
      <formula>IF(RIGHT(TEXT(AM160,"0.#"),1)=".",TRUE,FALSE)</formula>
    </cfRule>
  </conditionalFormatting>
  <conditionalFormatting sqref="AQ158:AQ160">
    <cfRule type="expression" dxfId="215" priority="215">
      <formula>IF(RIGHT(TEXT(AQ158,"0.#"),1)=".",FALSE,TRUE)</formula>
    </cfRule>
    <cfRule type="expression" dxfId="214" priority="216">
      <formula>IF(RIGHT(TEXT(AQ158,"0.#"),1)=".",TRUE,FALSE)</formula>
    </cfRule>
  </conditionalFormatting>
  <conditionalFormatting sqref="AU158:AU160">
    <cfRule type="expression" dxfId="213" priority="213">
      <formula>IF(RIGHT(TEXT(AU158,"0.#"),1)=".",FALSE,TRUE)</formula>
    </cfRule>
    <cfRule type="expression" dxfId="212" priority="214">
      <formula>IF(RIGHT(TEXT(AU158,"0.#"),1)=".",TRUE,FALSE)</formula>
    </cfRule>
  </conditionalFormatting>
  <conditionalFormatting sqref="AE153">
    <cfRule type="expression" dxfId="211" priority="211">
      <formula>IF(RIGHT(TEXT(AE153,"0.#"),1)=".",FALSE,TRUE)</formula>
    </cfRule>
    <cfRule type="expression" dxfId="210" priority="212">
      <formula>IF(RIGHT(TEXT(AE153,"0.#"),1)=".",TRUE,FALSE)</formula>
    </cfRule>
  </conditionalFormatting>
  <conditionalFormatting sqref="AE154">
    <cfRule type="expression" dxfId="209" priority="209">
      <formula>IF(RIGHT(TEXT(AE154,"0.#"),1)=".",FALSE,TRUE)</formula>
    </cfRule>
    <cfRule type="expression" dxfId="208" priority="210">
      <formula>IF(RIGHT(TEXT(AE154,"0.#"),1)=".",TRUE,FALSE)</formula>
    </cfRule>
  </conditionalFormatting>
  <conditionalFormatting sqref="AM153">
    <cfRule type="expression" dxfId="207" priority="199">
      <formula>IF(RIGHT(TEXT(AM153,"0.#"),1)=".",FALSE,TRUE)</formula>
    </cfRule>
    <cfRule type="expression" dxfId="206" priority="200">
      <formula>IF(RIGHT(TEXT(AM153,"0.#"),1)=".",TRUE,FALSE)</formula>
    </cfRule>
  </conditionalFormatting>
  <conditionalFormatting sqref="AE155">
    <cfRule type="expression" dxfId="205" priority="207">
      <formula>IF(RIGHT(TEXT(AE155,"0.#"),1)=".",FALSE,TRUE)</formula>
    </cfRule>
    <cfRule type="expression" dxfId="204" priority="208">
      <formula>IF(RIGHT(TEXT(AE155,"0.#"),1)=".",TRUE,FALSE)</formula>
    </cfRule>
  </conditionalFormatting>
  <conditionalFormatting sqref="AI155">
    <cfRule type="expression" dxfId="203" priority="205">
      <formula>IF(RIGHT(TEXT(AI155,"0.#"),1)=".",FALSE,TRUE)</formula>
    </cfRule>
    <cfRule type="expression" dxfId="202" priority="206">
      <formula>IF(RIGHT(TEXT(AI155,"0.#"),1)=".",TRUE,FALSE)</formula>
    </cfRule>
  </conditionalFormatting>
  <conditionalFormatting sqref="AI154">
    <cfRule type="expression" dxfId="201" priority="203">
      <formula>IF(RIGHT(TEXT(AI154,"0.#"),1)=".",FALSE,TRUE)</formula>
    </cfRule>
    <cfRule type="expression" dxfId="200" priority="204">
      <formula>IF(RIGHT(TEXT(AI154,"0.#"),1)=".",TRUE,FALSE)</formula>
    </cfRule>
  </conditionalFormatting>
  <conditionalFormatting sqref="AI153">
    <cfRule type="expression" dxfId="199" priority="201">
      <formula>IF(RIGHT(TEXT(AI153,"0.#"),1)=".",FALSE,TRUE)</formula>
    </cfRule>
    <cfRule type="expression" dxfId="198" priority="202">
      <formula>IF(RIGHT(TEXT(AI153,"0.#"),1)=".",TRUE,FALSE)</formula>
    </cfRule>
  </conditionalFormatting>
  <conditionalFormatting sqref="AM154">
    <cfRule type="expression" dxfId="197" priority="197">
      <formula>IF(RIGHT(TEXT(AM154,"0.#"),1)=".",FALSE,TRUE)</formula>
    </cfRule>
    <cfRule type="expression" dxfId="196" priority="198">
      <formula>IF(RIGHT(TEXT(AM154,"0.#"),1)=".",TRUE,FALSE)</formula>
    </cfRule>
  </conditionalFormatting>
  <conditionalFormatting sqref="AM155">
    <cfRule type="expression" dxfId="195" priority="195">
      <formula>IF(RIGHT(TEXT(AM155,"0.#"),1)=".",FALSE,TRUE)</formula>
    </cfRule>
    <cfRule type="expression" dxfId="194" priority="196">
      <formula>IF(RIGHT(TEXT(AM155,"0.#"),1)=".",TRUE,FALSE)</formula>
    </cfRule>
  </conditionalFormatting>
  <conditionalFormatting sqref="AQ153:AQ155">
    <cfRule type="expression" dxfId="193" priority="193">
      <formula>IF(RIGHT(TEXT(AQ153,"0.#"),1)=".",FALSE,TRUE)</formula>
    </cfRule>
    <cfRule type="expression" dxfId="192" priority="194">
      <formula>IF(RIGHT(TEXT(AQ153,"0.#"),1)=".",TRUE,FALSE)</formula>
    </cfRule>
  </conditionalFormatting>
  <conditionalFormatting sqref="AU153:AU155">
    <cfRule type="expression" dxfId="191" priority="191">
      <formula>IF(RIGHT(TEXT(AU153,"0.#"),1)=".",FALSE,TRUE)</formula>
    </cfRule>
    <cfRule type="expression" dxfId="190" priority="192">
      <formula>IF(RIGHT(TEXT(AU153,"0.#"),1)=".",TRUE,FALSE)</formula>
    </cfRule>
  </conditionalFormatting>
  <conditionalFormatting sqref="AE192">
    <cfRule type="expression" dxfId="189" priority="189">
      <formula>IF(RIGHT(TEXT(AE192,"0.#"),1)=".",FALSE,TRUE)</formula>
    </cfRule>
    <cfRule type="expression" dxfId="188" priority="190">
      <formula>IF(RIGHT(TEXT(AE192,"0.#"),1)=".",TRUE,FALSE)</formula>
    </cfRule>
  </conditionalFormatting>
  <conditionalFormatting sqref="AE193">
    <cfRule type="expression" dxfId="187" priority="187">
      <formula>IF(RIGHT(TEXT(AE193,"0.#"),1)=".",FALSE,TRUE)</formula>
    </cfRule>
    <cfRule type="expression" dxfId="186" priority="188">
      <formula>IF(RIGHT(TEXT(AE193,"0.#"),1)=".",TRUE,FALSE)</formula>
    </cfRule>
  </conditionalFormatting>
  <conditionalFormatting sqref="AM192">
    <cfRule type="expression" dxfId="185" priority="177">
      <formula>IF(RIGHT(TEXT(AM192,"0.#"),1)=".",FALSE,TRUE)</formula>
    </cfRule>
    <cfRule type="expression" dxfId="184" priority="178">
      <formula>IF(RIGHT(TEXT(AM192,"0.#"),1)=".",TRUE,FALSE)</formula>
    </cfRule>
  </conditionalFormatting>
  <conditionalFormatting sqref="AE194">
    <cfRule type="expression" dxfId="183" priority="185">
      <formula>IF(RIGHT(TEXT(AE194,"0.#"),1)=".",FALSE,TRUE)</formula>
    </cfRule>
    <cfRule type="expression" dxfId="182" priority="186">
      <formula>IF(RIGHT(TEXT(AE194,"0.#"),1)=".",TRUE,FALSE)</formula>
    </cfRule>
  </conditionalFormatting>
  <conditionalFormatting sqref="AI194">
    <cfRule type="expression" dxfId="181" priority="183">
      <formula>IF(RIGHT(TEXT(AI194,"0.#"),1)=".",FALSE,TRUE)</formula>
    </cfRule>
    <cfRule type="expression" dxfId="180" priority="184">
      <formula>IF(RIGHT(TEXT(AI194,"0.#"),1)=".",TRUE,FALSE)</formula>
    </cfRule>
  </conditionalFormatting>
  <conditionalFormatting sqref="AI193">
    <cfRule type="expression" dxfId="179" priority="181">
      <formula>IF(RIGHT(TEXT(AI193,"0.#"),1)=".",FALSE,TRUE)</formula>
    </cfRule>
    <cfRule type="expression" dxfId="178" priority="182">
      <formula>IF(RIGHT(TEXT(AI193,"0.#"),1)=".",TRUE,FALSE)</formula>
    </cfRule>
  </conditionalFormatting>
  <conditionalFormatting sqref="AI192">
    <cfRule type="expression" dxfId="177" priority="179">
      <formula>IF(RIGHT(TEXT(AI192,"0.#"),1)=".",FALSE,TRUE)</formula>
    </cfRule>
    <cfRule type="expression" dxfId="176" priority="180">
      <formula>IF(RIGHT(TEXT(AI192,"0.#"),1)=".",TRUE,FALSE)</formula>
    </cfRule>
  </conditionalFormatting>
  <conditionalFormatting sqref="AM193">
    <cfRule type="expression" dxfId="175" priority="175">
      <formula>IF(RIGHT(TEXT(AM193,"0.#"),1)=".",FALSE,TRUE)</formula>
    </cfRule>
    <cfRule type="expression" dxfId="174" priority="176">
      <formula>IF(RIGHT(TEXT(AM193,"0.#"),1)=".",TRUE,FALSE)</formula>
    </cfRule>
  </conditionalFormatting>
  <conditionalFormatting sqref="AM194">
    <cfRule type="expression" dxfId="173" priority="173">
      <formula>IF(RIGHT(TEXT(AM194,"0.#"),1)=".",FALSE,TRUE)</formula>
    </cfRule>
    <cfRule type="expression" dxfId="172" priority="174">
      <formula>IF(RIGHT(TEXT(AM194,"0.#"),1)=".",TRUE,FALSE)</formula>
    </cfRule>
  </conditionalFormatting>
  <conditionalFormatting sqref="AQ192:AQ194">
    <cfRule type="expression" dxfId="171" priority="171">
      <formula>IF(RIGHT(TEXT(AQ192,"0.#"),1)=".",FALSE,TRUE)</formula>
    </cfRule>
    <cfRule type="expression" dxfId="170" priority="172">
      <formula>IF(RIGHT(TEXT(AQ192,"0.#"),1)=".",TRUE,FALSE)</formula>
    </cfRule>
  </conditionalFormatting>
  <conditionalFormatting sqref="AU192:AU194">
    <cfRule type="expression" dxfId="169" priority="169">
      <formula>IF(RIGHT(TEXT(AU192,"0.#"),1)=".",FALSE,TRUE)</formula>
    </cfRule>
    <cfRule type="expression" dxfId="168" priority="170">
      <formula>IF(RIGHT(TEXT(AU192,"0.#"),1)=".",TRUE,FALSE)</formula>
    </cfRule>
  </conditionalFormatting>
  <conditionalFormatting sqref="AE187">
    <cfRule type="expression" dxfId="167" priority="167">
      <formula>IF(RIGHT(TEXT(AE187,"0.#"),1)=".",FALSE,TRUE)</formula>
    </cfRule>
    <cfRule type="expression" dxfId="166" priority="168">
      <formula>IF(RIGHT(TEXT(AE187,"0.#"),1)=".",TRUE,FALSE)</formula>
    </cfRule>
  </conditionalFormatting>
  <conditionalFormatting sqref="AE188">
    <cfRule type="expression" dxfId="165" priority="165">
      <formula>IF(RIGHT(TEXT(AE188,"0.#"),1)=".",FALSE,TRUE)</formula>
    </cfRule>
    <cfRule type="expression" dxfId="164" priority="166">
      <formula>IF(RIGHT(TEXT(AE188,"0.#"),1)=".",TRUE,FALSE)</formula>
    </cfRule>
  </conditionalFormatting>
  <conditionalFormatting sqref="AM187">
    <cfRule type="expression" dxfId="163" priority="155">
      <formula>IF(RIGHT(TEXT(AM187,"0.#"),1)=".",FALSE,TRUE)</formula>
    </cfRule>
    <cfRule type="expression" dxfId="162" priority="156">
      <formula>IF(RIGHT(TEXT(AM187,"0.#"),1)=".",TRUE,FALSE)</formula>
    </cfRule>
  </conditionalFormatting>
  <conditionalFormatting sqref="AE189">
    <cfRule type="expression" dxfId="161" priority="163">
      <formula>IF(RIGHT(TEXT(AE189,"0.#"),1)=".",FALSE,TRUE)</formula>
    </cfRule>
    <cfRule type="expression" dxfId="160" priority="164">
      <formula>IF(RIGHT(TEXT(AE189,"0.#"),1)=".",TRUE,FALSE)</formula>
    </cfRule>
  </conditionalFormatting>
  <conditionalFormatting sqref="AI189">
    <cfRule type="expression" dxfId="159" priority="161">
      <formula>IF(RIGHT(TEXT(AI189,"0.#"),1)=".",FALSE,TRUE)</formula>
    </cfRule>
    <cfRule type="expression" dxfId="158" priority="162">
      <formula>IF(RIGHT(TEXT(AI189,"0.#"),1)=".",TRUE,FALSE)</formula>
    </cfRule>
  </conditionalFormatting>
  <conditionalFormatting sqref="AI188">
    <cfRule type="expression" dxfId="157" priority="159">
      <formula>IF(RIGHT(TEXT(AI188,"0.#"),1)=".",FALSE,TRUE)</formula>
    </cfRule>
    <cfRule type="expression" dxfId="156" priority="160">
      <formula>IF(RIGHT(TEXT(AI188,"0.#"),1)=".",TRUE,FALSE)</formula>
    </cfRule>
  </conditionalFormatting>
  <conditionalFormatting sqref="AI187">
    <cfRule type="expression" dxfId="155" priority="157">
      <formula>IF(RIGHT(TEXT(AI187,"0.#"),1)=".",FALSE,TRUE)</formula>
    </cfRule>
    <cfRule type="expression" dxfId="154" priority="158">
      <formula>IF(RIGHT(TEXT(AI187,"0.#"),1)=".",TRUE,FALSE)</formula>
    </cfRule>
  </conditionalFormatting>
  <conditionalFormatting sqref="AM188">
    <cfRule type="expression" dxfId="153" priority="153">
      <formula>IF(RIGHT(TEXT(AM188,"0.#"),1)=".",FALSE,TRUE)</formula>
    </cfRule>
    <cfRule type="expression" dxfId="152" priority="154">
      <formula>IF(RIGHT(TEXT(AM188,"0.#"),1)=".",TRUE,FALSE)</formula>
    </cfRule>
  </conditionalFormatting>
  <conditionalFormatting sqref="AM189">
    <cfRule type="expression" dxfId="151" priority="151">
      <formula>IF(RIGHT(TEXT(AM189,"0.#"),1)=".",FALSE,TRUE)</formula>
    </cfRule>
    <cfRule type="expression" dxfId="150" priority="152">
      <formula>IF(RIGHT(TEXT(AM189,"0.#"),1)=".",TRUE,FALSE)</formula>
    </cfRule>
  </conditionalFormatting>
  <conditionalFormatting sqref="AQ187:AQ189">
    <cfRule type="expression" dxfId="149" priority="149">
      <formula>IF(RIGHT(TEXT(AQ187,"0.#"),1)=".",FALSE,TRUE)</formula>
    </cfRule>
    <cfRule type="expression" dxfId="148" priority="150">
      <formula>IF(RIGHT(TEXT(AQ187,"0.#"),1)=".",TRUE,FALSE)</formula>
    </cfRule>
  </conditionalFormatting>
  <conditionalFormatting sqref="AU187:AU189">
    <cfRule type="expression" dxfId="147" priority="147">
      <formula>IF(RIGHT(TEXT(AU187,"0.#"),1)=".",FALSE,TRUE)</formula>
    </cfRule>
    <cfRule type="expression" dxfId="146" priority="148">
      <formula>IF(RIGHT(TEXT(AU187,"0.#"),1)=".",TRUE,FALSE)</formula>
    </cfRule>
  </conditionalFormatting>
  <conditionalFormatting sqref="AE56">
    <cfRule type="expression" dxfId="145" priority="145">
      <formula>IF(RIGHT(TEXT(AE56,"0.#"),1)=".",FALSE,TRUE)</formula>
    </cfRule>
    <cfRule type="expression" dxfId="144" priority="146">
      <formula>IF(RIGHT(TEXT(AE56,"0.#"),1)=".",TRUE,FALSE)</formula>
    </cfRule>
  </conditionalFormatting>
  <conditionalFormatting sqref="AE57">
    <cfRule type="expression" dxfId="143" priority="143">
      <formula>IF(RIGHT(TEXT(AE57,"0.#"),1)=".",FALSE,TRUE)</formula>
    </cfRule>
    <cfRule type="expression" dxfId="142" priority="144">
      <formula>IF(RIGHT(TEXT(AE57,"0.#"),1)=".",TRUE,FALSE)</formula>
    </cfRule>
  </conditionalFormatting>
  <conditionalFormatting sqref="AM56">
    <cfRule type="expression" dxfId="141" priority="133">
      <formula>IF(RIGHT(TEXT(AM56,"0.#"),1)=".",FALSE,TRUE)</formula>
    </cfRule>
    <cfRule type="expression" dxfId="140" priority="134">
      <formula>IF(RIGHT(TEXT(AM56,"0.#"),1)=".",TRUE,FALSE)</formula>
    </cfRule>
  </conditionalFormatting>
  <conditionalFormatting sqref="AE58">
    <cfRule type="expression" dxfId="139" priority="141">
      <formula>IF(RIGHT(TEXT(AE58,"0.#"),1)=".",FALSE,TRUE)</formula>
    </cfRule>
    <cfRule type="expression" dxfId="138" priority="142">
      <formula>IF(RIGHT(TEXT(AE58,"0.#"),1)=".",TRUE,FALSE)</formula>
    </cfRule>
  </conditionalFormatting>
  <conditionalFormatting sqref="AI58">
    <cfRule type="expression" dxfId="137" priority="139">
      <formula>IF(RIGHT(TEXT(AI58,"0.#"),1)=".",FALSE,TRUE)</formula>
    </cfRule>
    <cfRule type="expression" dxfId="136" priority="140">
      <formula>IF(RIGHT(TEXT(AI58,"0.#"),1)=".",TRUE,FALSE)</formula>
    </cfRule>
  </conditionalFormatting>
  <conditionalFormatting sqref="AI57">
    <cfRule type="expression" dxfId="135" priority="137">
      <formula>IF(RIGHT(TEXT(AI57,"0.#"),1)=".",FALSE,TRUE)</formula>
    </cfRule>
    <cfRule type="expression" dxfId="134" priority="138">
      <formula>IF(RIGHT(TEXT(AI57,"0.#"),1)=".",TRUE,FALSE)</formula>
    </cfRule>
  </conditionalFormatting>
  <conditionalFormatting sqref="AI56">
    <cfRule type="expression" dxfId="133" priority="135">
      <formula>IF(RIGHT(TEXT(AI56,"0.#"),1)=".",FALSE,TRUE)</formula>
    </cfRule>
    <cfRule type="expression" dxfId="132" priority="136">
      <formula>IF(RIGHT(TEXT(AI56,"0.#"),1)=".",TRUE,FALSE)</formula>
    </cfRule>
  </conditionalFormatting>
  <conditionalFormatting sqref="AM57">
    <cfRule type="expression" dxfId="131" priority="131">
      <formula>IF(RIGHT(TEXT(AM57,"0.#"),1)=".",FALSE,TRUE)</formula>
    </cfRule>
    <cfRule type="expression" dxfId="130" priority="132">
      <formula>IF(RIGHT(TEXT(AM57,"0.#"),1)=".",TRUE,FALSE)</formula>
    </cfRule>
  </conditionalFormatting>
  <conditionalFormatting sqref="AM58">
    <cfRule type="expression" dxfId="129" priority="129">
      <formula>IF(RIGHT(TEXT(AM58,"0.#"),1)=".",FALSE,TRUE)</formula>
    </cfRule>
    <cfRule type="expression" dxfId="128" priority="130">
      <formula>IF(RIGHT(TEXT(AM58,"0.#"),1)=".",TRUE,FALSE)</formula>
    </cfRule>
  </conditionalFormatting>
  <conditionalFormatting sqref="AQ56:AQ58">
    <cfRule type="expression" dxfId="127" priority="127">
      <formula>IF(RIGHT(TEXT(AQ56,"0.#"),1)=".",FALSE,TRUE)</formula>
    </cfRule>
    <cfRule type="expression" dxfId="126" priority="128">
      <formula>IF(RIGHT(TEXT(AQ56,"0.#"),1)=".",TRUE,FALSE)</formula>
    </cfRule>
  </conditionalFormatting>
  <conditionalFormatting sqref="AU56:AU58">
    <cfRule type="expression" dxfId="125" priority="125">
      <formula>IF(RIGHT(TEXT(AU56,"0.#"),1)=".",FALSE,TRUE)</formula>
    </cfRule>
    <cfRule type="expression" dxfId="124" priority="126">
      <formula>IF(RIGHT(TEXT(AU56,"0.#"),1)=".",TRUE,FALSE)</formula>
    </cfRule>
  </conditionalFormatting>
  <conditionalFormatting sqref="AE51">
    <cfRule type="expression" dxfId="123" priority="123">
      <formula>IF(RIGHT(TEXT(AE51,"0.#"),1)=".",FALSE,TRUE)</formula>
    </cfRule>
    <cfRule type="expression" dxfId="122" priority="124">
      <formula>IF(RIGHT(TEXT(AE51,"0.#"),1)=".",TRUE,FALSE)</formula>
    </cfRule>
  </conditionalFormatting>
  <conditionalFormatting sqref="AE52">
    <cfRule type="expression" dxfId="121" priority="121">
      <formula>IF(RIGHT(TEXT(AE52,"0.#"),1)=".",FALSE,TRUE)</formula>
    </cfRule>
    <cfRule type="expression" dxfId="120" priority="122">
      <formula>IF(RIGHT(TEXT(AE52,"0.#"),1)=".",TRUE,FALSE)</formula>
    </cfRule>
  </conditionalFormatting>
  <conditionalFormatting sqref="AM51">
    <cfRule type="expression" dxfId="119" priority="111">
      <formula>IF(RIGHT(TEXT(AM51,"0.#"),1)=".",FALSE,TRUE)</formula>
    </cfRule>
    <cfRule type="expression" dxfId="118" priority="112">
      <formula>IF(RIGHT(TEXT(AM51,"0.#"),1)=".",TRUE,FALSE)</formula>
    </cfRule>
  </conditionalFormatting>
  <conditionalFormatting sqref="AE53">
    <cfRule type="expression" dxfId="117" priority="119">
      <formula>IF(RIGHT(TEXT(AE53,"0.#"),1)=".",FALSE,TRUE)</formula>
    </cfRule>
    <cfRule type="expression" dxfId="116" priority="120">
      <formula>IF(RIGHT(TEXT(AE53,"0.#"),1)=".",TRUE,FALSE)</formula>
    </cfRule>
  </conditionalFormatting>
  <conditionalFormatting sqref="AI53">
    <cfRule type="expression" dxfId="115" priority="117">
      <formula>IF(RIGHT(TEXT(AI53,"0.#"),1)=".",FALSE,TRUE)</formula>
    </cfRule>
    <cfRule type="expression" dxfId="114" priority="118">
      <formula>IF(RIGHT(TEXT(AI53,"0.#"),1)=".",TRUE,FALSE)</formula>
    </cfRule>
  </conditionalFormatting>
  <conditionalFormatting sqref="AI52">
    <cfRule type="expression" dxfId="113" priority="115">
      <formula>IF(RIGHT(TEXT(AI52,"0.#"),1)=".",FALSE,TRUE)</formula>
    </cfRule>
    <cfRule type="expression" dxfId="112" priority="116">
      <formula>IF(RIGHT(TEXT(AI52,"0.#"),1)=".",TRUE,FALSE)</formula>
    </cfRule>
  </conditionalFormatting>
  <conditionalFormatting sqref="AI51">
    <cfRule type="expression" dxfId="111" priority="113">
      <formula>IF(RIGHT(TEXT(AI51,"0.#"),1)=".",FALSE,TRUE)</formula>
    </cfRule>
    <cfRule type="expression" dxfId="110" priority="114">
      <formula>IF(RIGHT(TEXT(AI51,"0.#"),1)=".",TRUE,FALSE)</formula>
    </cfRule>
  </conditionalFormatting>
  <conditionalFormatting sqref="AM52">
    <cfRule type="expression" dxfId="109" priority="109">
      <formula>IF(RIGHT(TEXT(AM52,"0.#"),1)=".",FALSE,TRUE)</formula>
    </cfRule>
    <cfRule type="expression" dxfId="108" priority="110">
      <formula>IF(RIGHT(TEXT(AM52,"0.#"),1)=".",TRUE,FALSE)</formula>
    </cfRule>
  </conditionalFormatting>
  <conditionalFormatting sqref="AM53">
    <cfRule type="expression" dxfId="107" priority="107">
      <formula>IF(RIGHT(TEXT(AM53,"0.#"),1)=".",FALSE,TRUE)</formula>
    </cfRule>
    <cfRule type="expression" dxfId="106" priority="108">
      <formula>IF(RIGHT(TEXT(AM53,"0.#"),1)=".",TRUE,FALSE)</formula>
    </cfRule>
  </conditionalFormatting>
  <conditionalFormatting sqref="AQ51:AQ53">
    <cfRule type="expression" dxfId="105" priority="105">
      <formula>IF(RIGHT(TEXT(AQ51,"0.#"),1)=".",FALSE,TRUE)</formula>
    </cfRule>
    <cfRule type="expression" dxfId="104" priority="106">
      <formula>IF(RIGHT(TEXT(AQ51,"0.#"),1)=".",TRUE,FALSE)</formula>
    </cfRule>
  </conditionalFormatting>
  <conditionalFormatting sqref="AU51:AU53">
    <cfRule type="expression" dxfId="103" priority="103">
      <formula>IF(RIGHT(TEXT(AU51,"0.#"),1)=".",FALSE,TRUE)</formula>
    </cfRule>
    <cfRule type="expression" dxfId="102" priority="104">
      <formula>IF(RIGHT(TEXT(AU51,"0.#"),1)=".",TRUE,FALSE)</formula>
    </cfRule>
  </conditionalFormatting>
  <conditionalFormatting sqref="Y366">
    <cfRule type="expression" dxfId="101" priority="101">
      <formula>IF(RIGHT(TEXT(Y366,"0.#"),1)=".",FALSE,TRUE)</formula>
    </cfRule>
    <cfRule type="expression" dxfId="100" priority="102">
      <formula>IF(RIGHT(TEXT(Y366,"0.#"),1)=".",TRUE,FALSE)</formula>
    </cfRule>
  </conditionalFormatting>
  <conditionalFormatting sqref="AL366:AO366">
    <cfRule type="expression" dxfId="99" priority="97">
      <formula>IF(AND(AL366&gt;=0, RIGHT(TEXT(AL366,"0.#"),1)&lt;&gt;"."),TRUE,FALSE)</formula>
    </cfRule>
    <cfRule type="expression" dxfId="98" priority="98">
      <formula>IF(AND(AL366&gt;=0, RIGHT(TEXT(AL366,"0.#"),1)="."),TRUE,FALSE)</formula>
    </cfRule>
    <cfRule type="expression" dxfId="97" priority="99">
      <formula>IF(AND(AL366&lt;0, RIGHT(TEXT(AL366,"0.#"),1)&lt;&gt;"."),TRUE,FALSE)</formula>
    </cfRule>
    <cfRule type="expression" dxfId="96" priority="100">
      <formula>IF(AND(AL366&lt;0, RIGHT(TEXT(AL366,"0.#"),1)="."),TRUE,FALSE)</formula>
    </cfRule>
  </conditionalFormatting>
  <conditionalFormatting sqref="AE175">
    <cfRule type="expression" dxfId="95" priority="95">
      <formula>IF(RIGHT(TEXT(AE175,"0.#"),1)=".",FALSE,TRUE)</formula>
    </cfRule>
    <cfRule type="expression" dxfId="94" priority="96">
      <formula>IF(RIGHT(TEXT(AE175,"0.#"),1)=".",TRUE,FALSE)</formula>
    </cfRule>
  </conditionalFormatting>
  <conditionalFormatting sqref="AE176">
    <cfRule type="expression" dxfId="93" priority="93">
      <formula>IF(RIGHT(TEXT(AE176,"0.#"),1)=".",FALSE,TRUE)</formula>
    </cfRule>
    <cfRule type="expression" dxfId="92" priority="94">
      <formula>IF(RIGHT(TEXT(AE176,"0.#"),1)=".",TRUE,FALSE)</formula>
    </cfRule>
  </conditionalFormatting>
  <conditionalFormatting sqref="AE177">
    <cfRule type="expression" dxfId="91" priority="91">
      <formula>IF(RIGHT(TEXT(AE177,"0.#"),1)=".",FALSE,TRUE)</formula>
    </cfRule>
    <cfRule type="expression" dxfId="90" priority="92">
      <formula>IF(RIGHT(TEXT(AE177,"0.#"),1)=".",TRUE,FALSE)</formula>
    </cfRule>
  </conditionalFormatting>
  <conditionalFormatting sqref="AI177">
    <cfRule type="expression" dxfId="89" priority="89">
      <formula>IF(RIGHT(TEXT(AI177,"0.#"),1)=".",FALSE,TRUE)</formula>
    </cfRule>
    <cfRule type="expression" dxfId="88" priority="90">
      <formula>IF(RIGHT(TEXT(AI177,"0.#"),1)=".",TRUE,FALSE)</formula>
    </cfRule>
  </conditionalFormatting>
  <conditionalFormatting sqref="AI176">
    <cfRule type="expression" dxfId="87" priority="87">
      <formula>IF(RIGHT(TEXT(AI176,"0.#"),1)=".",FALSE,TRUE)</formula>
    </cfRule>
    <cfRule type="expression" dxfId="86" priority="88">
      <formula>IF(RIGHT(TEXT(AI176,"0.#"),1)=".",TRUE,FALSE)</formula>
    </cfRule>
  </conditionalFormatting>
  <conditionalFormatting sqref="AI175">
    <cfRule type="expression" dxfId="85" priority="85">
      <formula>IF(RIGHT(TEXT(AI175,"0.#"),1)=".",FALSE,TRUE)</formula>
    </cfRule>
    <cfRule type="expression" dxfId="84" priority="86">
      <formula>IF(RIGHT(TEXT(AI175,"0.#"),1)=".",TRUE,FALSE)</formula>
    </cfRule>
  </conditionalFormatting>
  <conditionalFormatting sqref="AM109">
    <cfRule type="expression" dxfId="83" priority="67">
      <formula>IF(RIGHT(TEXT(AM109,"0.#"),1)=".",FALSE,TRUE)</formula>
    </cfRule>
    <cfRule type="expression" dxfId="82" priority="68">
      <formula>IF(RIGHT(TEXT(AM109,"0.#"),1)=".",TRUE,FALSE)</formula>
    </cfRule>
  </conditionalFormatting>
  <conditionalFormatting sqref="AM108">
    <cfRule type="expression" dxfId="81" priority="69">
      <formula>IF(RIGHT(TEXT(AM108,"0.#"),1)=".",FALSE,TRUE)</formula>
    </cfRule>
    <cfRule type="expression" dxfId="80" priority="70">
      <formula>IF(RIGHT(TEXT(AM108,"0.#"),1)=".",TRUE,FALSE)</formula>
    </cfRule>
  </conditionalFormatting>
  <conditionalFormatting sqref="AE107">
    <cfRule type="expression" dxfId="79" priority="83">
      <formula>IF(RIGHT(TEXT(AE107,"0.#"),1)=".",FALSE,TRUE)</formula>
    </cfRule>
    <cfRule type="expression" dxfId="78" priority="84">
      <formula>IF(RIGHT(TEXT(AE107,"0.#"),1)=".",TRUE,FALSE)</formula>
    </cfRule>
  </conditionalFormatting>
  <conditionalFormatting sqref="AQ107:AQ109">
    <cfRule type="expression" dxfId="77" priority="65">
      <formula>IF(RIGHT(TEXT(AQ107,"0.#"),1)=".",FALSE,TRUE)</formula>
    </cfRule>
    <cfRule type="expression" dxfId="76" priority="66">
      <formula>IF(RIGHT(TEXT(AQ107,"0.#"),1)=".",TRUE,FALSE)</formula>
    </cfRule>
  </conditionalFormatting>
  <conditionalFormatting sqref="AU107:AU109">
    <cfRule type="expression" dxfId="75" priority="63">
      <formula>IF(RIGHT(TEXT(AU107,"0.#"),1)=".",FALSE,TRUE)</formula>
    </cfRule>
    <cfRule type="expression" dxfId="74" priority="64">
      <formula>IF(RIGHT(TEXT(AU107,"0.#"),1)=".",TRUE,FALSE)</formula>
    </cfRule>
  </conditionalFormatting>
  <conditionalFormatting sqref="AI109">
    <cfRule type="expression" dxfId="73" priority="77">
      <formula>IF(RIGHT(TEXT(AI109,"0.#"),1)=".",FALSE,TRUE)</formula>
    </cfRule>
    <cfRule type="expression" dxfId="72" priority="78">
      <formula>IF(RIGHT(TEXT(AI109,"0.#"),1)=".",TRUE,FALSE)</formula>
    </cfRule>
  </conditionalFormatting>
  <conditionalFormatting sqref="AE108">
    <cfRule type="expression" dxfId="71" priority="81">
      <formula>IF(RIGHT(TEXT(AE108,"0.#"),1)=".",FALSE,TRUE)</formula>
    </cfRule>
    <cfRule type="expression" dxfId="70" priority="82">
      <formula>IF(RIGHT(TEXT(AE108,"0.#"),1)=".",TRUE,FALSE)</formula>
    </cfRule>
  </conditionalFormatting>
  <conditionalFormatting sqref="AE109">
    <cfRule type="expression" dxfId="69" priority="79">
      <formula>IF(RIGHT(TEXT(AE109,"0.#"),1)=".",FALSE,TRUE)</formula>
    </cfRule>
    <cfRule type="expression" dxfId="68" priority="80">
      <formula>IF(RIGHT(TEXT(AE109,"0.#"),1)=".",TRUE,FALSE)</formula>
    </cfRule>
  </conditionalFormatting>
  <conditionalFormatting sqref="AM107">
    <cfRule type="expression" dxfId="67" priority="71">
      <formula>IF(RIGHT(TEXT(AM107,"0.#"),1)=".",FALSE,TRUE)</formula>
    </cfRule>
    <cfRule type="expression" dxfId="66" priority="72">
      <formula>IF(RIGHT(TEXT(AM107,"0.#"),1)=".",TRUE,FALSE)</formula>
    </cfRule>
  </conditionalFormatting>
  <conditionalFormatting sqref="AI107">
    <cfRule type="expression" dxfId="65" priority="73">
      <formula>IF(RIGHT(TEXT(AI107,"0.#"),1)=".",FALSE,TRUE)</formula>
    </cfRule>
    <cfRule type="expression" dxfId="64" priority="74">
      <formula>IF(RIGHT(TEXT(AI107,"0.#"),1)=".",TRUE,FALSE)</formula>
    </cfRule>
  </conditionalFormatting>
  <conditionalFormatting sqref="AI108">
    <cfRule type="expression" dxfId="63" priority="75">
      <formula>IF(RIGHT(TEXT(AI108,"0.#"),1)=".",FALSE,TRUE)</formula>
    </cfRule>
    <cfRule type="expression" dxfId="62" priority="76">
      <formula>IF(RIGHT(TEXT(AI108,"0.#"),1)=".",TRUE,FALSE)</formula>
    </cfRule>
  </conditionalFormatting>
  <conditionalFormatting sqref="AE141">
    <cfRule type="expression" dxfId="61" priority="61">
      <formula>IF(RIGHT(TEXT(AE141,"0.#"),1)=".",FALSE,TRUE)</formula>
    </cfRule>
    <cfRule type="expression" dxfId="60" priority="62">
      <formula>IF(RIGHT(TEXT(AE141,"0.#"),1)=".",TRUE,FALSE)</formula>
    </cfRule>
  </conditionalFormatting>
  <conditionalFormatting sqref="AM143">
    <cfRule type="expression" dxfId="59" priority="45">
      <formula>IF(RIGHT(TEXT(AM143,"0.#"),1)=".",FALSE,TRUE)</formula>
    </cfRule>
    <cfRule type="expression" dxfId="58" priority="46">
      <formula>IF(RIGHT(TEXT(AM143,"0.#"),1)=".",TRUE,FALSE)</formula>
    </cfRule>
  </conditionalFormatting>
  <conditionalFormatting sqref="AE142">
    <cfRule type="expression" dxfId="57" priority="59">
      <formula>IF(RIGHT(TEXT(AE142,"0.#"),1)=".",FALSE,TRUE)</formula>
    </cfRule>
    <cfRule type="expression" dxfId="56" priority="60">
      <formula>IF(RIGHT(TEXT(AE142,"0.#"),1)=".",TRUE,FALSE)</formula>
    </cfRule>
  </conditionalFormatting>
  <conditionalFormatting sqref="AE143">
    <cfRule type="expression" dxfId="55" priority="57">
      <formula>IF(RIGHT(TEXT(AE143,"0.#"),1)=".",FALSE,TRUE)</formula>
    </cfRule>
    <cfRule type="expression" dxfId="54" priority="58">
      <formula>IF(RIGHT(TEXT(AE143,"0.#"),1)=".",TRUE,FALSE)</formula>
    </cfRule>
  </conditionalFormatting>
  <conditionalFormatting sqref="AI143">
    <cfRule type="expression" dxfId="53" priority="55">
      <formula>IF(RIGHT(TEXT(AI143,"0.#"),1)=".",FALSE,TRUE)</formula>
    </cfRule>
    <cfRule type="expression" dxfId="52" priority="56">
      <formula>IF(RIGHT(TEXT(AI143,"0.#"),1)=".",TRUE,FALSE)</formula>
    </cfRule>
  </conditionalFormatting>
  <conditionalFormatting sqref="AI142">
    <cfRule type="expression" dxfId="51" priority="53">
      <formula>IF(RIGHT(TEXT(AI142,"0.#"),1)=".",FALSE,TRUE)</formula>
    </cfRule>
    <cfRule type="expression" dxfId="50" priority="54">
      <formula>IF(RIGHT(TEXT(AI142,"0.#"),1)=".",TRUE,FALSE)</formula>
    </cfRule>
  </conditionalFormatting>
  <conditionalFormatting sqref="AI141">
    <cfRule type="expression" dxfId="49" priority="51">
      <formula>IF(RIGHT(TEXT(AI141,"0.#"),1)=".",FALSE,TRUE)</formula>
    </cfRule>
    <cfRule type="expression" dxfId="48" priority="52">
      <formula>IF(RIGHT(TEXT(AI141,"0.#"),1)=".",TRUE,FALSE)</formula>
    </cfRule>
  </conditionalFormatting>
  <conditionalFormatting sqref="AM141">
    <cfRule type="expression" dxfId="47" priority="49">
      <formula>IF(RIGHT(TEXT(AM141,"0.#"),1)=".",FALSE,TRUE)</formula>
    </cfRule>
    <cfRule type="expression" dxfId="46" priority="50">
      <formula>IF(RIGHT(TEXT(AM141,"0.#"),1)=".",TRUE,FALSE)</formula>
    </cfRule>
  </conditionalFormatting>
  <conditionalFormatting sqref="AM142">
    <cfRule type="expression" dxfId="45" priority="47">
      <formula>IF(RIGHT(TEXT(AM142,"0.#"),1)=".",FALSE,TRUE)</formula>
    </cfRule>
    <cfRule type="expression" dxfId="44" priority="48">
      <formula>IF(RIGHT(TEXT(AM142,"0.#"),1)=".",TRUE,FALSE)</formula>
    </cfRule>
  </conditionalFormatting>
  <conditionalFormatting sqref="AQ141:AQ143">
    <cfRule type="expression" dxfId="43" priority="43">
      <formula>IF(RIGHT(TEXT(AQ141,"0.#"),1)=".",FALSE,TRUE)</formula>
    </cfRule>
    <cfRule type="expression" dxfId="42" priority="44">
      <formula>IF(RIGHT(TEXT(AQ141,"0.#"),1)=".",TRUE,FALSE)</formula>
    </cfRule>
  </conditionalFormatting>
  <conditionalFormatting sqref="AU141:AU143">
    <cfRule type="expression" dxfId="41" priority="41">
      <formula>IF(RIGHT(TEXT(AU141,"0.#"),1)=".",FALSE,TRUE)</formula>
    </cfRule>
    <cfRule type="expression" dxfId="40" priority="42">
      <formula>IF(RIGHT(TEXT(AU141,"0.#"),1)=".",TRUE,FALSE)</formula>
    </cfRule>
  </conditionalFormatting>
  <conditionalFormatting sqref="AL399:AO399">
    <cfRule type="expression" dxfId="39" priority="37">
      <formula>IF(AND(AL399&gt;=0, RIGHT(TEXT(AL399,"0.#"),1)&lt;&gt;"."),TRUE,FALSE)</formula>
    </cfRule>
    <cfRule type="expression" dxfId="38" priority="38">
      <formula>IF(AND(AL399&gt;=0, RIGHT(TEXT(AL399,"0.#"),1)="."),TRUE,FALSE)</formula>
    </cfRule>
    <cfRule type="expression" dxfId="37" priority="39">
      <formula>IF(AND(AL399&lt;0, RIGHT(TEXT(AL399,"0.#"),1)&lt;&gt;"."),TRUE,FALSE)</formula>
    </cfRule>
    <cfRule type="expression" dxfId="36" priority="40">
      <formula>IF(AND(AL399&lt;0, RIGHT(TEXT(AL399,"0.#"),1)="."),TRUE,FALSE)</formula>
    </cfRule>
  </conditionalFormatting>
  <conditionalFormatting sqref="AL432:AO432">
    <cfRule type="expression" dxfId="35" priority="33">
      <formula>IF(AND(AL432&gt;=0, RIGHT(TEXT(AL432,"0.#"),1)&lt;&gt;"."),TRUE,FALSE)</formula>
    </cfRule>
    <cfRule type="expression" dxfId="34" priority="34">
      <formula>IF(AND(AL432&gt;=0, RIGHT(TEXT(AL432,"0.#"),1)="."),TRUE,FALSE)</formula>
    </cfRule>
    <cfRule type="expression" dxfId="33" priority="35">
      <formula>IF(AND(AL432&lt;0, RIGHT(TEXT(AL432,"0.#"),1)&lt;&gt;"."),TRUE,FALSE)</formula>
    </cfRule>
    <cfRule type="expression" dxfId="32" priority="36">
      <formula>IF(AND(AL432&lt;0, RIGHT(TEXT(AL432,"0.#"),1)="."),TRUE,FALSE)</formula>
    </cfRule>
  </conditionalFormatting>
  <conditionalFormatting sqref="Y500:Y507">
    <cfRule type="expression" dxfId="31" priority="31">
      <formula>IF(RIGHT(TEXT(Y500,"0.#"),1)=".",FALSE,TRUE)</formula>
    </cfRule>
    <cfRule type="expression" dxfId="30" priority="32">
      <formula>IF(RIGHT(TEXT(Y500,"0.#"),1)=".",TRUE,FALSE)</formula>
    </cfRule>
  </conditionalFormatting>
  <conditionalFormatting sqref="Y498:Y499">
    <cfRule type="expression" dxfId="29" priority="29">
      <formula>IF(RIGHT(TEXT(Y498,"0.#"),1)=".",FALSE,TRUE)</formula>
    </cfRule>
    <cfRule type="expression" dxfId="28" priority="30">
      <formula>IF(RIGHT(TEXT(Y498,"0.#"),1)=".",TRUE,FALSE)</formula>
    </cfRule>
  </conditionalFormatting>
  <conditionalFormatting sqref="AQ175:AQ177">
    <cfRule type="expression" dxfId="27" priority="27">
      <formula>IF(RIGHT(TEXT(AQ175,"0.#"),1)=".",FALSE,TRUE)</formula>
    </cfRule>
    <cfRule type="expression" dxfId="26" priority="28">
      <formula>IF(RIGHT(TEXT(AQ175,"0.#"),1)=".",TRUE,FALSE)</formula>
    </cfRule>
  </conditionalFormatting>
  <conditionalFormatting sqref="AU337">
    <cfRule type="expression" dxfId="25" priority="25">
      <formula>IF(RIGHT(TEXT(AU337,"0.#"),1)=".",FALSE,TRUE)</formula>
    </cfRule>
    <cfRule type="expression" dxfId="24" priority="26">
      <formula>IF(RIGHT(TEXT(AU337,"0.#"),1)=".",TRUE,FALSE)</formula>
    </cfRule>
  </conditionalFormatting>
  <conditionalFormatting sqref="AU338 AU336">
    <cfRule type="expression" dxfId="23" priority="23">
      <formula>IF(RIGHT(TEXT(AU336,"0.#"),1)=".",FALSE,TRUE)</formula>
    </cfRule>
    <cfRule type="expression" dxfId="22" priority="24">
      <formula>IF(RIGHT(TEXT(AU336,"0.#"),1)=".",TRUE,FALSE)</formula>
    </cfRule>
  </conditionalFormatting>
  <conditionalFormatting sqref="Y349">
    <cfRule type="expression" dxfId="21" priority="21">
      <formula>IF(RIGHT(TEXT(Y349,"0.#"),1)=".",FALSE,TRUE)</formula>
    </cfRule>
    <cfRule type="expression" dxfId="20" priority="22">
      <formula>IF(RIGHT(TEXT(Y349,"0.#"),1)=".",TRUE,FALSE)</formula>
    </cfRule>
  </conditionalFormatting>
  <conditionalFormatting sqref="AL570:AO571 AL573:AO573">
    <cfRule type="expression" dxfId="19" priority="17">
      <formula>IF(AND(AL570&gt;=0, RIGHT(TEXT(AL570,"0.#"),1)&lt;&gt;"."),TRUE,FALSE)</formula>
    </cfRule>
    <cfRule type="expression" dxfId="18" priority="18">
      <formula>IF(AND(AL570&gt;=0, RIGHT(TEXT(AL570,"0.#"),1)="."),TRUE,FALSE)</formula>
    </cfRule>
    <cfRule type="expression" dxfId="17" priority="19">
      <formula>IF(AND(AL570&lt;0, RIGHT(TEXT(AL570,"0.#"),1)&lt;&gt;"."),TRUE,FALSE)</formula>
    </cfRule>
    <cfRule type="expression" dxfId="16" priority="20">
      <formula>IF(AND(AL570&lt;0, RIGHT(TEXT(AL570,"0.#"),1)="."),TRUE,FALSE)</formula>
    </cfRule>
  </conditionalFormatting>
  <conditionalFormatting sqref="Y566:Y573">
    <cfRule type="expression" dxfId="15" priority="15">
      <formula>IF(RIGHT(TEXT(Y566,"0.#"),1)=".",FALSE,TRUE)</formula>
    </cfRule>
    <cfRule type="expression" dxfId="14" priority="16">
      <formula>IF(RIGHT(TEXT(Y566,"0.#"),1)=".",TRUE,FALSE)</formula>
    </cfRule>
  </conditionalFormatting>
  <conditionalFormatting sqref="AL564:AO569">
    <cfRule type="expression" dxfId="13" priority="11">
      <formula>IF(AND(AL564&gt;=0, RIGHT(TEXT(AL564,"0.#"),1)&lt;&gt;"."),TRUE,FALSE)</formula>
    </cfRule>
    <cfRule type="expression" dxfId="12" priority="12">
      <formula>IF(AND(AL564&gt;=0, RIGHT(TEXT(AL564,"0.#"),1)="."),TRUE,FALSE)</formula>
    </cfRule>
    <cfRule type="expression" dxfId="11" priority="13">
      <formula>IF(AND(AL564&lt;0, RIGHT(TEXT(AL564,"0.#"),1)&lt;&gt;"."),TRUE,FALSE)</formula>
    </cfRule>
    <cfRule type="expression" dxfId="10" priority="14">
      <formula>IF(AND(AL564&lt;0, RIGHT(TEXT(AL564,"0.#"),1)="."),TRUE,FALSE)</formula>
    </cfRule>
  </conditionalFormatting>
  <conditionalFormatting sqref="Y564:Y565">
    <cfRule type="expression" dxfId="9" priority="9">
      <formula>IF(RIGHT(TEXT(Y564,"0.#"),1)=".",FALSE,TRUE)</formula>
    </cfRule>
    <cfRule type="expression" dxfId="8" priority="10">
      <formula>IF(RIGHT(TEXT(Y564,"0.#"),1)=".",TRUE,FALSE)</formula>
    </cfRule>
  </conditionalFormatting>
  <conditionalFormatting sqref="AL572:AO572">
    <cfRule type="expression" dxfId="7" priority="5">
      <formula>IF(AND(AL572&gt;=0, RIGHT(TEXT(AL572,"0.#"),1)&lt;&gt;"."),TRUE,FALSE)</formula>
    </cfRule>
    <cfRule type="expression" dxfId="6" priority="6">
      <formula>IF(AND(AL572&gt;=0, RIGHT(TEXT(AL572,"0.#"),1)="."),TRUE,FALSE)</formula>
    </cfRule>
    <cfRule type="expression" dxfId="5" priority="7">
      <formula>IF(AND(AL572&lt;0, RIGHT(TEXT(AL572,"0.#"),1)&lt;&gt;"."),TRUE,FALSE)</formula>
    </cfRule>
    <cfRule type="expression" dxfId="4" priority="8">
      <formula>IF(AND(AL572&lt;0, RIGHT(TEXT(AL572,"0.#"),1)="."),TRUE,FALSE)</formula>
    </cfRule>
  </conditionalFormatting>
  <conditionalFormatting sqref="Y311">
    <cfRule type="expression" dxfId="3" priority="3">
      <formula>IF(RIGHT(TEXT(Y311,"0.#"),1)=".",FALSE,TRUE)</formula>
    </cfRule>
    <cfRule type="expression" dxfId="2" priority="4">
      <formula>IF(RIGHT(TEXT(Y311,"0.#"),1)=".",TRUE,FALSE)</formula>
    </cfRule>
  </conditionalFormatting>
  <conditionalFormatting sqref="Y312 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64" max="49" man="1"/>
    <brk id="214" max="49" man="1"/>
    <brk id="239" max="49" man="1"/>
    <brk id="268" max="49" man="1"/>
    <brk id="307" max="49" man="1"/>
    <brk id="429" max="49" man="1"/>
    <brk id="561" max="49" man="1"/>
    <brk id="594" max="49"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9" zoomScale="130" zoomScaleNormal="13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236</v>
      </c>
    </row>
    <row r="2" spans="1:42" ht="13.5" customHeight="1">
      <c r="A2" s="14" t="s">
        <v>80</v>
      </c>
      <c r="B2" s="15"/>
      <c r="C2" s="13" t="str">
        <f>IF(B2="","",A2)</f>
        <v/>
      </c>
      <c r="D2" s="13" t="str">
        <f>IF(C2="","",IF(D1&lt;&gt;"",CONCATENATE(D1,"、",C2),C2))</f>
        <v/>
      </c>
      <c r="F2" s="12" t="s">
        <v>67</v>
      </c>
      <c r="G2" s="17"/>
      <c r="H2" s="13" t="str">
        <f>IF(G2="","",F2)</f>
        <v/>
      </c>
      <c r="I2" s="13" t="str">
        <f>IF(H2="","",IF(I1&lt;&gt;"",CONCATENATE(I1,"、",H2),H2))</f>
        <v/>
      </c>
      <c r="K2" s="14" t="s">
        <v>97</v>
      </c>
      <c r="L2" s="15" t="s">
        <v>637</v>
      </c>
      <c r="M2" s="13" t="str">
        <f>IF(L2="","",K2)</f>
        <v>社会保障</v>
      </c>
      <c r="N2" s="13" t="str">
        <f>IF(M2="","",IF(N1&lt;&gt;"",CONCATENATE(N1,"、",M2),M2))</f>
        <v>社会保障</v>
      </c>
      <c r="O2" s="13"/>
      <c r="P2" s="12" t="s">
        <v>69</v>
      </c>
      <c r="Q2" s="17" t="s">
        <v>637</v>
      </c>
      <c r="R2" s="13" t="str">
        <f>IF(Q2="","",P2)</f>
        <v>直接実施</v>
      </c>
      <c r="S2" s="13" t="str">
        <f>IF(R2="","",IF(S1&lt;&gt;"",CONCATENATE(S1,"、",R2),R2))</f>
        <v>直接実施</v>
      </c>
      <c r="T2" s="13"/>
      <c r="U2" s="78">
        <v>21</v>
      </c>
      <c r="W2" s="32" t="s">
        <v>165</v>
      </c>
      <c r="Y2" s="32" t="s">
        <v>63</v>
      </c>
      <c r="Z2" s="32" t="s">
        <v>63</v>
      </c>
      <c r="AA2" s="71" t="s">
        <v>282</v>
      </c>
      <c r="AB2" s="71" t="s">
        <v>507</v>
      </c>
      <c r="AC2" s="72" t="s">
        <v>129</v>
      </c>
      <c r="AD2" s="28"/>
      <c r="AE2" s="34" t="s">
        <v>161</v>
      </c>
      <c r="AF2" s="30"/>
      <c r="AG2" s="44" t="s">
        <v>247</v>
      </c>
      <c r="AI2" s="42" t="s">
        <v>279</v>
      </c>
      <c r="AK2" s="42" t="s">
        <v>189</v>
      </c>
      <c r="AM2" s="63"/>
      <c r="AN2" s="63"/>
      <c r="AP2" s="44" t="s">
        <v>247</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538</v>
      </c>
      <c r="W3" s="32" t="s">
        <v>140</v>
      </c>
      <c r="Y3" s="32" t="s">
        <v>64</v>
      </c>
      <c r="Z3" s="32" t="s">
        <v>414</v>
      </c>
      <c r="AA3" s="71" t="s">
        <v>380</v>
      </c>
      <c r="AB3" s="71" t="s">
        <v>508</v>
      </c>
      <c r="AC3" s="72" t="s">
        <v>130</v>
      </c>
      <c r="AD3" s="28"/>
      <c r="AE3" s="34" t="s">
        <v>162</v>
      </c>
      <c r="AF3" s="30"/>
      <c r="AG3" s="44" t="s">
        <v>248</v>
      </c>
      <c r="AI3" s="42" t="s">
        <v>182</v>
      </c>
      <c r="AK3" s="42" t="str">
        <f>CHAR(CODE(AK2)+1)</f>
        <v>B</v>
      </c>
      <c r="AM3" s="63"/>
      <c r="AN3" s="63"/>
      <c r="AP3" s="44" t="s">
        <v>248</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637</v>
      </c>
      <c r="R4" s="13" t="str">
        <f t="shared" si="3"/>
        <v>補助</v>
      </c>
      <c r="S4" s="13" t="str">
        <f t="shared" si="4"/>
        <v>直接実施、補助</v>
      </c>
      <c r="T4" s="13"/>
      <c r="U4" s="32" t="s">
        <v>599</v>
      </c>
      <c r="W4" s="32" t="s">
        <v>141</v>
      </c>
      <c r="Y4" s="32" t="s">
        <v>287</v>
      </c>
      <c r="Z4" s="32" t="s">
        <v>415</v>
      </c>
      <c r="AA4" s="71" t="s">
        <v>381</v>
      </c>
      <c r="AB4" s="71" t="s">
        <v>509</v>
      </c>
      <c r="AC4" s="71" t="s">
        <v>131</v>
      </c>
      <c r="AD4" s="28"/>
      <c r="AE4" s="34" t="s">
        <v>163</v>
      </c>
      <c r="AF4" s="30"/>
      <c r="AG4" s="44" t="s">
        <v>249</v>
      </c>
      <c r="AI4" s="42" t="s">
        <v>184</v>
      </c>
      <c r="AK4" s="42" t="str">
        <f t="shared" ref="AK4:AK49" si="7">CHAR(CODE(AK3)+1)</f>
        <v>C</v>
      </c>
      <c r="AM4" s="63"/>
      <c r="AN4" s="63"/>
      <c r="AP4" s="44" t="s">
        <v>249</v>
      </c>
    </row>
    <row r="5" spans="1:42" ht="13.5" customHeight="1">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直接実施、補助</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t="s">
        <v>637</v>
      </c>
      <c r="R6" s="13" t="str">
        <f t="shared" si="3"/>
        <v>交付</v>
      </c>
      <c r="S6" s="13" t="str">
        <f t="shared" si="4"/>
        <v>直接実施、補助、交付</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c r="A7" s="14" t="s">
        <v>85</v>
      </c>
      <c r="B7" s="15"/>
      <c r="C7" s="13" t="str">
        <f t="shared" si="0"/>
        <v/>
      </c>
      <c r="D7" s="13" t="str">
        <f t="shared" si="8"/>
        <v/>
      </c>
      <c r="F7" s="18" t="s">
        <v>199</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直接実施、補助、交付</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直接実施、補助、交付</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c r="A9" s="14" t="s">
        <v>87</v>
      </c>
      <c r="B9" s="15"/>
      <c r="C9" s="13" t="str">
        <f t="shared" si="0"/>
        <v/>
      </c>
      <c r="D9" s="13" t="str">
        <f t="shared" si="8"/>
        <v/>
      </c>
      <c r="F9" s="18" t="s">
        <v>200</v>
      </c>
      <c r="G9" s="17"/>
      <c r="H9" s="13" t="str">
        <f t="shared" si="1"/>
        <v/>
      </c>
      <c r="I9" s="13" t="str">
        <f t="shared" si="5"/>
        <v/>
      </c>
      <c r="K9" s="14" t="s">
        <v>104</v>
      </c>
      <c r="L9" s="15"/>
      <c r="M9" s="13" t="str">
        <f t="shared" si="2"/>
        <v/>
      </c>
      <c r="N9" s="13" t="str">
        <f t="shared" si="6"/>
        <v>社会保障</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c r="A10" s="14" t="s">
        <v>219</v>
      </c>
      <c r="B10" s="15"/>
      <c r="C10" s="13" t="str">
        <f t="shared" si="0"/>
        <v/>
      </c>
      <c r="D10" s="13" t="str">
        <f t="shared" si="8"/>
        <v/>
      </c>
      <c r="F10" s="18" t="s">
        <v>111</v>
      </c>
      <c r="G10" s="17"/>
      <c r="H10" s="13" t="str">
        <f t="shared" si="1"/>
        <v/>
      </c>
      <c r="I10" s="13" t="str">
        <f t="shared" si="5"/>
        <v/>
      </c>
      <c r="K10" s="14" t="s">
        <v>222</v>
      </c>
      <c r="L10" s="15"/>
      <c r="M10" s="13" t="str">
        <f t="shared" si="2"/>
        <v/>
      </c>
      <c r="N10" s="13" t="str">
        <f t="shared" si="6"/>
        <v>社会保障</v>
      </c>
      <c r="O10" s="13"/>
      <c r="P10" s="13" t="str">
        <f>S8</f>
        <v>直接実施、補助、交付</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596</v>
      </c>
      <c r="Y11" s="32" t="s">
        <v>294</v>
      </c>
      <c r="Z11" s="32" t="s">
        <v>422</v>
      </c>
      <c r="AA11" s="71" t="s">
        <v>388</v>
      </c>
      <c r="AB11" s="71" t="s">
        <v>516</v>
      </c>
      <c r="AC11" s="31"/>
      <c r="AD11" s="31"/>
      <c r="AE11" s="31"/>
      <c r="AF11" s="30"/>
      <c r="AG11" s="42" t="s">
        <v>242</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c r="A14" s="14" t="s">
        <v>91</v>
      </c>
      <c r="B14" s="15"/>
      <c r="C14" s="13" t="str">
        <f t="shared" si="9"/>
        <v/>
      </c>
      <c r="D14" s="13" t="str">
        <f t="shared" si="8"/>
        <v/>
      </c>
      <c r="F14" s="18" t="s">
        <v>115</v>
      </c>
      <c r="G14" s="17" t="s">
        <v>637</v>
      </c>
      <c r="H14" s="13" t="str">
        <f t="shared" si="1"/>
        <v>労働保険特別会計雇用勘定</v>
      </c>
      <c r="I14" s="13" t="str">
        <f t="shared" si="5"/>
        <v>労働保険特別会計雇用勘定</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c r="A15" s="14" t="s">
        <v>92</v>
      </c>
      <c r="B15" s="15" t="s">
        <v>637</v>
      </c>
      <c r="C15" s="13" t="str">
        <f t="shared" si="9"/>
        <v>男女共同参画</v>
      </c>
      <c r="D15" s="13" t="str">
        <f t="shared" si="8"/>
        <v>男女共同参画</v>
      </c>
      <c r="F15" s="18" t="s">
        <v>116</v>
      </c>
      <c r="G15" s="17"/>
      <c r="H15" s="13" t="str">
        <f t="shared" si="1"/>
        <v/>
      </c>
      <c r="I15" s="13" t="str">
        <f t="shared" si="5"/>
        <v>労働保険特別会計雇用勘定</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c r="A16" s="14" t="s">
        <v>93</v>
      </c>
      <c r="B16" s="15"/>
      <c r="C16" s="13" t="str">
        <f t="shared" si="9"/>
        <v/>
      </c>
      <c r="D16" s="13" t="str">
        <f t="shared" si="8"/>
        <v>男女共同参画</v>
      </c>
      <c r="F16" s="18" t="s">
        <v>117</v>
      </c>
      <c r="G16" s="17"/>
      <c r="H16" s="13" t="str">
        <f t="shared" si="1"/>
        <v/>
      </c>
      <c r="I16" s="13" t="str">
        <f t="shared" si="5"/>
        <v>労働保険特別会計雇用勘定</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c r="A17" s="14" t="s">
        <v>94</v>
      </c>
      <c r="B17" s="15"/>
      <c r="C17" s="13" t="str">
        <f t="shared" si="9"/>
        <v/>
      </c>
      <c r="D17" s="13" t="str">
        <f t="shared" si="8"/>
        <v>男女共同参画</v>
      </c>
      <c r="F17" s="18" t="s">
        <v>118</v>
      </c>
      <c r="G17" s="17"/>
      <c r="H17" s="13" t="str">
        <f t="shared" si="1"/>
        <v/>
      </c>
      <c r="I17" s="13" t="str">
        <f t="shared" si="5"/>
        <v>労働保険特別会計雇用勘定</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c r="A18" s="14" t="s">
        <v>95</v>
      </c>
      <c r="B18" s="15"/>
      <c r="C18" s="13" t="str">
        <f t="shared" si="9"/>
        <v/>
      </c>
      <c r="D18" s="13" t="str">
        <f t="shared" si="8"/>
        <v>男女共同参画</v>
      </c>
      <c r="F18" s="18" t="s">
        <v>119</v>
      </c>
      <c r="G18" s="17"/>
      <c r="H18" s="13" t="str">
        <f t="shared" si="1"/>
        <v/>
      </c>
      <c r="I18" s="13" t="str">
        <f t="shared" si="5"/>
        <v>労働保険特別会計雇用勘定</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c r="A19" s="14" t="s">
        <v>210</v>
      </c>
      <c r="B19" s="15"/>
      <c r="C19" s="13" t="str">
        <f t="shared" si="9"/>
        <v/>
      </c>
      <c r="D19" s="13" t="str">
        <f t="shared" si="8"/>
        <v>男女共同参画</v>
      </c>
      <c r="F19" s="18" t="s">
        <v>120</v>
      </c>
      <c r="G19" s="17"/>
      <c r="H19" s="13" t="str">
        <f t="shared" si="1"/>
        <v/>
      </c>
      <c r="I19" s="13" t="str">
        <f t="shared" si="5"/>
        <v>労働保険特別会計雇用勘定</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c r="A20" s="14" t="s">
        <v>211</v>
      </c>
      <c r="B20" s="15"/>
      <c r="C20" s="13" t="str">
        <f t="shared" si="9"/>
        <v/>
      </c>
      <c r="D20" s="13" t="str">
        <f t="shared" si="8"/>
        <v>男女共同参画</v>
      </c>
      <c r="F20" s="18" t="s">
        <v>209</v>
      </c>
      <c r="G20" s="17"/>
      <c r="H20" s="13" t="str">
        <f t="shared" si="1"/>
        <v/>
      </c>
      <c r="I20" s="13" t="str">
        <f t="shared" si="5"/>
        <v>労働保険特別会計雇用勘定</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c r="A21" s="14" t="s">
        <v>212</v>
      </c>
      <c r="B21" s="15"/>
      <c r="C21" s="13" t="str">
        <f t="shared" si="9"/>
        <v/>
      </c>
      <c r="D21" s="13" t="str">
        <f t="shared" si="8"/>
        <v>男女共同参画</v>
      </c>
      <c r="F21" s="18" t="s">
        <v>121</v>
      </c>
      <c r="G21" s="17"/>
      <c r="H21" s="13" t="str">
        <f t="shared" si="1"/>
        <v/>
      </c>
      <c r="I21" s="13" t="str">
        <f t="shared" si="5"/>
        <v>労働保険特別会計雇用勘定</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c r="A22" s="14" t="s">
        <v>213</v>
      </c>
      <c r="B22" s="15"/>
      <c r="C22" s="13" t="str">
        <f t="shared" si="9"/>
        <v/>
      </c>
      <c r="D22" s="13" t="str">
        <f>IF(C22="",D21,IF(D21&lt;&gt;"",CONCATENATE(D21,"、",C22),C22))</f>
        <v>男女共同参画</v>
      </c>
      <c r="F22" s="18" t="s">
        <v>122</v>
      </c>
      <c r="G22" s="17"/>
      <c r="H22" s="13" t="str">
        <f t="shared" si="1"/>
        <v/>
      </c>
      <c r="I22" s="13" t="str">
        <f t="shared" si="5"/>
        <v>労働保険特別会計雇用勘定</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c r="A23" s="69" t="s">
        <v>277</v>
      </c>
      <c r="B23" s="15"/>
      <c r="C23" s="13" t="str">
        <f t="shared" si="9"/>
        <v/>
      </c>
      <c r="D23" s="13" t="str">
        <f>IF(C23="",D22,IF(D22&lt;&gt;"",CONCATENATE(D22,"、",C23),C23))</f>
        <v>男女共同参画</v>
      </c>
      <c r="F23" s="18" t="s">
        <v>123</v>
      </c>
      <c r="G23" s="17"/>
      <c r="H23" s="13" t="str">
        <f t="shared" si="1"/>
        <v/>
      </c>
      <c r="I23" s="13" t="str">
        <f t="shared" si="5"/>
        <v>労働保険特別会計雇用勘定</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c r="A24" s="83"/>
      <c r="B24" s="67"/>
      <c r="F24" s="18" t="s">
        <v>280</v>
      </c>
      <c r="G24" s="17"/>
      <c r="H24" s="13" t="str">
        <f t="shared" si="1"/>
        <v/>
      </c>
      <c r="I24" s="13" t="str">
        <f t="shared" si="5"/>
        <v>労働保険特別会計雇用勘定</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c r="A25" s="68"/>
      <c r="B25" s="67"/>
      <c r="F25" s="18" t="s">
        <v>124</v>
      </c>
      <c r="G25" s="17"/>
      <c r="H25" s="13" t="str">
        <f t="shared" si="1"/>
        <v/>
      </c>
      <c r="I25" s="13" t="str">
        <f t="shared" si="5"/>
        <v>労働保険特別会計雇用勘定</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c r="A26" s="68"/>
      <c r="B26" s="67"/>
      <c r="F26" s="18" t="s">
        <v>125</v>
      </c>
      <c r="G26" s="17"/>
      <c r="H26" s="13" t="str">
        <f t="shared" si="1"/>
        <v/>
      </c>
      <c r="I26" s="13" t="str">
        <f t="shared" si="5"/>
        <v>労働保険特別会計雇用勘定</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c r="A27" s="13" t="str">
        <f>IF(D23="", "-", D23)</f>
        <v>男女共同参画</v>
      </c>
      <c r="B27" s="13"/>
      <c r="F27" s="18" t="s">
        <v>126</v>
      </c>
      <c r="G27" s="17"/>
      <c r="H27" s="13" t="str">
        <f t="shared" si="1"/>
        <v/>
      </c>
      <c r="I27" s="13" t="str">
        <f t="shared" si="5"/>
        <v>労働保険特別会計雇用勘定</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c r="B28" s="13"/>
      <c r="F28" s="18" t="s">
        <v>127</v>
      </c>
      <c r="G28" s="17"/>
      <c r="H28" s="13" t="str">
        <f t="shared" si="1"/>
        <v/>
      </c>
      <c r="I28" s="13" t="str">
        <f t="shared" si="5"/>
        <v>労働保険特別会計雇用勘定</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c r="A29" s="13"/>
      <c r="B29" s="13"/>
      <c r="F29" s="18" t="s">
        <v>201</v>
      </c>
      <c r="G29" s="17"/>
      <c r="H29" s="13" t="str">
        <f t="shared" si="1"/>
        <v/>
      </c>
      <c r="I29" s="13" t="str">
        <f t="shared" si="5"/>
        <v>労働保険特別会計雇用勘定</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c r="A30" s="13"/>
      <c r="B30" s="13"/>
      <c r="F30" s="18" t="s">
        <v>202</v>
      </c>
      <c r="G30" s="17"/>
      <c r="H30" s="13" t="str">
        <f t="shared" si="1"/>
        <v/>
      </c>
      <c r="I30" s="13" t="str">
        <f t="shared" si="5"/>
        <v>労働保険特別会計雇用勘定</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c r="A31" s="13"/>
      <c r="B31" s="13"/>
      <c r="F31" s="18" t="s">
        <v>203</v>
      </c>
      <c r="G31" s="17"/>
      <c r="H31" s="13" t="str">
        <f t="shared" si="1"/>
        <v/>
      </c>
      <c r="I31" s="13" t="str">
        <f t="shared" si="5"/>
        <v>労働保険特別会計雇用勘定</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c r="A32" s="13"/>
      <c r="B32" s="13"/>
      <c r="F32" s="18" t="s">
        <v>204</v>
      </c>
      <c r="G32" s="17"/>
      <c r="H32" s="13" t="str">
        <f t="shared" si="1"/>
        <v/>
      </c>
      <c r="I32" s="13" t="str">
        <f t="shared" si="5"/>
        <v>労働保険特別会計雇用勘定</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c r="A33" s="13"/>
      <c r="B33" s="13"/>
      <c r="F33" s="18" t="s">
        <v>205</v>
      </c>
      <c r="G33" s="17"/>
      <c r="H33" s="13" t="str">
        <f t="shared" si="1"/>
        <v/>
      </c>
      <c r="I33" s="13" t="str">
        <f t="shared" si="5"/>
        <v>労働保険特別会計雇用勘定</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c r="A34" s="13"/>
      <c r="B34" s="13"/>
      <c r="F34" s="18" t="s">
        <v>206</v>
      </c>
      <c r="G34" s="17"/>
      <c r="H34" s="13" t="str">
        <f t="shared" si="1"/>
        <v/>
      </c>
      <c r="I34" s="13" t="str">
        <f t="shared" si="5"/>
        <v>労働保険特別会計雇用勘定</v>
      </c>
      <c r="K34" s="13"/>
      <c r="L34" s="13"/>
      <c r="O34" s="13"/>
      <c r="P34" s="13"/>
      <c r="Q34" s="19"/>
      <c r="T34" s="13"/>
      <c r="U34" s="32" t="s">
        <v>558</v>
      </c>
      <c r="Y34" s="32" t="s">
        <v>317</v>
      </c>
      <c r="Z34" s="32" t="s">
        <v>445</v>
      </c>
      <c r="AB34" s="31"/>
      <c r="AC34" s="31"/>
      <c r="AD34" s="31"/>
      <c r="AE34" s="31"/>
      <c r="AF34" s="30"/>
      <c r="AK34" s="42" t="str">
        <f t="shared" si="7"/>
        <v>g</v>
      </c>
    </row>
    <row r="35" spans="1:37" ht="13.5" customHeight="1">
      <c r="A35" s="13"/>
      <c r="B35" s="13"/>
      <c r="F35" s="18" t="s">
        <v>207</v>
      </c>
      <c r="G35" s="17"/>
      <c r="H35" s="13" t="str">
        <f t="shared" si="1"/>
        <v/>
      </c>
      <c r="I35" s="13" t="str">
        <f t="shared" si="5"/>
        <v>労働保険特別会計雇用勘定</v>
      </c>
      <c r="K35" s="13"/>
      <c r="L35" s="13"/>
      <c r="O35" s="13"/>
      <c r="P35" s="13"/>
      <c r="Q35" s="19"/>
      <c r="T35" s="13"/>
      <c r="U35" s="32" t="s">
        <v>559</v>
      </c>
      <c r="Y35" s="32" t="s">
        <v>318</v>
      </c>
      <c r="Z35" s="32" t="s">
        <v>446</v>
      </c>
      <c r="AC35" s="31"/>
      <c r="AF35" s="30"/>
      <c r="AK35" s="42" t="str">
        <f t="shared" si="7"/>
        <v>h</v>
      </c>
    </row>
    <row r="36" spans="1:37" ht="13.5" customHeight="1">
      <c r="A36" s="13"/>
      <c r="B36" s="13"/>
      <c r="F36" s="18" t="s">
        <v>208</v>
      </c>
      <c r="G36" s="17"/>
      <c r="H36" s="13" t="str">
        <f t="shared" si="1"/>
        <v/>
      </c>
      <c r="I36" s="13" t="str">
        <f t="shared" si="5"/>
        <v>労働保険特別会計雇用勘定</v>
      </c>
      <c r="K36" s="13"/>
      <c r="L36" s="13"/>
      <c r="O36" s="13"/>
      <c r="P36" s="13"/>
      <c r="Q36" s="19"/>
      <c r="T36" s="13"/>
      <c r="Y36" s="32" t="s">
        <v>319</v>
      </c>
      <c r="Z36" s="32" t="s">
        <v>447</v>
      </c>
      <c r="AF36" s="30"/>
      <c r="AK36" s="4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320</v>
      </c>
      <c r="Z37" s="32" t="s">
        <v>448</v>
      </c>
      <c r="AF37" s="30"/>
      <c r="AK37" s="42" t="str">
        <f t="shared" si="7"/>
        <v>j</v>
      </c>
    </row>
    <row r="38" spans="1:37">
      <c r="A38" s="13"/>
      <c r="B38" s="13"/>
      <c r="F38" s="13"/>
      <c r="G38" s="19"/>
      <c r="K38" s="13"/>
      <c r="L38" s="13"/>
      <c r="O38" s="13"/>
      <c r="P38" s="13"/>
      <c r="Q38" s="19"/>
      <c r="T38" s="13"/>
      <c r="Y38" s="32" t="s">
        <v>321</v>
      </c>
      <c r="Z38" s="32" t="s">
        <v>449</v>
      </c>
      <c r="AF38" s="30"/>
      <c r="AK38" s="42" t="str">
        <f t="shared" si="7"/>
        <v>k</v>
      </c>
    </row>
    <row r="39" spans="1:37">
      <c r="A39" s="13"/>
      <c r="B39" s="13"/>
      <c r="F39" s="13" t="str">
        <f>I37</f>
        <v>労働保険特別会計雇用勘定</v>
      </c>
      <c r="G39" s="19"/>
      <c r="K39" s="13"/>
      <c r="L39" s="13"/>
      <c r="O39" s="13"/>
      <c r="P39" s="13"/>
      <c r="Q39" s="19"/>
      <c r="T39" s="13"/>
      <c r="U39" s="32" t="s">
        <v>561</v>
      </c>
      <c r="Y39" s="32" t="s">
        <v>322</v>
      </c>
      <c r="Z39" s="32" t="s">
        <v>450</v>
      </c>
      <c r="AF39" s="30"/>
      <c r="AK39" s="42" t="str">
        <f t="shared" si="7"/>
        <v>l</v>
      </c>
    </row>
    <row r="40" spans="1:37">
      <c r="A40" s="13"/>
      <c r="B40" s="13"/>
      <c r="F40" s="13"/>
      <c r="G40" s="19"/>
      <c r="K40" s="13"/>
      <c r="L40" s="13"/>
      <c r="O40" s="13"/>
      <c r="P40" s="13"/>
      <c r="Q40" s="19"/>
      <c r="T40" s="13"/>
      <c r="U40" s="32"/>
      <c r="Y40" s="32" t="s">
        <v>323</v>
      </c>
      <c r="Z40" s="32" t="s">
        <v>451</v>
      </c>
      <c r="AF40" s="30"/>
      <c r="AK40" s="42" t="str">
        <f t="shared" si="7"/>
        <v>m</v>
      </c>
    </row>
    <row r="41" spans="1:37">
      <c r="A41" s="13"/>
      <c r="B41" s="13"/>
      <c r="F41" s="13"/>
      <c r="G41" s="19"/>
      <c r="K41" s="13"/>
      <c r="L41" s="13"/>
      <c r="O41" s="13"/>
      <c r="P41" s="13"/>
      <c r="Q41" s="19"/>
      <c r="T41" s="13"/>
      <c r="U41" s="32" t="s">
        <v>263</v>
      </c>
      <c r="Y41" s="32" t="s">
        <v>324</v>
      </c>
      <c r="Z41" s="32" t="s">
        <v>452</v>
      </c>
      <c r="AF41" s="30"/>
      <c r="AK41" s="42" t="str">
        <f t="shared" si="7"/>
        <v>n</v>
      </c>
    </row>
    <row r="42" spans="1:37">
      <c r="A42" s="13"/>
      <c r="B42" s="13"/>
      <c r="F42" s="13"/>
      <c r="G42" s="19"/>
      <c r="K42" s="13"/>
      <c r="L42" s="13"/>
      <c r="O42" s="13"/>
      <c r="P42" s="13"/>
      <c r="Q42" s="19"/>
      <c r="T42" s="13"/>
      <c r="U42" s="32" t="s">
        <v>273</v>
      </c>
      <c r="Y42" s="32" t="s">
        <v>325</v>
      </c>
      <c r="Z42" s="32" t="s">
        <v>453</v>
      </c>
      <c r="AF42" s="30"/>
      <c r="AK42" s="42" t="str">
        <f t="shared" si="7"/>
        <v>o</v>
      </c>
    </row>
    <row r="43" spans="1:37">
      <c r="A43" s="13"/>
      <c r="B43" s="13"/>
      <c r="F43" s="13"/>
      <c r="G43" s="19"/>
      <c r="K43" s="13"/>
      <c r="L43" s="13"/>
      <c r="O43" s="13"/>
      <c r="P43" s="13"/>
      <c r="Q43" s="19"/>
      <c r="T43" s="13"/>
      <c r="Y43" s="32" t="s">
        <v>326</v>
      </c>
      <c r="Z43" s="32" t="s">
        <v>454</v>
      </c>
      <c r="AF43" s="30"/>
      <c r="AK43" s="42" t="str">
        <f t="shared" si="7"/>
        <v>p</v>
      </c>
    </row>
    <row r="44" spans="1:37">
      <c r="A44" s="13"/>
      <c r="B44" s="13"/>
      <c r="F44" s="13"/>
      <c r="G44" s="19"/>
      <c r="K44" s="13"/>
      <c r="L44" s="13"/>
      <c r="O44" s="13"/>
      <c r="P44" s="13"/>
      <c r="Q44" s="19"/>
      <c r="T44" s="13"/>
      <c r="Y44" s="32" t="s">
        <v>327</v>
      </c>
      <c r="Z44" s="32" t="s">
        <v>455</v>
      </c>
      <c r="AF44" s="30"/>
      <c r="AK44" s="42" t="str">
        <f t="shared" si="7"/>
        <v>q</v>
      </c>
    </row>
    <row r="45" spans="1:37">
      <c r="A45" s="13"/>
      <c r="B45" s="13"/>
      <c r="F45" s="13"/>
      <c r="G45" s="19"/>
      <c r="K45" s="13"/>
      <c r="L45" s="13"/>
      <c r="O45" s="13"/>
      <c r="P45" s="13"/>
      <c r="Q45" s="19"/>
      <c r="T45" s="13"/>
      <c r="U45" s="29" t="s">
        <v>160</v>
      </c>
      <c r="Y45" s="32" t="s">
        <v>328</v>
      </c>
      <c r="Z45" s="32" t="s">
        <v>456</v>
      </c>
      <c r="AF45" s="30"/>
      <c r="AK45" s="42" t="str">
        <f t="shared" si="7"/>
        <v>r</v>
      </c>
    </row>
    <row r="46" spans="1:37">
      <c r="A46" s="13"/>
      <c r="B46" s="13"/>
      <c r="F46" s="13"/>
      <c r="G46" s="19"/>
      <c r="K46" s="13"/>
      <c r="L46" s="13"/>
      <c r="O46" s="13"/>
      <c r="P46" s="13"/>
      <c r="Q46" s="19"/>
      <c r="T46" s="13"/>
      <c r="U46" s="78" t="s">
        <v>597</v>
      </c>
      <c r="Y46" s="32" t="s">
        <v>329</v>
      </c>
      <c r="Z46" s="32" t="s">
        <v>457</v>
      </c>
      <c r="AF46" s="30"/>
      <c r="AK46" s="42" t="str">
        <f t="shared" si="7"/>
        <v>s</v>
      </c>
    </row>
    <row r="47" spans="1:37">
      <c r="A47" s="13"/>
      <c r="B47" s="13"/>
      <c r="F47" s="13"/>
      <c r="G47" s="19"/>
      <c r="K47" s="13"/>
      <c r="L47" s="13"/>
      <c r="O47" s="13"/>
      <c r="P47" s="13"/>
      <c r="Q47" s="19"/>
      <c r="T47" s="13"/>
      <c r="Y47" s="32" t="s">
        <v>330</v>
      </c>
      <c r="Z47" s="32" t="s">
        <v>458</v>
      </c>
      <c r="AF47" s="30"/>
      <c r="AK47" s="42" t="str">
        <f t="shared" si="7"/>
        <v>t</v>
      </c>
    </row>
    <row r="48" spans="1:37">
      <c r="A48" s="13"/>
      <c r="B48" s="13"/>
      <c r="F48" s="13"/>
      <c r="G48" s="19"/>
      <c r="K48" s="13"/>
      <c r="L48" s="13"/>
      <c r="O48" s="13"/>
      <c r="P48" s="13"/>
      <c r="Q48" s="19"/>
      <c r="T48" s="13"/>
      <c r="U48" s="78">
        <v>2021</v>
      </c>
      <c r="Y48" s="32" t="s">
        <v>331</v>
      </c>
      <c r="Z48" s="32" t="s">
        <v>459</v>
      </c>
      <c r="AF48" s="30"/>
      <c r="AK48" s="42" t="str">
        <f t="shared" si="7"/>
        <v>u</v>
      </c>
    </row>
    <row r="49" spans="1:37">
      <c r="A49" s="13"/>
      <c r="B49" s="13"/>
      <c r="F49" s="13"/>
      <c r="G49" s="19"/>
      <c r="K49" s="13"/>
      <c r="L49" s="13"/>
      <c r="O49" s="13"/>
      <c r="P49" s="13"/>
      <c r="Q49" s="19"/>
      <c r="T49" s="13"/>
      <c r="U49" s="78">
        <v>2022</v>
      </c>
      <c r="Y49" s="32" t="s">
        <v>332</v>
      </c>
      <c r="Z49" s="32" t="s">
        <v>460</v>
      </c>
      <c r="AF49" s="30"/>
      <c r="AK49" s="42" t="str">
        <f t="shared" si="7"/>
        <v>v</v>
      </c>
    </row>
    <row r="50" spans="1:37">
      <c r="A50" s="13"/>
      <c r="B50" s="13"/>
      <c r="F50" s="13"/>
      <c r="G50" s="19"/>
      <c r="K50" s="13"/>
      <c r="L50" s="13"/>
      <c r="O50" s="13"/>
      <c r="P50" s="13"/>
      <c r="Q50" s="19"/>
      <c r="T50" s="13"/>
      <c r="U50" s="78">
        <v>2023</v>
      </c>
      <c r="Y50" s="32" t="s">
        <v>333</v>
      </c>
      <c r="Z50" s="32" t="s">
        <v>461</v>
      </c>
      <c r="AF50" s="30"/>
    </row>
    <row r="51" spans="1:37">
      <c r="A51" s="13"/>
      <c r="B51" s="13"/>
      <c r="F51" s="13"/>
      <c r="G51" s="19"/>
      <c r="K51" s="13"/>
      <c r="L51" s="13"/>
      <c r="O51" s="13"/>
      <c r="P51" s="13"/>
      <c r="Q51" s="19"/>
      <c r="T51" s="13"/>
      <c r="U51" s="78">
        <v>2024</v>
      </c>
      <c r="Y51" s="32" t="s">
        <v>334</v>
      </c>
      <c r="Z51" s="32" t="s">
        <v>462</v>
      </c>
      <c r="AF51" s="30"/>
    </row>
    <row r="52" spans="1:37">
      <c r="A52" s="13"/>
      <c r="B52" s="13"/>
      <c r="F52" s="13"/>
      <c r="G52" s="19"/>
      <c r="K52" s="13"/>
      <c r="L52" s="13"/>
      <c r="O52" s="13"/>
      <c r="P52" s="13"/>
      <c r="Q52" s="19"/>
      <c r="T52" s="13"/>
      <c r="U52" s="78">
        <v>2025</v>
      </c>
      <c r="Y52" s="32" t="s">
        <v>335</v>
      </c>
      <c r="Z52" s="32" t="s">
        <v>463</v>
      </c>
      <c r="AF52" s="30"/>
    </row>
    <row r="53" spans="1:37">
      <c r="A53" s="13"/>
      <c r="B53" s="13"/>
      <c r="F53" s="13"/>
      <c r="G53" s="19"/>
      <c r="K53" s="13"/>
      <c r="L53" s="13"/>
      <c r="O53" s="13"/>
      <c r="P53" s="13"/>
      <c r="Q53" s="19"/>
      <c r="T53" s="13"/>
      <c r="U53" s="78">
        <v>2026</v>
      </c>
      <c r="Y53" s="32" t="s">
        <v>336</v>
      </c>
      <c r="Z53" s="32" t="s">
        <v>464</v>
      </c>
      <c r="AF53" s="30"/>
    </row>
    <row r="54" spans="1:37">
      <c r="A54" s="13"/>
      <c r="B54" s="13"/>
      <c r="F54" s="13"/>
      <c r="G54" s="19"/>
      <c r="K54" s="13"/>
      <c r="L54" s="13"/>
      <c r="O54" s="13"/>
      <c r="P54" s="20"/>
      <c r="Q54" s="19"/>
      <c r="T54" s="13"/>
      <c r="Y54" s="32" t="s">
        <v>337</v>
      </c>
      <c r="Z54" s="32" t="s">
        <v>465</v>
      </c>
      <c r="AF54" s="30"/>
    </row>
    <row r="55" spans="1:37">
      <c r="A55" s="13"/>
      <c r="B55" s="13"/>
      <c r="F55" s="13"/>
      <c r="G55" s="19"/>
      <c r="K55" s="13"/>
      <c r="L55" s="13"/>
      <c r="O55" s="13"/>
      <c r="P55" s="13"/>
      <c r="Q55" s="19"/>
      <c r="T55" s="13"/>
      <c r="Y55" s="32" t="s">
        <v>338</v>
      </c>
      <c r="Z55" s="32" t="s">
        <v>466</v>
      </c>
      <c r="AF55" s="30"/>
    </row>
    <row r="56" spans="1:37">
      <c r="A56" s="13"/>
      <c r="B56" s="13"/>
      <c r="F56" s="13"/>
      <c r="G56" s="19"/>
      <c r="K56" s="13"/>
      <c r="L56" s="13"/>
      <c r="O56" s="13"/>
      <c r="P56" s="13"/>
      <c r="Q56" s="19"/>
      <c r="T56" s="13"/>
      <c r="U56" s="78">
        <v>20</v>
      </c>
      <c r="Y56" s="32" t="s">
        <v>339</v>
      </c>
      <c r="Z56" s="32" t="s">
        <v>467</v>
      </c>
      <c r="AF56" s="30"/>
    </row>
    <row r="57" spans="1:37">
      <c r="A57" s="13"/>
      <c r="B57" s="13"/>
      <c r="F57" s="13"/>
      <c r="G57" s="19"/>
      <c r="K57" s="13"/>
      <c r="L57" s="13"/>
      <c r="O57" s="13"/>
      <c r="P57" s="13"/>
      <c r="Q57" s="19"/>
      <c r="T57" s="13"/>
      <c r="U57" s="32" t="s">
        <v>537</v>
      </c>
      <c r="Y57" s="32" t="s">
        <v>340</v>
      </c>
      <c r="Z57" s="32" t="s">
        <v>468</v>
      </c>
      <c r="AF57" s="30"/>
    </row>
    <row r="58" spans="1:37">
      <c r="A58" s="13"/>
      <c r="B58" s="13"/>
      <c r="F58" s="13"/>
      <c r="G58" s="19"/>
      <c r="K58" s="13"/>
      <c r="L58" s="13"/>
      <c r="O58" s="13"/>
      <c r="P58" s="13"/>
      <c r="Q58" s="19"/>
      <c r="T58" s="13"/>
      <c r="U58" s="32" t="s">
        <v>538</v>
      </c>
      <c r="Y58" s="32" t="s">
        <v>341</v>
      </c>
      <c r="Z58" s="32" t="s">
        <v>469</v>
      </c>
      <c r="AF58" s="30"/>
    </row>
    <row r="59" spans="1:37">
      <c r="A59" s="13"/>
      <c r="B59" s="13"/>
      <c r="F59" s="13"/>
      <c r="G59" s="19"/>
      <c r="K59" s="13"/>
      <c r="L59" s="13"/>
      <c r="O59" s="13"/>
      <c r="P59" s="13"/>
      <c r="Q59" s="19"/>
      <c r="T59" s="13"/>
      <c r="Y59" s="32" t="s">
        <v>342</v>
      </c>
      <c r="Z59" s="32" t="s">
        <v>470</v>
      </c>
      <c r="AF59" s="30"/>
    </row>
    <row r="60" spans="1:37">
      <c r="A60" s="13"/>
      <c r="B60" s="13"/>
      <c r="F60" s="13"/>
      <c r="G60" s="19"/>
      <c r="K60" s="13"/>
      <c r="L60" s="13"/>
      <c r="O60" s="13"/>
      <c r="P60" s="13"/>
      <c r="Q60" s="19"/>
      <c r="T60" s="13"/>
      <c r="Y60" s="32" t="s">
        <v>343</v>
      </c>
      <c r="Z60" s="32" t="s">
        <v>471</v>
      </c>
      <c r="AF60" s="30"/>
    </row>
    <row r="61" spans="1:37">
      <c r="A61" s="13"/>
      <c r="B61" s="13"/>
      <c r="F61" s="13"/>
      <c r="G61" s="19"/>
      <c r="K61" s="13"/>
      <c r="L61" s="13"/>
      <c r="O61" s="13"/>
      <c r="P61" s="13"/>
      <c r="Q61" s="19"/>
      <c r="T61" s="13"/>
      <c r="Y61" s="32" t="s">
        <v>344</v>
      </c>
      <c r="Z61" s="32" t="s">
        <v>472</v>
      </c>
      <c r="AF61" s="30"/>
    </row>
    <row r="62" spans="1:37">
      <c r="A62" s="13"/>
      <c r="B62" s="13"/>
      <c r="F62" s="13"/>
      <c r="G62" s="19"/>
      <c r="K62" s="13"/>
      <c r="L62" s="13"/>
      <c r="O62" s="13"/>
      <c r="P62" s="13"/>
      <c r="Q62" s="19"/>
      <c r="T62" s="13"/>
      <c r="Y62" s="32" t="s">
        <v>345</v>
      </c>
      <c r="Z62" s="32" t="s">
        <v>473</v>
      </c>
      <c r="AF62" s="30"/>
    </row>
    <row r="63" spans="1:37">
      <c r="A63" s="13"/>
      <c r="B63" s="13"/>
      <c r="F63" s="13"/>
      <c r="G63" s="19"/>
      <c r="K63" s="13"/>
      <c r="L63" s="13"/>
      <c r="O63" s="13"/>
      <c r="P63" s="13"/>
      <c r="Q63" s="19"/>
      <c r="T63" s="13"/>
      <c r="Y63" s="32" t="s">
        <v>346</v>
      </c>
      <c r="Z63" s="32" t="s">
        <v>474</v>
      </c>
      <c r="AF63" s="30"/>
    </row>
    <row r="64" spans="1:37">
      <c r="A64" s="13"/>
      <c r="B64" s="13"/>
      <c r="F64" s="13"/>
      <c r="G64" s="19"/>
      <c r="K64" s="13"/>
      <c r="L64" s="13"/>
      <c r="O64" s="13"/>
      <c r="P64" s="13"/>
      <c r="Q64" s="19"/>
      <c r="T64" s="13"/>
      <c r="Y64" s="32" t="s">
        <v>347</v>
      </c>
      <c r="Z64" s="32" t="s">
        <v>475</v>
      </c>
      <c r="AF64" s="30"/>
    </row>
    <row r="65" spans="1:32">
      <c r="A65" s="13"/>
      <c r="B65" s="13"/>
      <c r="F65" s="13"/>
      <c r="G65" s="19"/>
      <c r="K65" s="13"/>
      <c r="L65" s="13"/>
      <c r="O65" s="13"/>
      <c r="P65" s="13"/>
      <c r="Q65" s="19"/>
      <c r="T65" s="13"/>
      <c r="Y65" s="32" t="s">
        <v>348</v>
      </c>
      <c r="Z65" s="32" t="s">
        <v>476</v>
      </c>
      <c r="AF65" s="30"/>
    </row>
    <row r="66" spans="1:32">
      <c r="A66" s="13"/>
      <c r="B66" s="13"/>
      <c r="F66" s="13"/>
      <c r="G66" s="19"/>
      <c r="K66" s="13"/>
      <c r="L66" s="13"/>
      <c r="O66" s="13"/>
      <c r="P66" s="13"/>
      <c r="Q66" s="19"/>
      <c r="T66" s="13"/>
      <c r="Y66" s="32" t="s">
        <v>66</v>
      </c>
      <c r="Z66" s="32" t="s">
        <v>477</v>
      </c>
      <c r="AF66" s="30"/>
    </row>
    <row r="67" spans="1:32">
      <c r="A67" s="13"/>
      <c r="B67" s="13"/>
      <c r="F67" s="13"/>
      <c r="G67" s="19"/>
      <c r="K67" s="13"/>
      <c r="L67" s="13"/>
      <c r="O67" s="13"/>
      <c r="P67" s="13"/>
      <c r="Q67" s="19"/>
      <c r="T67" s="13"/>
      <c r="Y67" s="32" t="s">
        <v>349</v>
      </c>
      <c r="Z67" s="32" t="s">
        <v>478</v>
      </c>
      <c r="AF67" s="30"/>
    </row>
    <row r="68" spans="1:32">
      <c r="A68" s="13"/>
      <c r="B68" s="13"/>
      <c r="F68" s="13"/>
      <c r="G68" s="19"/>
      <c r="K68" s="13"/>
      <c r="L68" s="13"/>
      <c r="O68" s="13"/>
      <c r="P68" s="13"/>
      <c r="Q68" s="19"/>
      <c r="T68" s="13"/>
      <c r="Y68" s="32" t="s">
        <v>350</v>
      </c>
      <c r="Z68" s="32" t="s">
        <v>479</v>
      </c>
      <c r="AF68" s="30"/>
    </row>
    <row r="69" spans="1:32">
      <c r="A69" s="13"/>
      <c r="B69" s="13"/>
      <c r="F69" s="13"/>
      <c r="G69" s="19"/>
      <c r="K69" s="13"/>
      <c r="L69" s="13"/>
      <c r="O69" s="13"/>
      <c r="P69" s="13"/>
      <c r="Q69" s="19"/>
      <c r="T69" s="13"/>
      <c r="Y69" s="32" t="s">
        <v>351</v>
      </c>
      <c r="Z69" s="32" t="s">
        <v>480</v>
      </c>
      <c r="AF69" s="30"/>
    </row>
    <row r="70" spans="1:32">
      <c r="A70" s="13"/>
      <c r="B70" s="13"/>
      <c r="Y70" s="32" t="s">
        <v>352</v>
      </c>
      <c r="Z70" s="32" t="s">
        <v>481</v>
      </c>
    </row>
    <row r="71" spans="1:32">
      <c r="Y71" s="32" t="s">
        <v>353</v>
      </c>
      <c r="Z71" s="32" t="s">
        <v>482</v>
      </c>
    </row>
    <row r="72" spans="1:32">
      <c r="Y72" s="32" t="s">
        <v>354</v>
      </c>
      <c r="Z72" s="32" t="s">
        <v>483</v>
      </c>
    </row>
    <row r="73" spans="1:32">
      <c r="Y73" s="32" t="s">
        <v>355</v>
      </c>
      <c r="Z73" s="32" t="s">
        <v>484</v>
      </c>
    </row>
    <row r="74" spans="1:32">
      <c r="Y74" s="32" t="s">
        <v>356</v>
      </c>
      <c r="Z74" s="32" t="s">
        <v>485</v>
      </c>
    </row>
    <row r="75" spans="1:32">
      <c r="Y75" s="32" t="s">
        <v>357</v>
      </c>
      <c r="Z75" s="32" t="s">
        <v>486</v>
      </c>
    </row>
    <row r="76" spans="1:32">
      <c r="Y76" s="32" t="s">
        <v>358</v>
      </c>
      <c r="Z76" s="32" t="s">
        <v>487</v>
      </c>
    </row>
    <row r="77" spans="1:32">
      <c r="Y77" s="32" t="s">
        <v>359</v>
      </c>
      <c r="Z77" s="32" t="s">
        <v>488</v>
      </c>
    </row>
    <row r="78" spans="1:32">
      <c r="Y78" s="32" t="s">
        <v>360</v>
      </c>
      <c r="Z78" s="32" t="s">
        <v>489</v>
      </c>
    </row>
    <row r="79" spans="1:32">
      <c r="Y79" s="32" t="s">
        <v>361</v>
      </c>
      <c r="Z79" s="32" t="s">
        <v>490</v>
      </c>
    </row>
    <row r="80" spans="1:32">
      <c r="Y80" s="32" t="s">
        <v>362</v>
      </c>
      <c r="Z80" s="32" t="s">
        <v>491</v>
      </c>
    </row>
    <row r="81" spans="25:26">
      <c r="Y81" s="32" t="s">
        <v>363</v>
      </c>
      <c r="Z81" s="32" t="s">
        <v>492</v>
      </c>
    </row>
    <row r="82" spans="25:26">
      <c r="Y82" s="32" t="s">
        <v>364</v>
      </c>
      <c r="Z82" s="32" t="s">
        <v>493</v>
      </c>
    </row>
    <row r="83" spans="25:26">
      <c r="Y83" s="32" t="s">
        <v>365</v>
      </c>
      <c r="Z83" s="32" t="s">
        <v>494</v>
      </c>
    </row>
    <row r="84" spans="25:26">
      <c r="Y84" s="32" t="s">
        <v>366</v>
      </c>
      <c r="Z84" s="32" t="s">
        <v>495</v>
      </c>
    </row>
    <row r="85" spans="25:26">
      <c r="Y85" s="32" t="s">
        <v>367</v>
      </c>
      <c r="Z85" s="32" t="s">
        <v>496</v>
      </c>
    </row>
    <row r="86" spans="25:26">
      <c r="Y86" s="32" t="s">
        <v>368</v>
      </c>
      <c r="Z86" s="32" t="s">
        <v>497</v>
      </c>
    </row>
    <row r="87" spans="25:26">
      <c r="Y87" s="32" t="s">
        <v>369</v>
      </c>
      <c r="Z87" s="32" t="s">
        <v>498</v>
      </c>
    </row>
    <row r="88" spans="25:26">
      <c r="Y88" s="32" t="s">
        <v>370</v>
      </c>
      <c r="Z88" s="32" t="s">
        <v>499</v>
      </c>
    </row>
    <row r="89" spans="25:26">
      <c r="Y89" s="32" t="s">
        <v>371</v>
      </c>
      <c r="Z89" s="32" t="s">
        <v>500</v>
      </c>
    </row>
    <row r="90" spans="25:26">
      <c r="Y90" s="32" t="s">
        <v>372</v>
      </c>
      <c r="Z90" s="32" t="s">
        <v>501</v>
      </c>
    </row>
    <row r="91" spans="25:26">
      <c r="Y91" s="32" t="s">
        <v>373</v>
      </c>
      <c r="Z91" s="32" t="s">
        <v>502</v>
      </c>
    </row>
    <row r="92" spans="25:26">
      <c r="Y92" s="32" t="s">
        <v>374</v>
      </c>
      <c r="Z92" s="32" t="s">
        <v>503</v>
      </c>
    </row>
    <row r="93" spans="25:26">
      <c r="Y93" s="32" t="s">
        <v>375</v>
      </c>
      <c r="Z93" s="32" t="s">
        <v>504</v>
      </c>
    </row>
    <row r="94" spans="25:26">
      <c r="Y94" s="32" t="s">
        <v>376</v>
      </c>
      <c r="Z94" s="32" t="s">
        <v>505</v>
      </c>
    </row>
    <row r="95" spans="25:26">
      <c r="Y95" s="32" t="s">
        <v>377</v>
      </c>
      <c r="Z95" s="32" t="s">
        <v>506</v>
      </c>
    </row>
    <row r="96" spans="25:26">
      <c r="Y96" s="32" t="s">
        <v>281</v>
      </c>
      <c r="Z96" s="32" t="s">
        <v>507</v>
      </c>
    </row>
    <row r="97" spans="25:26">
      <c r="Y97" s="32" t="s">
        <v>378</v>
      </c>
      <c r="Z97" s="32" t="s">
        <v>508</v>
      </c>
    </row>
    <row r="98" spans="25:26">
      <c r="Y98" s="32" t="s">
        <v>379</v>
      </c>
      <c r="Z98" s="32" t="s">
        <v>509</v>
      </c>
    </row>
    <row r="99" spans="25:26">
      <c r="Y99" s="32" t="s">
        <v>409</v>
      </c>
      <c r="Z99" s="32" t="s">
        <v>510</v>
      </c>
    </row>
    <row r="100" spans="25:26">
      <c r="Y100" s="32" t="s">
        <v>601</v>
      </c>
      <c r="Z100" s="32" t="s">
        <v>511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2022-08-29T09:57:40Z</cp:lastPrinted>
  <dcterms:created xsi:type="dcterms:W3CDTF">2012-03-13T00:50:25Z</dcterms:created>
  <dcterms:modified xsi:type="dcterms:W3CDTF">2022-08-29T09:57:41Z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