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1" i="11" s="1"/>
  <c r="AY167" i="11"/>
  <c r="AY169" i="11" s="1"/>
  <c r="AY136" i="11"/>
  <c r="AY137" i="11" s="1"/>
  <c r="AY133" i="11"/>
  <c r="AY134" i="11" s="1"/>
  <c r="AY132" i="11"/>
  <c r="AY145" i="11"/>
  <c r="AY142" i="11"/>
  <c r="AY141" i="11"/>
  <c r="AY139" i="11"/>
  <c r="AY144" i="11" s="1"/>
  <c r="AY166" i="11"/>
  <c r="AY161" i="11"/>
  <c r="AY162" i="11" s="1"/>
  <c r="AY156" i="11"/>
  <c r="AY158" i="11" s="1"/>
  <c r="AY153" i="11"/>
  <c r="AY152" i="11"/>
  <c r="AY146" i="11"/>
  <c r="AY150" i="11" s="1"/>
  <c r="AY130" i="11"/>
  <c r="AY129" i="11"/>
  <c r="AY127" i="11"/>
  <c r="AY128" i="11" s="1"/>
  <c r="AY122" i="11"/>
  <c r="AY124" i="11" s="1"/>
  <c r="AY121" i="11"/>
  <c r="AY117" i="11"/>
  <c r="AY114" i="11"/>
  <c r="AY113" i="11"/>
  <c r="AY112" i="11"/>
  <c r="AY120" i="11" s="1"/>
  <c r="AY99" i="11"/>
  <c r="AY101" i="11" s="1"/>
  <c r="AY98" i="11"/>
  <c r="AY102" i="11"/>
  <c r="AY104" i="11" s="1"/>
  <c r="AY207" i="11" l="1"/>
  <c r="AY175" i="11"/>
  <c r="AY203" i="11"/>
  <c r="AY210" i="11"/>
  <c r="AY164" i="11"/>
  <c r="AY135" i="11"/>
  <c r="AY202" i="11"/>
  <c r="AY125" i="11"/>
  <c r="AY155" i="11"/>
  <c r="AY118" i="11"/>
  <c r="AY151" i="11"/>
  <c r="AY176" i="11"/>
  <c r="AY206" i="11"/>
  <c r="AY211" i="11"/>
  <c r="AY100" i="11"/>
  <c r="AY126" i="11"/>
  <c r="AY115" i="11"/>
  <c r="AY119" i="11"/>
  <c r="AY123" i="11"/>
  <c r="AY131"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94" i="11" l="1"/>
  <c r="AY96" i="11"/>
  <c r="AY63" i="11"/>
  <c r="AY80" i="11"/>
  <c r="AY84" i="11"/>
  <c r="AY92" i="11"/>
  <c r="AY81" i="11"/>
  <c r="AY85" i="11"/>
  <c r="AY89" i="11"/>
  <c r="AY97"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AR18" i="11"/>
  <c r="AK18" i="11"/>
  <c r="AD18" i="11"/>
  <c r="AD20" i="11" s="1"/>
  <c r="W18" i="11"/>
  <c r="W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P21" i="11" l="1"/>
  <c r="P18" i="11"/>
  <c r="P20" i="11" s="1"/>
</calcChain>
</file>

<file path=xl/sharedStrings.xml><?xml version="1.0" encoding="utf-8"?>
<sst xmlns="http://schemas.openxmlformats.org/spreadsheetml/2006/main" count="1450" uniqueCount="712">
  <si>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</si>
  <si>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</si>
  <si>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</si>
  <si>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</si>
  <si>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</si>
  <si>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</si>
  <si>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</si>
  <si>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</si>
  <si>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</si>
  <si>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</si>
  <si>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</si>
  <si>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</si>
  <si>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</si>
  <si>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</si>
  <si>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</si>
  <si>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</si>
  <si>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</si>
  <si>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</si>
  <si>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</si>
  <si>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</si>
  <si>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</si>
  <si>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</si>
  <si>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</si>
  <si>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</si>
  <si>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</si>
  <si>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</si>
  <si>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</si>
  <si>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</si>
  <si>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</si>
  <si>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</si>
  <si>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</si>
  <si>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</si>
  <si>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</si>
  <si>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</si>
  <si>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</si>
  <si>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</si>
  <si>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</si>
  <si>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</si>
  <si>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</si>
  <si>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</si>
  <si>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</si>
  <si>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</si>
  <si>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</si>
  <si>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</si>
  <si>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</si>
  <si>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</si>
  <si>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</si>
  <si>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</si>
  <si>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</si>
  <si>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</si>
  <si>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</si>
  <si>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</si>
  <si>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</si>
  <si>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</si>
  <si>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</si>
  <si>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</si>
  <si>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</si>
  <si>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</si>
  <si>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</si>
  <si>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</si>
  <si>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</si>
  <si>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</si>
  <si>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</si>
  <si>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</si>
  <si>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</si>
  <si>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</si>
  <si>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</si>
  <si>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</si>
  <si>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</si>
  <si>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</si>
  <si>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</si>
  <si>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</si>
  <si>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</si>
  <si>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</si>
  <si>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</si>
  <si>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</si>
  <si>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</si>
  <si>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</si>
  <si>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</si>
  <si>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</si>
  <si>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</si>
  <si>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</si>
  <si>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</si>
  <si>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</si>
  <si>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</si>
  <si>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</si>
  <si>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</si>
  <si>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</si>
  <si>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</si>
  <si>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</si>
  <si>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</si>
  <si>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</si>
  <si>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</si>
  <si>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</si>
  <si>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</si>
  <si>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</si>
  <si>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</si>
  <si>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</si>
  <si>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</si>
  <si>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</si>
  <si>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</si>
  <si>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</si>
  <si>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</si>
  <si>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</si>
  <si>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</si>
  <si>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</si>
  <si>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</si>
  <si>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</si>
  <si>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</si>
  <si>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</si>
  <si>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</si>
  <si>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</si>
  <si>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</si>
  <si>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</si>
  <si>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</si>
  <si>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</si>
  <si>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</si>
  <si>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</si>
  <si>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</si>
  <si>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</si>
  <si>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</si>
  <si>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</si>
  <si>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</si>
  <si>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</si>
  <si>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</si>
  <si>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</si>
  <si>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</si>
  <si>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</si>
  <si>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</si>
  <si>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</si>
  <si>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</si>
  <si>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</si>
  <si>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</si>
  <si>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</si>
  <si>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</si>
  <si>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</si>
  <si>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</si>
  <si>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</si>
  <si>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</si>
  <si>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</si>
  <si>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</si>
  <si>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</si>
  <si>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</si>
  <si>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</si>
  <si>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</si>
  <si>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</si>
  <si>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</si>
  <si>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</si>
  <si>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</si>
  <si>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</si>
  <si>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</si>
  <si>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</si>
  <si>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</si>
  <si>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</si>
  <si>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</si>
  <si>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</si>
  <si>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</si>
  <si>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</si>
  <si>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</si>
  <si>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</si>
  <si>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</si>
  <si>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</si>
  <si>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</si>
  <si>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</si>
  <si>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</si>
  <si>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</si>
  <si>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</si>
  <si>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</si>
  <si>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</si>
  <si>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</si>
  <si>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</si>
  <si>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</si>
  <si>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</si>
  <si>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</si>
  <si>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</si>
  <si>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</si>
  <si>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</si>
  <si>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</si>
  <si>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</si>
  <si>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</si>
  <si>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</si>
  <si>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</si>
  <si>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</si>
  <si>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</si>
  <si>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</si>
  <si>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</si>
  <si>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</si>
  <si>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</si>
  <si>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</si>
  <si>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</si>
  <si>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</si>
  <si>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</si>
  <si>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</si>
  <si>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</si>
  <si>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</si>
  <si>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</si>
  <si>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</si>
  <si>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</si>
  <si>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</si>
  <si>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</si>
  <si>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</si>
  <si>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</si>
  <si>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</si>
  <si>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</si>
  <si>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</si>
  <si>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</si>
  <si>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</si>
  <si>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</si>
  <si>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</si>
  <si>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</si>
  <si>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</si>
  <si>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</si>
  <si>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</si>
  <si>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</si>
  <si>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</si>
  <si>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</si>
  <si>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</si>
  <si>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</si>
  <si>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</si>
  <si>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</si>
  <si>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</si>
  <si>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</si>
  <si>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</si>
  <si>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</si>
  <si>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</si>
  <si>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</si>
  <si>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</si>
  <si>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</si>
  <si>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</si>
  <si>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</si>
  <si>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</si>
  <si>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</si>
  <si>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</si>
  <si>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</si>
  <si>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</si>
  <si>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</si>
  <si>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</si>
  <si>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</si>
  <si>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</si>
  <si>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</si>
  <si>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</si>
  <si>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</si>
  <si>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</si>
  <si>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</si>
  <si>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</si>
  <si>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</si>
  <si>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</si>
  <si>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</si>
  <si>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</si>
  <si>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</si>
  <si>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</si>
  <si>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</si>
  <si>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</si>
  <si>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</si>
  <si>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</si>
  <si>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</si>
  <si>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</si>
  <si>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</si>
  <si>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</si>
  <si>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</si>
  <si>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</si>
  <si>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</si>
  <si>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</si>
  <si>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</si>
  <si>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</si>
  <si>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</si>
  <si>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</si>
  <si>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</si>
  <si>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</si>
  <si>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</si>
  <si>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</si>
  <si>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</si>
  <si>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</si>
  <si>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</si>
  <si>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</si>
  <si>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</si>
  <si>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</si>
  <si>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</si>
  <si>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</si>
  <si>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</si>
  <si>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</si>
  <si>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</si>
  <si>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</si>
  <si>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</si>
  <si>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</si>
  <si>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</si>
  <si>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</si>
  <si>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</si>
  <si>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</si>
  <si>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</si>
  <si>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</si>
  <si>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</si>
  <si>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</si>
  <si>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</si>
  <si>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</si>
  <si>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</si>
  <si>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</si>
  <si>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</si>
  <si>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</si>
  <si>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</si>
  <si>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</si>
  <si>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</si>
  <si>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</si>
  <si>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</si>
  <si>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</si>
  <si>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</si>
  <si>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</si>
  <si>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</si>
  <si>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</si>
  <si>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</si>
  <si>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</si>
  <si>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</si>
  <si>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</si>
  <si>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</si>
  <si>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</si>
  <si>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</si>
  <si>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</si>
  <si>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</si>
  <si>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</si>
  <si>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</si>
  <si>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</si>
  <si>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</si>
  <si>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</si>
  <si>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</si>
  <si>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</si>
  <si>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</si>
  <si>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</si>
  <si>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</si>
  <si>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</si>
  <si>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</si>
  <si>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</si>
  <si>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</si>
  <si>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</si>
  <si>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</si>
  <si>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</si>
  <si>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</si>
  <si>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</si>
  <si>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</si>
  <si>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</si>
  <si>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</si>
  <si>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</si>
  <si>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</si>
  <si>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</si>
  <si>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</si>
  <si>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</si>
  <si>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</si>
  <si>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</si>
  <si>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</si>
  <si>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</si>
  <si>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</si>
  <si>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</si>
  <si>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</si>
  <si>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</si>
  <si>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</si>
  <si>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</si>
  <si>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</si>
  <si>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</si>
  <si>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</si>
  <si>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</si>
  <si>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</si>
  <si>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</si>
  <si>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</si>
  <si>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</si>
  <si>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</si>
  <si>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</si>
  <si>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</si>
  <si>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</si>
  <si>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</si>
  <si>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</si>
  <si>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</si>
  <si>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</si>
  <si>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</si>
  <si>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</si>
  <si>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</si>
  <si>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</si>
  <si>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</si>
  <si>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</si>
  <si>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</si>
  <si>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</si>
  <si>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</si>
  <si>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</si>
  <si>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</si>
  <si>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</si>
  <si>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</si>
  <si>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</si>
  <si>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</si>
  <si>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</si>
  <si>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</si>
  <si>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</si>
  <si>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</si>
  <si>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</si>
  <si>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</si>
  <si>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</si>
  <si>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</si>
  <si>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</si>
  <si>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</si>
  <si>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</si>
  <si>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</si>
  <si>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</si>
  <si>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</si>
  <si>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</si>
  <si>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</si>
  <si>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</si>
  <si>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</si>
  <si>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</si>
  <si>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</si>
  <si>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</si>
  <si>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</si>
  <si>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</si>
  <si>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</si>
  <si>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</si>
  <si>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</si>
  <si>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</si>
  <si>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</si>
  <si>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</si>
  <si>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</si>
  <si>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</si>
  <si>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</si>
  <si>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</si>
  <si>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</si>
  <si>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</si>
  <si>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</si>
  <si>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</si>
  <si>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</si>
  <si>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</si>
  <si>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</si>
  <si>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</si>
  <si>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</si>
  <si>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</si>
  <si>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</si>
  <si>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</si>
  <si>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</si>
  <si>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</si>
  <si>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</si>
  <si>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</si>
  <si>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</si>
  <si>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</si>
  <si>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</si>
  <si>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</si>
  <si>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</si>
  <si>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</si>
  <si>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</si>
  <si>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</si>
  <si>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</si>
  <si>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</si>
  <si>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</si>
  <si>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</si>
  <si>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</si>
  <si>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</si>
  <si>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</si>
  <si>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</si>
  <si>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</si>
  <si>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</si>
  <si>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</si>
  <si>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</si>
  <si>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</si>
  <si>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</si>
  <si>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</si>
  <si>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</si>
  <si>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</si>
  <si>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</si>
  <si>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</si>
  <si>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</si>
  <si>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</si>
  <si>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</si>
  <si>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</si>
  <si>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</si>
  <si>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</si>
  <si>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</si>
  <si>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</si>
  <si>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</si>
  <si>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</si>
  <si>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</si>
  <si>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</si>
  <si>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</si>
  <si>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</si>
  <si>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</si>
  <si>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</si>
  <si>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</si>
  <si>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</si>
  <si>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</si>
  <si>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</si>
  <si>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</si>
  <si>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</si>
  <si>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</si>
  <si>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</si>
  <si>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</si>
  <si>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</si>
  <si>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</si>
  <si>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</si>
  <si>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</si>
  <si>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</si>
  <si>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</si>
  <si>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</si>
  <si>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</si>
  <si>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</si>
  <si>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</si>
  <si>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</si>
  <si>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</si>
  <si>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</si>
  <si>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</si>
  <si>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</si>
  <si>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</si>
  <si>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</si>
  <si>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</si>
  <si>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</si>
  <si>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</si>
  <si>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</si>
  <si>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</si>
  <si>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</si>
  <si>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</si>
  <si>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</si>
  <si>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</si>
  <si>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</si>
  <si>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</si>
  <si>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</si>
  <si>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</si>
  <si>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</si>
  <si>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</si>
  <si>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</si>
  <si>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</si>
  <si>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</si>
  <si>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</si>
  <si>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</si>
  <si>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</si>
  <si>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</si>
  <si>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</si>
  <si>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</si>
  <si>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</si>
  <si>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</si>
  <si>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</si>
  <si>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</si>
  <si>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</si>
  <si>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</si>
  <si>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</si>
  <si>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</si>
  <si>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</si>
  <si>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</si>
  <si>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</si>
  <si>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</si>
  <si>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</si>
  <si>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</si>
  <si>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</si>
  <si>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</si>
  <si>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</si>
  <si>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</si>
  <si>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</si>
  <si>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</si>
  <si>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</si>
  <si>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</si>
  <si>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</si>
  <si>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</si>
  <si>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</si>
  <si>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</si>
  <si>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</si>
  <si>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</si>
  <si>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</si>
  <si>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</si>
  <si>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</si>
  <si>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</si>
  <si>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</si>
  <si>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</si>
  <si>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</si>
  <si>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</si>
  <si>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</si>
  <si>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</si>
  <si>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</si>
  <si>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</si>
  <si>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</si>
  <si>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</si>
  <si>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</si>
  <si>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</si>
  <si>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</si>
  <si>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</si>
  <si>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</si>
  <si>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</si>
  <si>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</si>
  <si>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</si>
  <si>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</si>
  <si>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</si>
  <si>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</si>
  <si>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</si>
  <si>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</si>
  <si>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</si>
  <si>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</si>
  <si>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</si>
  <si>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</si>
  <si>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</si>
  <si>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</si>
  <si>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</si>
  <si>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</si>
  <si>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</si>
  <si>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</si>
  <si>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</si>
  <si>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</si>
  <si>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</si>
  <si>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</si>
  <si>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</si>
  <si>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</si>
  <si>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</si>
  <si>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</si>
  <si>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</si>
  <si>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</si>
  <si>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</si>
  <si>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</si>
  <si>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</si>
  <si>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</si>
  <si>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</si>
  <si>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失業等給付費等</t>
  </si>
  <si>
    <t>職業安定局</t>
  </si>
  <si>
    <t>昭和49年度</t>
  </si>
  <si>
    <t>終了予定なし</t>
  </si>
  <si>
    <t>雇用保険課</t>
  </si>
  <si>
    <t>雇用保険法第10条、第61条の6
特別会計に関する法律第99条第2項第2号等</t>
  </si>
  <si>
    <t>-</t>
  </si>
  <si>
    <t>求職者給付、就職促進給付、教育訓練給付、雇用継続給付及び育児休業給付を支給する。</t>
  </si>
  <si>
    <t>失業等給付金</t>
  </si>
  <si>
    <t>育児休業給付金</t>
  </si>
  <si>
    <t>諸謝金</t>
  </si>
  <si>
    <t>労働保険業務庁費</t>
  </si>
  <si>
    <t>庁費</t>
  </si>
  <si>
    <t>不正受給の件数</t>
  </si>
  <si>
    <t>件</t>
  </si>
  <si>
    <t>厚生労働省職業安定局調べ</t>
  </si>
  <si>
    <t>収入額</t>
  </si>
  <si>
    <t>億円</t>
  </si>
  <si>
    <t>支出額</t>
  </si>
  <si>
    <t>積立金残高</t>
  </si>
  <si>
    <t>育児休業給付資金残高</t>
  </si>
  <si>
    <t>求職者給付、就職促進給付、教育訓練給付、雇用継続給付及び育児休業給付を支給するための失業等給付等の受給額は受給者によって異なるため、執行額による単位当たりコストの算出は困難である。　　　　　　　　　　　</t>
    <phoneticPr fontId="5"/>
  </si>
  <si>
    <t>／　</t>
    <phoneticPr fontId="5"/>
  </si>
  <si>
    <t>695</t>
  </si>
  <si>
    <t>613</t>
  </si>
  <si>
    <t>575</t>
  </si>
  <si>
    <t>581</t>
  </si>
  <si>
    <t>587</t>
  </si>
  <si>
    <t>582</t>
  </si>
  <si>
    <t>574</t>
  </si>
  <si>
    <t>596</t>
  </si>
  <si>
    <t>○</t>
  </si>
  <si>
    <t>厚労</t>
  </si>
  <si>
    <t>その他</t>
    <rPh sb="2" eb="3">
      <t>タ</t>
    </rPh>
    <phoneticPr fontId="5"/>
  </si>
  <si>
    <t>失業給付等の支給により、求職活動中の生活の保障及び再就職の促進等を行うこと（Ⅴ-4）</t>
  </si>
  <si>
    <t>雇用保険制度の安定的かつ適正な運営及び求職活動を容易にするための保障等を図ること（Ⅴ-4-1)</t>
    <phoneticPr fontId="5"/>
  </si>
  <si>
    <t>－</t>
    <phoneticPr fontId="5"/>
  </si>
  <si>
    <t>雇用のセーフティネットという意味での重要な事業であり、国民や社会のニーズを的確に反映しているといえる。</t>
  </si>
  <si>
    <t>失業等給付等は国が責任をもって行うべき事業であり、雇用保険財政を司る国が行うべきである。</t>
    <rPh sb="5" eb="6">
      <t>トウ</t>
    </rPh>
    <phoneticPr fontId="5"/>
  </si>
  <si>
    <t>雇用のセーフティネットであり、優先度の高い事業である。</t>
  </si>
  <si>
    <t>外部へ委託するものは一般競争入札により実施。
一者応札になったものについては、仕様書やスケジュール等を見直し、応札者以外も参加が可能となるよう努める。</t>
    <rPh sb="0" eb="2">
      <t>ガイブ</t>
    </rPh>
    <rPh sb="3" eb="5">
      <t>イタク</t>
    </rPh>
    <rPh sb="10" eb="12">
      <t>イッパン</t>
    </rPh>
    <rPh sb="12" eb="14">
      <t>キョウソウ</t>
    </rPh>
    <rPh sb="14" eb="16">
      <t>ニュウサツ</t>
    </rPh>
    <rPh sb="19" eb="21">
      <t>ジッシ</t>
    </rPh>
    <rPh sb="23" eb="25">
      <t>イチシャ</t>
    </rPh>
    <rPh sb="25" eb="27">
      <t>オウサツ</t>
    </rPh>
    <rPh sb="39" eb="42">
      <t>シヨウショ</t>
    </rPh>
    <rPh sb="49" eb="50">
      <t>トウ</t>
    </rPh>
    <rPh sb="51" eb="53">
      <t>ミナオ</t>
    </rPh>
    <rPh sb="55" eb="57">
      <t>オウサツ</t>
    </rPh>
    <rPh sb="57" eb="58">
      <t>シャ</t>
    </rPh>
    <rPh sb="58" eb="60">
      <t>イガイ</t>
    </rPh>
    <rPh sb="61" eb="63">
      <t>サンカ</t>
    </rPh>
    <rPh sb="64" eb="66">
      <t>カノウ</t>
    </rPh>
    <rPh sb="71" eb="72">
      <t>ツト</t>
    </rPh>
    <phoneticPr fontId="5"/>
  </si>
  <si>
    <t>有</t>
  </si>
  <si>
    <t>無</t>
  </si>
  <si>
    <t>‐</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</si>
  <si>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</si>
  <si>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</si>
  <si>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目標を上回る成果実績となっている。</t>
    <rPh sb="0" eb="2">
      <t>モクヒョウ</t>
    </rPh>
    <rPh sb="3" eb="5">
      <t>ウワマワ</t>
    </rPh>
    <rPh sb="6" eb="8">
      <t>セイカ</t>
    </rPh>
    <rPh sb="8" eb="10">
      <t>ジッセキ</t>
    </rPh>
    <phoneticPr fontId="5"/>
  </si>
  <si>
    <t>雇用情勢に応じて、状況やニーズに応じた制度改正を行うなど、雇用保険受給資格者に対して実効性の高い事業である。</t>
  </si>
  <si>
    <t>雇用情勢の悪化にも対応できるよう、残余については積立金としている。</t>
  </si>
  <si>
    <t>各年度ごとに収入額、支出額、積立金残高を把握･分析することにより執行実態についての検証を行っており、引き続き適正な執行に努める。</t>
  </si>
  <si>
    <t>令和３年度においては、支出額が当初見込みよりも減少した。
雇用のセーフティーネットであり欠かせない事業であるとともに、状況やニーズに応じた制度改正を行っているところ適切に執行されている。</t>
    <rPh sb="0" eb="2">
      <t>レイワ</t>
    </rPh>
    <rPh sb="3" eb="5">
      <t>ネンド</t>
    </rPh>
    <rPh sb="11" eb="14">
      <t>シシュツガク</t>
    </rPh>
    <rPh sb="15" eb="17">
      <t>トウショ</t>
    </rPh>
    <rPh sb="17" eb="19">
      <t>ミコ</t>
    </rPh>
    <rPh sb="23" eb="25">
      <t>ゲンショウ</t>
    </rPh>
    <rPh sb="29" eb="31">
      <t>コヨウ</t>
    </rPh>
    <rPh sb="44" eb="45">
      <t>カ</t>
    </rPh>
    <rPh sb="49" eb="51">
      <t>ジギョウ</t>
    </rPh>
    <rPh sb="59" eb="61">
      <t>ジョウキョウ</t>
    </rPh>
    <rPh sb="66" eb="67">
      <t>オウ</t>
    </rPh>
    <rPh sb="69" eb="71">
      <t>セイド</t>
    </rPh>
    <rPh sb="71" eb="73">
      <t>カイセイ</t>
    </rPh>
    <rPh sb="74" eb="75">
      <t>オコナ</t>
    </rPh>
    <rPh sb="82" eb="84">
      <t>テキセツ</t>
    </rPh>
    <rPh sb="85" eb="87">
      <t>シッコウ</t>
    </rPh>
    <phoneticPr fontId="5"/>
  </si>
  <si>
    <t>００</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</si>
  <si>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</si>
  <si>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</si>
  <si>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</si>
  <si>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t>
    <phoneticPr fontId="5"/>
  </si>
  <si>
    <t>点検対象外</t>
    <rPh sb="0" eb="2">
      <t>テンケン</t>
    </rPh>
    <rPh sb="2" eb="5">
      <t>タイショウガイ</t>
    </rPh>
    <phoneticPr fontId="5"/>
  </si>
  <si>
    <t>https://www.mhlw.go.jp/wp/seisaku/hyouka/dl/r03_jizenbunseki/V-4-1.pdf</t>
    <phoneticPr fontId="5"/>
  </si>
  <si>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phoneticPr fontId="5"/>
  </si>
  <si>
    <t>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phoneticPr fontId="5"/>
  </si>
  <si>
    <t>雇用保険制度の安定的かつ適正な運営</t>
    <phoneticPr fontId="5"/>
  </si>
  <si>
    <t>-</t>
    <phoneticPr fontId="5"/>
  </si>
  <si>
    <t>トッパン・フォームズ株式会社</t>
  </si>
  <si>
    <t>トッパン・フォームズ株式会社</t>
    <phoneticPr fontId="5"/>
  </si>
  <si>
    <t>赤坂印刷株式会社</t>
  </si>
  <si>
    <t>株式会社　コタニ</t>
  </si>
  <si>
    <t>株式会社ハップ</t>
  </si>
  <si>
    <t>株式会社クリード</t>
  </si>
  <si>
    <t>被保険者数お知らせはがきの印刷</t>
    <phoneticPr fontId="5"/>
  </si>
  <si>
    <t>雇用保険被保険者離職証明書・雇用保険被保険者離職票－２　２３，５１７冊の印刷</t>
  </si>
  <si>
    <t>雇用保険被保険者離職証明書・雇用保険被保険者離職票－２の印刷</t>
  </si>
  <si>
    <t>失業認定申告書　外１１件の印刷</t>
  </si>
  <si>
    <t>失業認定申告書　２，６８６，３４５枚　外２件の印刷</t>
  </si>
  <si>
    <t>雇用保険被保険者資格取得届　１，１８３，７６１枚　外９件の印刷</t>
  </si>
  <si>
    <t>特例受給資格者失業認定申告書　外１３件の印刷</t>
  </si>
  <si>
    <t>雇用保険被保険者資格取得届　外１４件の印刷</t>
  </si>
  <si>
    <t>雇用保険の追加給付に係るお知らせ等の印刷業務</t>
    <phoneticPr fontId="5"/>
  </si>
  <si>
    <t>-</t>
    <phoneticPr fontId="5"/>
  </si>
  <si>
    <t>-</t>
    <phoneticPr fontId="5"/>
  </si>
  <si>
    <t>印刷製本費</t>
    <rPh sb="0" eb="2">
      <t>インサツ</t>
    </rPh>
    <rPh sb="2" eb="4">
      <t>セイホン</t>
    </rPh>
    <rPh sb="4" eb="5">
      <t>ヒ</t>
    </rPh>
    <phoneticPr fontId="5"/>
  </si>
  <si>
    <t>雇用保険の追加給付に係るお知らせ等の印刷業務</t>
  </si>
  <si>
    <t>失業等給付に係る事務費</t>
    <rPh sb="0" eb="2">
      <t>シツギョウ</t>
    </rPh>
    <rPh sb="2" eb="3">
      <t>トウ</t>
    </rPh>
    <rPh sb="3" eb="5">
      <t>キュウフ</t>
    </rPh>
    <rPh sb="6" eb="7">
      <t>カカ</t>
    </rPh>
    <rPh sb="8" eb="11">
      <t>ジムヒ</t>
    </rPh>
    <phoneticPr fontId="5"/>
  </si>
  <si>
    <t>雇用保険相談員</t>
    <rPh sb="0" eb="4">
      <t>コヨウホケン</t>
    </rPh>
    <rPh sb="4" eb="7">
      <t>ソウダンイン</t>
    </rPh>
    <phoneticPr fontId="5"/>
  </si>
  <si>
    <t>雇用保険相談員及び臨時職員保険料、事業用印刷物作成費</t>
    <rPh sb="0" eb="4">
      <t>コヨウホケン</t>
    </rPh>
    <rPh sb="4" eb="7">
      <t>ソウダンイン</t>
    </rPh>
    <rPh sb="7" eb="8">
      <t>オヨ</t>
    </rPh>
    <rPh sb="9" eb="11">
      <t>リンジ</t>
    </rPh>
    <rPh sb="11" eb="13">
      <t>ショクイン</t>
    </rPh>
    <rPh sb="13" eb="16">
      <t>ホケンリョウ</t>
    </rPh>
    <rPh sb="17" eb="19">
      <t>ジギョウ</t>
    </rPh>
    <rPh sb="19" eb="20">
      <t>ヨウ</t>
    </rPh>
    <rPh sb="20" eb="23">
      <t>インサツブツ</t>
    </rPh>
    <rPh sb="23" eb="26">
      <t>サクセイヒ</t>
    </rPh>
    <phoneticPr fontId="5"/>
  </si>
  <si>
    <t>臨時職員</t>
    <rPh sb="0" eb="2">
      <t>リンジ</t>
    </rPh>
    <rPh sb="2" eb="4">
      <t>ショクイン</t>
    </rPh>
    <phoneticPr fontId="5"/>
  </si>
  <si>
    <t>各種旅費等</t>
    <rPh sb="0" eb="2">
      <t>カクシュ</t>
    </rPh>
    <rPh sb="2" eb="4">
      <t>リョヒ</t>
    </rPh>
    <rPh sb="4" eb="5">
      <t>トウ</t>
    </rPh>
    <phoneticPr fontId="5"/>
  </si>
  <si>
    <t>A.トッパンフォームズ株式会社</t>
    <rPh sb="11" eb="15">
      <t>カブシキガイシャ</t>
    </rPh>
    <phoneticPr fontId="5"/>
  </si>
  <si>
    <t>B.東京労働局</t>
    <rPh sb="2" eb="4">
      <t>トウキョウ</t>
    </rPh>
    <rPh sb="4" eb="7">
      <t>ロウドウキョク</t>
    </rPh>
    <phoneticPr fontId="5"/>
  </si>
  <si>
    <t>-</t>
    <phoneticPr fontId="5"/>
  </si>
  <si>
    <t>労働者及び事業主が負担する雇用保険料を財源としており、負担関係は妥当である。</t>
    <rPh sb="3" eb="4">
      <t>オヨ</t>
    </rPh>
    <rPh sb="5" eb="8">
      <t>ジギョウヌシ</t>
    </rPh>
    <phoneticPr fontId="5"/>
  </si>
  <si>
    <t>事業の実施のために必要な人件費等であり合理的であるといえる。</t>
    <rPh sb="0" eb="2">
      <t>ジギョウ</t>
    </rPh>
    <rPh sb="3" eb="5">
      <t>ジッシ</t>
    </rPh>
    <rPh sb="9" eb="11">
      <t>ヒツヨウ</t>
    </rPh>
    <rPh sb="12" eb="15">
      <t>ジンケンヒ</t>
    </rPh>
    <rPh sb="15" eb="16">
      <t>トウ</t>
    </rPh>
    <rPh sb="19" eb="22">
      <t>ゴウリテキ</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</si>
  <si>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</si>
  <si>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令和3年度の不正受給の件数を前年度以下とする</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</si>
  <si>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</si>
  <si>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</si>
  <si>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</si>
  <si>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</si>
  <si>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</si>
  <si>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</si>
  <si>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</si>
  <si>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</si>
  <si>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</si>
  <si>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</si>
  <si>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雇用保険課長
尾田　進</t>
    <rPh sb="7" eb="9">
      <t>オダ</t>
    </rPh>
    <rPh sb="10" eb="11">
      <t>ススム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</si>
</sst>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185844</xdr:colOff>
      <xdr:row>279</xdr:row>
      <xdr:rowOff>284876</xdr:rowOff>
    </xdr:from>
    <xdr:to>
      <xdr:col>44</xdr:col>
      <xdr:colOff>130910</xdr:colOff>
      <xdr:row>282</xdr:row>
      <xdr:rowOff>209818</xdr:rowOff>
    </xdr:to>
    <xdr:sp macro="" textlink="">
      <xdr:nvSpPr>
        <xdr:cNvPr id="2" name="正方形/長方形 1"/>
        <xdr:cNvSpPr/>
      </xdr:nvSpPr>
      <xdr:spPr>
        <a:xfrm>
          <a:off x="7125487" y="43079340"/>
          <a:ext cx="1986137" cy="9862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37</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458</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34</xdr:col>
      <xdr:colOff>76459</xdr:colOff>
      <xdr:row>283</xdr:row>
      <xdr:rowOff>7021</xdr:rowOff>
    </xdr:from>
    <xdr:to>
      <xdr:col>45</xdr:col>
      <xdr:colOff>58049</xdr:colOff>
      <xdr:row>283</xdr:row>
      <xdr:rowOff>278582</xdr:rowOff>
    </xdr:to>
    <xdr:sp macro="" textlink="">
      <xdr:nvSpPr>
        <xdr:cNvPr id="3" name="角丸四角形 2"/>
        <xdr:cNvSpPr/>
      </xdr:nvSpPr>
      <xdr:spPr>
        <a:xfrm>
          <a:off x="7016102" y="44216628"/>
          <a:ext cx="2226768" cy="271561"/>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14</xdr:col>
      <xdr:colOff>136279</xdr:colOff>
      <xdr:row>269</xdr:row>
      <xdr:rowOff>242454</xdr:rowOff>
    </xdr:from>
    <xdr:to>
      <xdr:col>42</xdr:col>
      <xdr:colOff>165755</xdr:colOff>
      <xdr:row>275</xdr:row>
      <xdr:rowOff>290082</xdr:rowOff>
    </xdr:to>
    <xdr:sp macro="" textlink="">
      <xdr:nvSpPr>
        <xdr:cNvPr id="4" name="正方形/長方形 3"/>
        <xdr:cNvSpPr/>
      </xdr:nvSpPr>
      <xdr:spPr>
        <a:xfrm>
          <a:off x="3045734" y="37632409"/>
          <a:ext cx="5848385" cy="21258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1,965,356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90436</xdr:colOff>
      <xdr:row>276</xdr:row>
      <xdr:rowOff>36673</xdr:rowOff>
    </xdr:from>
    <xdr:to>
      <xdr:col>18</xdr:col>
      <xdr:colOff>136070</xdr:colOff>
      <xdr:row>279</xdr:row>
      <xdr:rowOff>122465</xdr:rowOff>
    </xdr:to>
    <xdr:sp macro="" textlink="">
      <xdr:nvSpPr>
        <xdr:cNvPr id="5" name="下矢印 4"/>
        <xdr:cNvSpPr/>
      </xdr:nvSpPr>
      <xdr:spPr>
        <a:xfrm>
          <a:off x="3356150" y="41769780"/>
          <a:ext cx="453849" cy="11471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38</xdr:col>
      <xdr:colOff>151791</xdr:colOff>
      <xdr:row>274</xdr:row>
      <xdr:rowOff>17026</xdr:rowOff>
    </xdr:from>
    <xdr:to>
      <xdr:col>40</xdr:col>
      <xdr:colOff>149678</xdr:colOff>
      <xdr:row>279</xdr:row>
      <xdr:rowOff>122465</xdr:rowOff>
    </xdr:to>
    <xdr:sp macro="" textlink="">
      <xdr:nvSpPr>
        <xdr:cNvPr id="6" name="下矢印 5"/>
        <xdr:cNvSpPr/>
      </xdr:nvSpPr>
      <xdr:spPr>
        <a:xfrm>
          <a:off x="7907862" y="41042562"/>
          <a:ext cx="406102" cy="187436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113806</xdr:colOff>
      <xdr:row>279</xdr:row>
      <xdr:rowOff>246458</xdr:rowOff>
    </xdr:from>
    <xdr:to>
      <xdr:col>22</xdr:col>
      <xdr:colOff>176067</xdr:colOff>
      <xdr:row>282</xdr:row>
      <xdr:rowOff>171400</xdr:rowOff>
    </xdr:to>
    <xdr:sp macro="" textlink="">
      <xdr:nvSpPr>
        <xdr:cNvPr id="7" name="正方形/長方形 6"/>
        <xdr:cNvSpPr/>
      </xdr:nvSpPr>
      <xdr:spPr>
        <a:xfrm>
          <a:off x="2563092" y="43040922"/>
          <a:ext cx="2103332" cy="9862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1,954,484</a:t>
          </a:r>
          <a:r>
            <a:rPr kumimoji="1" lang="ja-JP" altLang="en-US" sz="1100">
              <a:solidFill>
                <a:sysClr val="windowText" lastClr="000000"/>
              </a:solidFill>
            </a:rPr>
            <a:t>百万円）</a:t>
          </a:r>
        </a:p>
      </xdr:txBody>
    </xdr:sp>
    <xdr:clientData/>
  </xdr:twoCellAnchor>
  <xdr:twoCellAnchor>
    <xdr:from>
      <xdr:col>15</xdr:col>
      <xdr:colOff>15428</xdr:colOff>
      <xdr:row>277</xdr:row>
      <xdr:rowOff>5673</xdr:rowOff>
    </xdr:from>
    <xdr:to>
      <xdr:col>19</xdr:col>
      <xdr:colOff>132079</xdr:colOff>
      <xdr:row>278</xdr:row>
      <xdr:rowOff>34946</xdr:rowOff>
    </xdr:to>
    <xdr:sp macro="" textlink="">
      <xdr:nvSpPr>
        <xdr:cNvPr id="8" name="角丸四角形 7"/>
        <xdr:cNvSpPr/>
      </xdr:nvSpPr>
      <xdr:spPr>
        <a:xfrm>
          <a:off x="3077035" y="42092566"/>
          <a:ext cx="933080" cy="383059"/>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34</xdr:col>
      <xdr:colOff>59650</xdr:colOff>
      <xdr:row>276</xdr:row>
      <xdr:rowOff>318638</xdr:rowOff>
    </xdr:from>
    <xdr:to>
      <xdr:col>45</xdr:col>
      <xdr:colOff>41240</xdr:colOff>
      <xdr:row>278</xdr:row>
      <xdr:rowOff>19683</xdr:rowOff>
    </xdr:to>
    <xdr:sp macro="" textlink="">
      <xdr:nvSpPr>
        <xdr:cNvPr id="9" name="角丸四角形 8"/>
        <xdr:cNvSpPr/>
      </xdr:nvSpPr>
      <xdr:spPr>
        <a:xfrm>
          <a:off x="6999293" y="42051745"/>
          <a:ext cx="2226768" cy="408617"/>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19</xdr:col>
      <xdr:colOff>154867</xdr:colOff>
      <xdr:row>271</xdr:row>
      <xdr:rowOff>41300</xdr:rowOff>
    </xdr:from>
    <xdr:to>
      <xdr:col>31</xdr:col>
      <xdr:colOff>149436</xdr:colOff>
      <xdr:row>272</xdr:row>
      <xdr:rowOff>146338</xdr:rowOff>
    </xdr:to>
    <xdr:sp macro="" textlink="">
      <xdr:nvSpPr>
        <xdr:cNvPr id="10" name="屈折矢印 9"/>
        <xdr:cNvSpPr/>
      </xdr:nvSpPr>
      <xdr:spPr>
        <a:xfrm rot="10800000">
          <a:off x="3955342" y="38617550"/>
          <a:ext cx="2394869" cy="457463"/>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179475</xdr:colOff>
      <xdr:row>270</xdr:row>
      <xdr:rowOff>42811</xdr:rowOff>
    </xdr:from>
    <xdr:to>
      <xdr:col>42</xdr:col>
      <xdr:colOff>55398</xdr:colOff>
      <xdr:row>273</xdr:row>
      <xdr:rowOff>185904</xdr:rowOff>
    </xdr:to>
    <xdr:sp macro="" textlink="">
      <xdr:nvSpPr>
        <xdr:cNvPr id="11" name="正方形/長方形 10"/>
        <xdr:cNvSpPr/>
      </xdr:nvSpPr>
      <xdr:spPr>
        <a:xfrm>
          <a:off x="6829657" y="37779129"/>
          <a:ext cx="1954105" cy="11821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10,873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7,841</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1,008</a:t>
          </a:r>
          <a:r>
            <a:rPr kumimoji="1" lang="ja-JP" altLang="en-US" sz="1100">
              <a:solidFill>
                <a:sysClr val="windowText" lastClr="000000"/>
              </a:solidFill>
            </a:rPr>
            <a:t>百万円）、他</a:t>
          </a:r>
        </a:p>
      </xdr:txBody>
    </xdr:sp>
    <xdr:clientData/>
  </xdr:twoCellAnchor>
  <xdr:twoCellAnchor>
    <xdr:from>
      <xdr:col>15</xdr:col>
      <xdr:colOff>103909</xdr:colOff>
      <xdr:row>272</xdr:row>
      <xdr:rowOff>277091</xdr:rowOff>
    </xdr:from>
    <xdr:to>
      <xdr:col>25</xdr:col>
      <xdr:colOff>176819</xdr:colOff>
      <xdr:row>275</xdr:row>
      <xdr:rowOff>203040</xdr:rowOff>
    </xdr:to>
    <xdr:sp macro="" textlink="">
      <xdr:nvSpPr>
        <xdr:cNvPr id="12" name="正方形/長方形 11"/>
        <xdr:cNvSpPr/>
      </xdr:nvSpPr>
      <xdr:spPr>
        <a:xfrm>
          <a:off x="3221182" y="38706136"/>
          <a:ext cx="2151092" cy="965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10,414</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284</v>
      </c>
      <c r="AJ2" s="844" t="s">
        <v>640</v>
      </c>
      <c r="AK2" s="844"/>
      <c r="AL2" s="844"/>
      <c r="AM2" s="844"/>
      <c r="AN2" s="75" t="s">
        <v>284</v>
      </c>
      <c r="AO2" s="844">
        <v>21</v>
      </c>
      <c r="AP2" s="844"/>
      <c r="AQ2" s="844"/>
      <c r="AR2" s="76" t="s">
        <v>284</v>
      </c>
      <c r="AS2" s="845">
        <v>671</v>
      </c>
      <c r="AT2" s="845"/>
      <c r="AU2" s="845"/>
      <c r="AV2" s="75" t="str">
        <f>IF(AW2="","","-")</f>
        <v>-</v>
      </c>
      <c r="AW2" s="846">
        <v>0</v>
      </c>
      <c r="AX2" s="846"/>
    </row>
    <row r="3" spans="1:50" ht="21" customHeight="1" thickBot="1" x14ac:dyDescent="0.2">
      <c r="A3" s="847" t="s">
        <v>597</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607</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608</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609</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610</v>
      </c>
      <c r="H5" s="835"/>
      <c r="I5" s="835"/>
      <c r="J5" s="835"/>
      <c r="K5" s="835"/>
      <c r="L5" s="835"/>
      <c r="M5" s="836" t="s">
        <v>61</v>
      </c>
      <c r="N5" s="837"/>
      <c r="O5" s="837"/>
      <c r="P5" s="837"/>
      <c r="Q5" s="837"/>
      <c r="R5" s="838"/>
      <c r="S5" s="839" t="s">
        <v>611</v>
      </c>
      <c r="T5" s="835"/>
      <c r="U5" s="835"/>
      <c r="V5" s="835"/>
      <c r="W5" s="835"/>
      <c r="X5" s="840"/>
      <c r="Y5" s="841" t="s">
        <v>3</v>
      </c>
      <c r="Z5" s="842"/>
      <c r="AA5" s="842"/>
      <c r="AB5" s="842"/>
      <c r="AC5" s="842"/>
      <c r="AD5" s="843"/>
      <c r="AE5" s="864" t="s">
        <v>612</v>
      </c>
      <c r="AF5" s="864"/>
      <c r="AG5" s="864"/>
      <c r="AH5" s="864"/>
      <c r="AI5" s="864"/>
      <c r="AJ5" s="864"/>
      <c r="AK5" s="864"/>
      <c r="AL5" s="864"/>
      <c r="AM5" s="864"/>
      <c r="AN5" s="864"/>
      <c r="AO5" s="864"/>
      <c r="AP5" s="865"/>
      <c r="AQ5" s="866" t="s">
        <v>711</v>
      </c>
      <c r="AR5" s="867"/>
      <c r="AS5" s="867"/>
      <c r="AT5" s="867"/>
      <c r="AU5" s="867"/>
      <c r="AV5" s="867"/>
      <c r="AW5" s="867"/>
      <c r="AX5" s="868"/>
    </row>
    <row r="6" spans="1:50" ht="28.5" customHeight="1" x14ac:dyDescent="0.15">
      <c r="A6" s="869" t="s">
        <v>4</v>
      </c>
      <c r="B6" s="870"/>
      <c r="C6" s="870"/>
      <c r="D6" s="870"/>
      <c r="E6" s="870"/>
      <c r="F6" s="870"/>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50" t="s">
        <v>20</v>
      </c>
      <c r="B7" s="851"/>
      <c r="C7" s="851"/>
      <c r="D7" s="851"/>
      <c r="E7" s="851"/>
      <c r="F7" s="852"/>
      <c r="G7" s="874" t="s">
        <v>613</v>
      </c>
      <c r="H7" s="875"/>
      <c r="I7" s="875"/>
      <c r="J7" s="875"/>
      <c r="K7" s="875"/>
      <c r="L7" s="875"/>
      <c r="M7" s="875"/>
      <c r="N7" s="875"/>
      <c r="O7" s="875"/>
      <c r="P7" s="875"/>
      <c r="Q7" s="875"/>
      <c r="R7" s="875"/>
      <c r="S7" s="875"/>
      <c r="T7" s="875"/>
      <c r="U7" s="875"/>
      <c r="V7" s="875"/>
      <c r="W7" s="875"/>
      <c r="X7" s="876"/>
      <c r="Y7" s="877" t="s">
        <v>269</v>
      </c>
      <c r="Z7" s="693"/>
      <c r="AA7" s="693"/>
      <c r="AB7" s="693"/>
      <c r="AC7" s="693"/>
      <c r="AD7" s="878"/>
      <c r="AE7" s="806" t="s">
        <v>614</v>
      </c>
      <c r="AF7" s="807"/>
      <c r="AG7" s="807"/>
      <c r="AH7" s="807"/>
      <c r="AI7" s="807"/>
      <c r="AJ7" s="807"/>
      <c r="AK7" s="807"/>
      <c r="AL7" s="807"/>
      <c r="AM7" s="807"/>
      <c r="AN7" s="807"/>
      <c r="AO7" s="807"/>
      <c r="AP7" s="807"/>
      <c r="AQ7" s="807"/>
      <c r="AR7" s="807"/>
      <c r="AS7" s="807"/>
      <c r="AT7" s="807"/>
      <c r="AU7" s="807"/>
      <c r="AV7" s="807"/>
      <c r="AW7" s="807"/>
      <c r="AX7" s="808"/>
    </row>
    <row r="8" spans="1:50" ht="35.1" customHeight="1" x14ac:dyDescent="0.15">
      <c r="A8" s="850" t="s">
        <v>185</v>
      </c>
      <c r="B8" s="851"/>
      <c r="C8" s="851"/>
      <c r="D8" s="851"/>
      <c r="E8" s="851"/>
      <c r="F8" s="852"/>
      <c r="G8" s="853" t="str">
        <f>入力規則等!A27</f>
        <v>高齢社会対策、子ども・若者育成支援、少子化社会対策、男女共同参画</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9" t="s">
        <v>21</v>
      </c>
      <c r="B9" s="780"/>
      <c r="C9" s="780"/>
      <c r="D9" s="780"/>
      <c r="E9" s="780"/>
      <c r="F9" s="780"/>
      <c r="G9" s="861" t="s">
        <v>666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45.75" customHeight="1" x14ac:dyDescent="0.15">
      <c r="A10" s="767" t="s">
        <v>27</v>
      </c>
      <c r="B10" s="768"/>
      <c r="C10" s="768"/>
      <c r="D10" s="768"/>
      <c r="E10" s="768"/>
      <c r="F10" s="768"/>
      <c r="G10" s="769" t="s">
        <v>615</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27.6" customHeight="1" x14ac:dyDescent="0.15">
      <c r="A11" s="767" t="s">
        <v>5</v>
      </c>
      <c r="B11" s="768"/>
      <c r="C11" s="768"/>
      <c r="D11" s="768"/>
      <c r="E11" s="768"/>
      <c r="F11" s="772"/>
      <c r="G11" s="773" t="str">
        <f>入力規則等!P10</f>
        <v>直接実施</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2"/>
    </row>
    <row r="13" spans="1:50" ht="21" customHeight="1" x14ac:dyDescent="0.15">
      <c r="A13" s="313"/>
      <c r="B13" s="314"/>
      <c r="C13" s="314"/>
      <c r="D13" s="314"/>
      <c r="E13" s="314"/>
      <c r="F13" s="315"/>
      <c r="G13" s="796" t="s">
        <v>6</v>
      </c>
      <c r="H13" s="797"/>
      <c r="I13" s="813" t="s">
        <v>7</v>
      </c>
      <c r="J13" s="814"/>
      <c r="K13" s="814"/>
      <c r="L13" s="814"/>
      <c r="M13" s="814"/>
      <c r="N13" s="814"/>
      <c r="O13" s="815"/>
      <c r="P13" s="708">
        <v>1869358</v>
      </c>
      <c r="Q13" s="709"/>
      <c r="R13" s="709"/>
      <c r="S13" s="709"/>
      <c r="T13" s="709"/>
      <c r="U13" s="709"/>
      <c r="V13" s="710"/>
      <c r="W13" s="708">
        <v>1954698</v>
      </c>
      <c r="X13" s="709"/>
      <c r="Y13" s="709"/>
      <c r="Z13" s="709"/>
      <c r="AA13" s="709"/>
      <c r="AB13" s="709"/>
      <c r="AC13" s="710"/>
      <c r="AD13" s="708">
        <v>2289520</v>
      </c>
      <c r="AE13" s="709"/>
      <c r="AF13" s="709"/>
      <c r="AG13" s="709"/>
      <c r="AH13" s="709"/>
      <c r="AI13" s="709"/>
      <c r="AJ13" s="710"/>
      <c r="AK13" s="708">
        <v>2120661</v>
      </c>
      <c r="AL13" s="709"/>
      <c r="AM13" s="709"/>
      <c r="AN13" s="709"/>
      <c r="AO13" s="709"/>
      <c r="AP13" s="709"/>
      <c r="AQ13" s="710"/>
      <c r="AR13" s="744">
        <v>1999791</v>
      </c>
      <c r="AS13" s="745"/>
      <c r="AT13" s="745"/>
      <c r="AU13" s="745"/>
      <c r="AV13" s="745"/>
      <c r="AW13" s="745"/>
      <c r="AX13" s="816"/>
    </row>
    <row r="14" spans="1:50" ht="21" customHeight="1" x14ac:dyDescent="0.15">
      <c r="A14" s="313"/>
      <c r="B14" s="314"/>
      <c r="C14" s="314"/>
      <c r="D14" s="314"/>
      <c r="E14" s="314"/>
      <c r="F14" s="315"/>
      <c r="G14" s="798"/>
      <c r="H14" s="799"/>
      <c r="I14" s="791" t="s">
        <v>8</v>
      </c>
      <c r="J14" s="792"/>
      <c r="K14" s="792"/>
      <c r="L14" s="792"/>
      <c r="M14" s="792"/>
      <c r="N14" s="792"/>
      <c r="O14" s="793"/>
      <c r="P14" s="708" t="s">
        <v>614</v>
      </c>
      <c r="Q14" s="709"/>
      <c r="R14" s="709"/>
      <c r="S14" s="709"/>
      <c r="T14" s="709"/>
      <c r="U14" s="709"/>
      <c r="V14" s="710"/>
      <c r="W14" s="708">
        <v>243195</v>
      </c>
      <c r="X14" s="709"/>
      <c r="Y14" s="709"/>
      <c r="Z14" s="709"/>
      <c r="AA14" s="709"/>
      <c r="AB14" s="709"/>
      <c r="AC14" s="710"/>
      <c r="AD14" s="708">
        <v>350000</v>
      </c>
      <c r="AE14" s="709"/>
      <c r="AF14" s="709"/>
      <c r="AG14" s="709"/>
      <c r="AH14" s="709"/>
      <c r="AI14" s="709"/>
      <c r="AJ14" s="710"/>
      <c r="AK14" s="708" t="s">
        <v>614</v>
      </c>
      <c r="AL14" s="709"/>
      <c r="AM14" s="709"/>
      <c r="AN14" s="709"/>
      <c r="AO14" s="709"/>
      <c r="AP14" s="709"/>
      <c r="AQ14" s="710"/>
      <c r="AR14" s="802"/>
      <c r="AS14" s="802"/>
      <c r="AT14" s="802"/>
      <c r="AU14" s="802"/>
      <c r="AV14" s="802"/>
      <c r="AW14" s="802"/>
      <c r="AX14" s="803"/>
    </row>
    <row r="15" spans="1:50" ht="21" customHeight="1" x14ac:dyDescent="0.15">
      <c r="A15" s="313"/>
      <c r="B15" s="314"/>
      <c r="C15" s="314"/>
      <c r="D15" s="314"/>
      <c r="E15" s="314"/>
      <c r="F15" s="315"/>
      <c r="G15" s="798"/>
      <c r="H15" s="799"/>
      <c r="I15" s="791" t="s">
        <v>47</v>
      </c>
      <c r="J15" s="804"/>
      <c r="K15" s="804"/>
      <c r="L15" s="804"/>
      <c r="M15" s="804"/>
      <c r="N15" s="804"/>
      <c r="O15" s="805"/>
      <c r="P15" s="708" t="s">
        <v>614</v>
      </c>
      <c r="Q15" s="709"/>
      <c r="R15" s="709"/>
      <c r="S15" s="709"/>
      <c r="T15" s="709"/>
      <c r="U15" s="709"/>
      <c r="V15" s="710"/>
      <c r="W15" s="708" t="s">
        <v>614</v>
      </c>
      <c r="X15" s="709"/>
      <c r="Y15" s="709"/>
      <c r="Z15" s="709"/>
      <c r="AA15" s="709"/>
      <c r="AB15" s="709"/>
      <c r="AC15" s="710"/>
      <c r="AD15" s="708" t="s">
        <v>614</v>
      </c>
      <c r="AE15" s="709"/>
      <c r="AF15" s="709"/>
      <c r="AG15" s="709"/>
      <c r="AH15" s="709"/>
      <c r="AI15" s="709"/>
      <c r="AJ15" s="710"/>
      <c r="AK15" s="708" t="s">
        <v>614</v>
      </c>
      <c r="AL15" s="709"/>
      <c r="AM15" s="709"/>
      <c r="AN15" s="709"/>
      <c r="AO15" s="709"/>
      <c r="AP15" s="709"/>
      <c r="AQ15" s="710"/>
      <c r="AR15" s="708"/>
      <c r="AS15" s="709"/>
      <c r="AT15" s="709"/>
      <c r="AU15" s="709"/>
      <c r="AV15" s="709"/>
      <c r="AW15" s="709"/>
      <c r="AX15" s="817"/>
    </row>
    <row r="16" spans="1:50" ht="21" customHeight="1" x14ac:dyDescent="0.15">
      <c r="A16" s="313"/>
      <c r="B16" s="314"/>
      <c r="C16" s="314"/>
      <c r="D16" s="314"/>
      <c r="E16" s="314"/>
      <c r="F16" s="315"/>
      <c r="G16" s="798"/>
      <c r="H16" s="799"/>
      <c r="I16" s="791" t="s">
        <v>48</v>
      </c>
      <c r="J16" s="804"/>
      <c r="K16" s="804"/>
      <c r="L16" s="804"/>
      <c r="M16" s="804"/>
      <c r="N16" s="804"/>
      <c r="O16" s="805"/>
      <c r="P16" s="708" t="s">
        <v>614</v>
      </c>
      <c r="Q16" s="709"/>
      <c r="R16" s="709"/>
      <c r="S16" s="709"/>
      <c r="T16" s="709"/>
      <c r="U16" s="709"/>
      <c r="V16" s="710"/>
      <c r="W16" s="708" t="s">
        <v>614</v>
      </c>
      <c r="X16" s="709"/>
      <c r="Y16" s="709"/>
      <c r="Z16" s="709"/>
      <c r="AA16" s="709"/>
      <c r="AB16" s="709"/>
      <c r="AC16" s="710"/>
      <c r="AD16" s="708" t="s">
        <v>614</v>
      </c>
      <c r="AE16" s="709"/>
      <c r="AF16" s="709"/>
      <c r="AG16" s="709"/>
      <c r="AH16" s="709"/>
      <c r="AI16" s="709"/>
      <c r="AJ16" s="710"/>
      <c r="AK16" s="708" t="s">
        <v>614</v>
      </c>
      <c r="AL16" s="709"/>
      <c r="AM16" s="709"/>
      <c r="AN16" s="709"/>
      <c r="AO16" s="709"/>
      <c r="AP16" s="709"/>
      <c r="AQ16" s="710"/>
      <c r="AR16" s="809"/>
      <c r="AS16" s="810"/>
      <c r="AT16" s="810"/>
      <c r="AU16" s="810"/>
      <c r="AV16" s="810"/>
      <c r="AW16" s="810"/>
      <c r="AX16" s="811"/>
    </row>
    <row r="17" spans="1:50" ht="24.75" customHeight="1" x14ac:dyDescent="0.15">
      <c r="A17" s="313"/>
      <c r="B17" s="314"/>
      <c r="C17" s="314"/>
      <c r="D17" s="314"/>
      <c r="E17" s="314"/>
      <c r="F17" s="315"/>
      <c r="G17" s="798"/>
      <c r="H17" s="799"/>
      <c r="I17" s="791" t="s">
        <v>46</v>
      </c>
      <c r="J17" s="792"/>
      <c r="K17" s="792"/>
      <c r="L17" s="792"/>
      <c r="M17" s="792"/>
      <c r="N17" s="792"/>
      <c r="O17" s="793"/>
      <c r="P17" s="708" t="s">
        <v>614</v>
      </c>
      <c r="Q17" s="709"/>
      <c r="R17" s="709"/>
      <c r="S17" s="709"/>
      <c r="T17" s="709"/>
      <c r="U17" s="709"/>
      <c r="V17" s="710"/>
      <c r="W17" s="708">
        <v>-50000</v>
      </c>
      <c r="X17" s="709"/>
      <c r="Y17" s="709"/>
      <c r="Z17" s="709"/>
      <c r="AA17" s="709"/>
      <c r="AB17" s="709"/>
      <c r="AC17" s="710"/>
      <c r="AD17" s="708">
        <v>-518000</v>
      </c>
      <c r="AE17" s="709"/>
      <c r="AF17" s="709"/>
      <c r="AG17" s="709"/>
      <c r="AH17" s="709"/>
      <c r="AI17" s="709"/>
      <c r="AJ17" s="710"/>
      <c r="AK17" s="708" t="s">
        <v>614</v>
      </c>
      <c r="AL17" s="709"/>
      <c r="AM17" s="709"/>
      <c r="AN17" s="709"/>
      <c r="AO17" s="709"/>
      <c r="AP17" s="709"/>
      <c r="AQ17" s="710"/>
      <c r="AR17" s="794"/>
      <c r="AS17" s="794"/>
      <c r="AT17" s="794"/>
      <c r="AU17" s="794"/>
      <c r="AV17" s="794"/>
      <c r="AW17" s="794"/>
      <c r="AX17" s="795"/>
    </row>
    <row r="18" spans="1:50" ht="24.75" customHeight="1" x14ac:dyDescent="0.15">
      <c r="A18" s="313"/>
      <c r="B18" s="314"/>
      <c r="C18" s="314"/>
      <c r="D18" s="314"/>
      <c r="E18" s="314"/>
      <c r="F18" s="315"/>
      <c r="G18" s="800"/>
      <c r="H18" s="801"/>
      <c r="I18" s="784" t="s">
        <v>18</v>
      </c>
      <c r="J18" s="785"/>
      <c r="K18" s="785"/>
      <c r="L18" s="785"/>
      <c r="M18" s="785"/>
      <c r="N18" s="785"/>
      <c r="O18" s="786"/>
      <c r="P18" s="787">
        <f>SUM(P13:V17)</f>
        <v>1869358</v>
      </c>
      <c r="Q18" s="788"/>
      <c r="R18" s="788"/>
      <c r="S18" s="788"/>
      <c r="T18" s="788"/>
      <c r="U18" s="788"/>
      <c r="V18" s="789"/>
      <c r="W18" s="787">
        <f>SUM(W13:AC17)</f>
        <v>2147893</v>
      </c>
      <c r="X18" s="788"/>
      <c r="Y18" s="788"/>
      <c r="Z18" s="788"/>
      <c r="AA18" s="788"/>
      <c r="AB18" s="788"/>
      <c r="AC18" s="789"/>
      <c r="AD18" s="787">
        <f>SUM(AD13:AJ17)</f>
        <v>2121520</v>
      </c>
      <c r="AE18" s="788"/>
      <c r="AF18" s="788"/>
      <c r="AG18" s="788"/>
      <c r="AH18" s="788"/>
      <c r="AI18" s="788"/>
      <c r="AJ18" s="789"/>
      <c r="AK18" s="787">
        <f>SUM(AK13:AQ17)</f>
        <v>2120661</v>
      </c>
      <c r="AL18" s="788"/>
      <c r="AM18" s="788"/>
      <c r="AN18" s="788"/>
      <c r="AO18" s="788"/>
      <c r="AP18" s="788"/>
      <c r="AQ18" s="789"/>
      <c r="AR18" s="787">
        <f>SUM(AR13:AX17)</f>
        <v>1999791</v>
      </c>
      <c r="AS18" s="788"/>
      <c r="AT18" s="788"/>
      <c r="AU18" s="788"/>
      <c r="AV18" s="788"/>
      <c r="AW18" s="788"/>
      <c r="AX18" s="790"/>
    </row>
    <row r="19" spans="1:50" ht="24.75" customHeight="1" x14ac:dyDescent="0.15">
      <c r="A19" s="313"/>
      <c r="B19" s="314"/>
      <c r="C19" s="314"/>
      <c r="D19" s="314"/>
      <c r="E19" s="314"/>
      <c r="F19" s="315"/>
      <c r="G19" s="759" t="s">
        <v>9</v>
      </c>
      <c r="H19" s="760"/>
      <c r="I19" s="760"/>
      <c r="J19" s="760"/>
      <c r="K19" s="760"/>
      <c r="L19" s="760"/>
      <c r="M19" s="760"/>
      <c r="N19" s="760"/>
      <c r="O19" s="760"/>
      <c r="P19" s="708">
        <v>1675048</v>
      </c>
      <c r="Q19" s="709"/>
      <c r="R19" s="709"/>
      <c r="S19" s="709"/>
      <c r="T19" s="709"/>
      <c r="U19" s="709"/>
      <c r="V19" s="710"/>
      <c r="W19" s="708">
        <v>2042558</v>
      </c>
      <c r="X19" s="709"/>
      <c r="Y19" s="709"/>
      <c r="Z19" s="709"/>
      <c r="AA19" s="709"/>
      <c r="AB19" s="709"/>
      <c r="AC19" s="710"/>
      <c r="AD19" s="708">
        <v>1965356</v>
      </c>
      <c r="AE19" s="709"/>
      <c r="AF19" s="709"/>
      <c r="AG19" s="709"/>
      <c r="AH19" s="709"/>
      <c r="AI19" s="709"/>
      <c r="AJ19" s="710"/>
      <c r="AK19" s="756"/>
      <c r="AL19" s="756"/>
      <c r="AM19" s="756"/>
      <c r="AN19" s="756"/>
      <c r="AO19" s="756"/>
      <c r="AP19" s="756"/>
      <c r="AQ19" s="756"/>
      <c r="AR19" s="756"/>
      <c r="AS19" s="756"/>
      <c r="AT19" s="756"/>
      <c r="AU19" s="756"/>
      <c r="AV19" s="756"/>
      <c r="AW19" s="756"/>
      <c r="AX19" s="758"/>
    </row>
    <row r="20" spans="1:50" ht="24.75" customHeight="1" x14ac:dyDescent="0.15">
      <c r="A20" s="313"/>
      <c r="B20" s="314"/>
      <c r="C20" s="314"/>
      <c r="D20" s="314"/>
      <c r="E20" s="314"/>
      <c r="F20" s="315"/>
      <c r="G20" s="759" t="s">
        <v>10</v>
      </c>
      <c r="H20" s="760"/>
      <c r="I20" s="760"/>
      <c r="J20" s="760"/>
      <c r="K20" s="760"/>
      <c r="L20" s="760"/>
      <c r="M20" s="760"/>
      <c r="N20" s="760"/>
      <c r="O20" s="760"/>
      <c r="P20" s="755">
        <f>IF(P18=0, "-", SUM(P19)/P18)</f>
        <v>0.89605522323706854</v>
      </c>
      <c r="Q20" s="755"/>
      <c r="R20" s="755"/>
      <c r="S20" s="755"/>
      <c r="T20" s="755"/>
      <c r="U20" s="755"/>
      <c r="V20" s="755"/>
      <c r="W20" s="755">
        <f>IF(W18=0, "-", SUM(W19)/W18)</f>
        <v>0.95095891648233877</v>
      </c>
      <c r="X20" s="755"/>
      <c r="Y20" s="755"/>
      <c r="Z20" s="755"/>
      <c r="AA20" s="755"/>
      <c r="AB20" s="755"/>
      <c r="AC20" s="755"/>
      <c r="AD20" s="755">
        <f>IF(AD18=0, "-", SUM(AD19)/AD18)</f>
        <v>0.92639051246276249</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239</v>
      </c>
      <c r="H21" s="754"/>
      <c r="I21" s="754"/>
      <c r="J21" s="754"/>
      <c r="K21" s="754"/>
      <c r="L21" s="754"/>
      <c r="M21" s="754"/>
      <c r="N21" s="754"/>
      <c r="O21" s="754"/>
      <c r="P21" s="755">
        <f>IF(P19=0, "-", SUM(P19)/SUM(P13,P14))</f>
        <v>0.89605522323706854</v>
      </c>
      <c r="Q21" s="755"/>
      <c r="R21" s="755"/>
      <c r="S21" s="755"/>
      <c r="T21" s="755"/>
      <c r="U21" s="755"/>
      <c r="V21" s="755"/>
      <c r="W21" s="755">
        <f>IF(W19=0, "-", SUM(W19)/SUM(W13,W14))</f>
        <v>0.92932549491717753</v>
      </c>
      <c r="X21" s="755"/>
      <c r="Y21" s="755"/>
      <c r="Z21" s="755"/>
      <c r="AA21" s="755"/>
      <c r="AB21" s="755"/>
      <c r="AC21" s="755"/>
      <c r="AD21" s="755">
        <f>IF(AD19=0, "-", SUM(AD19)/SUM(AD13,AD14))</f>
        <v>0.74458841001394194</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4" t="s">
        <v>592</v>
      </c>
      <c r="B22" s="715"/>
      <c r="C22" s="715"/>
      <c r="D22" s="715"/>
      <c r="E22" s="715"/>
      <c r="F22" s="716"/>
      <c r="G22" s="720" t="s">
        <v>229</v>
      </c>
      <c r="H22" s="556"/>
      <c r="I22" s="556"/>
      <c r="J22" s="556"/>
      <c r="K22" s="556"/>
      <c r="L22" s="556"/>
      <c r="M22" s="556"/>
      <c r="N22" s="556"/>
      <c r="O22" s="557"/>
      <c r="P22" s="721" t="s">
        <v>590</v>
      </c>
      <c r="Q22" s="556"/>
      <c r="R22" s="556"/>
      <c r="S22" s="556"/>
      <c r="T22" s="556"/>
      <c r="U22" s="556"/>
      <c r="V22" s="557"/>
      <c r="W22" s="721" t="s">
        <v>591</v>
      </c>
      <c r="X22" s="556"/>
      <c r="Y22" s="556"/>
      <c r="Z22" s="556"/>
      <c r="AA22" s="556"/>
      <c r="AB22" s="556"/>
      <c r="AC22" s="557"/>
      <c r="AD22" s="721" t="s">
        <v>228</v>
      </c>
      <c r="AE22" s="556"/>
      <c r="AF22" s="556"/>
      <c r="AG22" s="556"/>
      <c r="AH22" s="556"/>
      <c r="AI22" s="556"/>
      <c r="AJ22" s="556"/>
      <c r="AK22" s="556"/>
      <c r="AL22" s="556"/>
      <c r="AM22" s="556"/>
      <c r="AN22" s="556"/>
      <c r="AO22" s="556"/>
      <c r="AP22" s="556"/>
      <c r="AQ22" s="556"/>
      <c r="AR22" s="556"/>
      <c r="AS22" s="556"/>
      <c r="AT22" s="556"/>
      <c r="AU22" s="556"/>
      <c r="AV22" s="556"/>
      <c r="AW22" s="556"/>
      <c r="AX22" s="740"/>
    </row>
    <row r="23" spans="1:50" ht="20.100000000000001" customHeight="1" x14ac:dyDescent="0.15">
      <c r="A23" s="717"/>
      <c r="B23" s="718"/>
      <c r="C23" s="718"/>
      <c r="D23" s="718"/>
      <c r="E23" s="718"/>
      <c r="F23" s="719"/>
      <c r="G23" s="741" t="s">
        <v>616</v>
      </c>
      <c r="H23" s="742"/>
      <c r="I23" s="742"/>
      <c r="J23" s="742"/>
      <c r="K23" s="742"/>
      <c r="L23" s="742"/>
      <c r="M23" s="742"/>
      <c r="N23" s="742"/>
      <c r="O23" s="743"/>
      <c r="P23" s="744">
        <v>1379554</v>
      </c>
      <c r="Q23" s="745"/>
      <c r="R23" s="745"/>
      <c r="S23" s="745"/>
      <c r="T23" s="745"/>
      <c r="U23" s="745"/>
      <c r="V23" s="746"/>
      <c r="W23" s="744">
        <v>1233626</v>
      </c>
      <c r="X23" s="745"/>
      <c r="Y23" s="745"/>
      <c r="Z23" s="745"/>
      <c r="AA23" s="745"/>
      <c r="AB23" s="745"/>
      <c r="AC23" s="746"/>
      <c r="AD23" s="747"/>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0.100000000000001" customHeight="1" x14ac:dyDescent="0.15">
      <c r="A24" s="717"/>
      <c r="B24" s="718"/>
      <c r="C24" s="718"/>
      <c r="D24" s="718"/>
      <c r="E24" s="718"/>
      <c r="F24" s="719"/>
      <c r="G24" s="711" t="s">
        <v>617</v>
      </c>
      <c r="H24" s="712"/>
      <c r="I24" s="712"/>
      <c r="J24" s="712"/>
      <c r="K24" s="712"/>
      <c r="L24" s="712"/>
      <c r="M24" s="712"/>
      <c r="N24" s="712"/>
      <c r="O24" s="713"/>
      <c r="P24" s="708">
        <v>729995</v>
      </c>
      <c r="Q24" s="709"/>
      <c r="R24" s="709"/>
      <c r="S24" s="709"/>
      <c r="T24" s="709"/>
      <c r="U24" s="709"/>
      <c r="V24" s="710"/>
      <c r="W24" s="708">
        <v>755174</v>
      </c>
      <c r="X24" s="709"/>
      <c r="Y24" s="709"/>
      <c r="Z24" s="709"/>
      <c r="AA24" s="709"/>
      <c r="AB24" s="709"/>
      <c r="AC24" s="710"/>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0.100000000000001" customHeight="1" x14ac:dyDescent="0.15">
      <c r="A25" s="717"/>
      <c r="B25" s="718"/>
      <c r="C25" s="718"/>
      <c r="D25" s="718"/>
      <c r="E25" s="718"/>
      <c r="F25" s="719"/>
      <c r="G25" s="711" t="s">
        <v>618</v>
      </c>
      <c r="H25" s="712"/>
      <c r="I25" s="712"/>
      <c r="J25" s="712"/>
      <c r="K25" s="712"/>
      <c r="L25" s="712"/>
      <c r="M25" s="712"/>
      <c r="N25" s="712"/>
      <c r="O25" s="713"/>
      <c r="P25" s="708">
        <v>7639</v>
      </c>
      <c r="Q25" s="709"/>
      <c r="R25" s="709"/>
      <c r="S25" s="709"/>
      <c r="T25" s="709"/>
      <c r="U25" s="709"/>
      <c r="V25" s="710"/>
      <c r="W25" s="708">
        <v>7887</v>
      </c>
      <c r="X25" s="709"/>
      <c r="Y25" s="709"/>
      <c r="Z25" s="709"/>
      <c r="AA25" s="709"/>
      <c r="AB25" s="709"/>
      <c r="AC25" s="710"/>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0.100000000000001" customHeight="1" x14ac:dyDescent="0.15">
      <c r="A26" s="717"/>
      <c r="B26" s="718"/>
      <c r="C26" s="718"/>
      <c r="D26" s="718"/>
      <c r="E26" s="718"/>
      <c r="F26" s="719"/>
      <c r="G26" s="711" t="s">
        <v>619</v>
      </c>
      <c r="H26" s="712"/>
      <c r="I26" s="712"/>
      <c r="J26" s="712"/>
      <c r="K26" s="712"/>
      <c r="L26" s="712"/>
      <c r="M26" s="712"/>
      <c r="N26" s="712"/>
      <c r="O26" s="713"/>
      <c r="P26" s="708">
        <v>1804</v>
      </c>
      <c r="Q26" s="709"/>
      <c r="R26" s="709"/>
      <c r="S26" s="709"/>
      <c r="T26" s="709"/>
      <c r="U26" s="709"/>
      <c r="V26" s="710"/>
      <c r="W26" s="708">
        <v>1547</v>
      </c>
      <c r="X26" s="709"/>
      <c r="Y26" s="709"/>
      <c r="Z26" s="709"/>
      <c r="AA26" s="709"/>
      <c r="AB26" s="709"/>
      <c r="AC26" s="710"/>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0.100000000000001" customHeight="1" x14ac:dyDescent="0.15">
      <c r="A27" s="717"/>
      <c r="B27" s="718"/>
      <c r="C27" s="718"/>
      <c r="D27" s="718"/>
      <c r="E27" s="718"/>
      <c r="F27" s="719"/>
      <c r="G27" s="711" t="s">
        <v>620</v>
      </c>
      <c r="H27" s="712"/>
      <c r="I27" s="712"/>
      <c r="J27" s="712"/>
      <c r="K27" s="712"/>
      <c r="L27" s="712"/>
      <c r="M27" s="712"/>
      <c r="N27" s="712"/>
      <c r="O27" s="713"/>
      <c r="P27" s="708">
        <v>1240</v>
      </c>
      <c r="Q27" s="709"/>
      <c r="R27" s="709"/>
      <c r="S27" s="709"/>
      <c r="T27" s="709"/>
      <c r="U27" s="709"/>
      <c r="V27" s="710"/>
      <c r="W27" s="708">
        <v>1234</v>
      </c>
      <c r="X27" s="709"/>
      <c r="Y27" s="709"/>
      <c r="Z27" s="709"/>
      <c r="AA27" s="709"/>
      <c r="AB27" s="709"/>
      <c r="AC27" s="710"/>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0.100000000000001" customHeight="1" x14ac:dyDescent="0.15">
      <c r="A28" s="717"/>
      <c r="B28" s="718"/>
      <c r="C28" s="718"/>
      <c r="D28" s="718"/>
      <c r="E28" s="718"/>
      <c r="F28" s="719"/>
      <c r="G28" s="761" t="s">
        <v>641</v>
      </c>
      <c r="H28" s="762"/>
      <c r="I28" s="762"/>
      <c r="J28" s="762"/>
      <c r="K28" s="762"/>
      <c r="L28" s="762"/>
      <c r="M28" s="762"/>
      <c r="N28" s="762"/>
      <c r="O28" s="763"/>
      <c r="P28" s="764">
        <v>430</v>
      </c>
      <c r="Q28" s="765"/>
      <c r="R28" s="765"/>
      <c r="S28" s="765"/>
      <c r="T28" s="765"/>
      <c r="U28" s="765"/>
      <c r="V28" s="766"/>
      <c r="W28" s="764">
        <v>322</v>
      </c>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0.100000000000001" customHeight="1" thickBot="1" x14ac:dyDescent="0.2">
      <c r="A29" s="717"/>
      <c r="B29" s="718"/>
      <c r="C29" s="718"/>
      <c r="D29" s="718"/>
      <c r="E29" s="718"/>
      <c r="F29" s="719"/>
      <c r="G29" s="304" t="s">
        <v>18</v>
      </c>
      <c r="H29" s="728"/>
      <c r="I29" s="728"/>
      <c r="J29" s="728"/>
      <c r="K29" s="728"/>
      <c r="L29" s="728"/>
      <c r="M29" s="728"/>
      <c r="N29" s="728"/>
      <c r="O29" s="729"/>
      <c r="P29" s="730">
        <f>AK13</f>
        <v>2120661</v>
      </c>
      <c r="Q29" s="731"/>
      <c r="R29" s="731"/>
      <c r="S29" s="731"/>
      <c r="T29" s="731"/>
      <c r="U29" s="731"/>
      <c r="V29" s="732"/>
      <c r="W29" s="733">
        <f>AR13</f>
        <v>1999791</v>
      </c>
      <c r="X29" s="734"/>
      <c r="Y29" s="734"/>
      <c r="Z29" s="734"/>
      <c r="AA29" s="734"/>
      <c r="AB29" s="734"/>
      <c r="AC29" s="735"/>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56.25" customHeight="1" x14ac:dyDescent="0.15">
      <c r="A30" s="736" t="s">
        <v>579</v>
      </c>
      <c r="B30" s="737"/>
      <c r="C30" s="737"/>
      <c r="D30" s="737"/>
      <c r="E30" s="737"/>
      <c r="F30" s="738"/>
      <c r="G30" s="739" t="s">
        <v>667</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5" t="s">
        <v>580</v>
      </c>
      <c r="B31" s="153"/>
      <c r="C31" s="153"/>
      <c r="D31" s="153"/>
      <c r="E31" s="153"/>
      <c r="F31" s="154"/>
      <c r="G31" s="695" t="s">
        <v>572</v>
      </c>
      <c r="H31" s="696"/>
      <c r="I31" s="696"/>
      <c r="J31" s="696"/>
      <c r="K31" s="696"/>
      <c r="L31" s="696"/>
      <c r="M31" s="696"/>
      <c r="N31" s="696"/>
      <c r="O31" s="696"/>
      <c r="P31" s="697" t="s">
        <v>571</v>
      </c>
      <c r="Q31" s="696"/>
      <c r="R31" s="696"/>
      <c r="S31" s="696"/>
      <c r="T31" s="696"/>
      <c r="U31" s="696"/>
      <c r="V31" s="696"/>
      <c r="W31" s="696"/>
      <c r="X31" s="698"/>
      <c r="Y31" s="699"/>
      <c r="Z31" s="700"/>
      <c r="AA31" s="701"/>
      <c r="AB31" s="632" t="s">
        <v>11</v>
      </c>
      <c r="AC31" s="632"/>
      <c r="AD31" s="632"/>
      <c r="AE31" s="116" t="s">
        <v>416</v>
      </c>
      <c r="AF31" s="703"/>
      <c r="AG31" s="703"/>
      <c r="AH31" s="704"/>
      <c r="AI31" s="116" t="s">
        <v>568</v>
      </c>
      <c r="AJ31" s="703"/>
      <c r="AK31" s="703"/>
      <c r="AL31" s="704"/>
      <c r="AM31" s="116" t="s">
        <v>384</v>
      </c>
      <c r="AN31" s="703"/>
      <c r="AO31" s="703"/>
      <c r="AP31" s="704"/>
      <c r="AQ31" s="629" t="s">
        <v>415</v>
      </c>
      <c r="AR31" s="630"/>
      <c r="AS31" s="630"/>
      <c r="AT31" s="631"/>
      <c r="AU31" s="629" t="s">
        <v>593</v>
      </c>
      <c r="AV31" s="630"/>
      <c r="AW31" s="630"/>
      <c r="AX31" s="640"/>
    </row>
    <row r="32" spans="1:50" ht="23.25" customHeight="1" x14ac:dyDescent="0.15">
      <c r="A32" s="655"/>
      <c r="B32" s="153"/>
      <c r="C32" s="153"/>
      <c r="D32" s="153"/>
      <c r="E32" s="153"/>
      <c r="F32" s="154"/>
      <c r="G32" s="641" t="s">
        <v>668</v>
      </c>
      <c r="H32" s="642"/>
      <c r="I32" s="642"/>
      <c r="J32" s="642"/>
      <c r="K32" s="642"/>
      <c r="L32" s="642"/>
      <c r="M32" s="642"/>
      <c r="N32" s="642"/>
      <c r="O32" s="642"/>
      <c r="P32" s="645" t="s">
        <v>624</v>
      </c>
      <c r="Q32" s="646"/>
      <c r="R32" s="646"/>
      <c r="S32" s="646"/>
      <c r="T32" s="646"/>
      <c r="U32" s="646"/>
      <c r="V32" s="646"/>
      <c r="W32" s="646"/>
      <c r="X32" s="647"/>
      <c r="Y32" s="651" t="s">
        <v>51</v>
      </c>
      <c r="Z32" s="652"/>
      <c r="AA32" s="653"/>
      <c r="AB32" s="654" t="s">
        <v>625</v>
      </c>
      <c r="AC32" s="654"/>
      <c r="AD32" s="654"/>
      <c r="AE32" s="622">
        <v>11386</v>
      </c>
      <c r="AF32" s="622"/>
      <c r="AG32" s="622"/>
      <c r="AH32" s="622"/>
      <c r="AI32" s="622">
        <v>12140</v>
      </c>
      <c r="AJ32" s="622"/>
      <c r="AK32" s="622"/>
      <c r="AL32" s="622"/>
      <c r="AM32" s="622">
        <v>29504</v>
      </c>
      <c r="AN32" s="622"/>
      <c r="AO32" s="622"/>
      <c r="AP32" s="622"/>
      <c r="AQ32" s="639" t="s">
        <v>663</v>
      </c>
      <c r="AR32" s="622"/>
      <c r="AS32" s="622"/>
      <c r="AT32" s="622"/>
      <c r="AU32" s="93" t="s">
        <v>686</v>
      </c>
      <c r="AV32" s="624"/>
      <c r="AW32" s="624"/>
      <c r="AX32" s="625"/>
    </row>
    <row r="33" spans="1:51" ht="23.25" customHeight="1" x14ac:dyDescent="0.15">
      <c r="A33" s="188"/>
      <c r="B33" s="158"/>
      <c r="C33" s="158"/>
      <c r="D33" s="158"/>
      <c r="E33" s="158"/>
      <c r="F33" s="159"/>
      <c r="G33" s="643"/>
      <c r="H33" s="644"/>
      <c r="I33" s="644"/>
      <c r="J33" s="644"/>
      <c r="K33" s="644"/>
      <c r="L33" s="644"/>
      <c r="M33" s="644"/>
      <c r="N33" s="644"/>
      <c r="O33" s="644"/>
      <c r="P33" s="648"/>
      <c r="Q33" s="649"/>
      <c r="R33" s="649"/>
      <c r="S33" s="649"/>
      <c r="T33" s="649"/>
      <c r="U33" s="649"/>
      <c r="V33" s="649"/>
      <c r="W33" s="649"/>
      <c r="X33" s="650"/>
      <c r="Y33" s="626" t="s">
        <v>52</v>
      </c>
      <c r="Z33" s="627"/>
      <c r="AA33" s="628"/>
      <c r="AB33" s="654" t="s">
        <v>625</v>
      </c>
      <c r="AC33" s="654"/>
      <c r="AD33" s="654"/>
      <c r="AE33" s="622">
        <v>11467</v>
      </c>
      <c r="AF33" s="622"/>
      <c r="AG33" s="622"/>
      <c r="AH33" s="622"/>
      <c r="AI33" s="622">
        <v>4277</v>
      </c>
      <c r="AJ33" s="622"/>
      <c r="AK33" s="622"/>
      <c r="AL33" s="622"/>
      <c r="AM33" s="622">
        <v>29592</v>
      </c>
      <c r="AN33" s="622"/>
      <c r="AO33" s="622"/>
      <c r="AP33" s="622"/>
      <c r="AQ33" s="622">
        <v>16033</v>
      </c>
      <c r="AR33" s="622"/>
      <c r="AS33" s="622"/>
      <c r="AT33" s="622"/>
      <c r="AU33" s="93" t="s">
        <v>686</v>
      </c>
      <c r="AV33" s="624"/>
      <c r="AW33" s="624"/>
      <c r="AX33" s="625"/>
    </row>
    <row r="34" spans="1:51" ht="23.25" customHeight="1" x14ac:dyDescent="0.15">
      <c r="A34" s="686" t="s">
        <v>581</v>
      </c>
      <c r="B34" s="687"/>
      <c r="C34" s="687"/>
      <c r="D34" s="687"/>
      <c r="E34" s="687"/>
      <c r="F34" s="688"/>
      <c r="G34" s="176" t="s">
        <v>582</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416</v>
      </c>
      <c r="AF34" s="176"/>
      <c r="AG34" s="176"/>
      <c r="AH34" s="177"/>
      <c r="AI34" s="175" t="s">
        <v>568</v>
      </c>
      <c r="AJ34" s="176"/>
      <c r="AK34" s="176"/>
      <c r="AL34" s="177"/>
      <c r="AM34" s="175" t="s">
        <v>384</v>
      </c>
      <c r="AN34" s="176"/>
      <c r="AO34" s="176"/>
      <c r="AP34" s="177"/>
      <c r="AQ34" s="633" t="s">
        <v>594</v>
      </c>
      <c r="AR34" s="634"/>
      <c r="AS34" s="634"/>
      <c r="AT34" s="634"/>
      <c r="AU34" s="634"/>
      <c r="AV34" s="634"/>
      <c r="AW34" s="634"/>
      <c r="AX34" s="635"/>
    </row>
    <row r="35" spans="1:51" ht="23.25" customHeight="1" x14ac:dyDescent="0.15">
      <c r="A35" s="689"/>
      <c r="B35" s="690"/>
      <c r="C35" s="690"/>
      <c r="D35" s="690"/>
      <c r="E35" s="690"/>
      <c r="F35" s="691"/>
      <c r="G35" s="659" t="s">
        <v>629</v>
      </c>
      <c r="H35" s="660"/>
      <c r="I35" s="660"/>
      <c r="J35" s="660"/>
      <c r="K35" s="660"/>
      <c r="L35" s="660"/>
      <c r="M35" s="660"/>
      <c r="N35" s="660"/>
      <c r="O35" s="660"/>
      <c r="P35" s="660"/>
      <c r="Q35" s="660"/>
      <c r="R35" s="660"/>
      <c r="S35" s="660"/>
      <c r="T35" s="660"/>
      <c r="U35" s="660"/>
      <c r="V35" s="660"/>
      <c r="W35" s="660"/>
      <c r="X35" s="660"/>
      <c r="Y35" s="663" t="s">
        <v>581</v>
      </c>
      <c r="Z35" s="664"/>
      <c r="AA35" s="665"/>
      <c r="AB35" s="666" t="s">
        <v>614</v>
      </c>
      <c r="AC35" s="667"/>
      <c r="AD35" s="668"/>
      <c r="AE35" s="639" t="s">
        <v>614</v>
      </c>
      <c r="AF35" s="639"/>
      <c r="AG35" s="639"/>
      <c r="AH35" s="639"/>
      <c r="AI35" s="639" t="s">
        <v>614</v>
      </c>
      <c r="AJ35" s="639"/>
      <c r="AK35" s="639"/>
      <c r="AL35" s="639"/>
      <c r="AM35" s="639" t="s">
        <v>614</v>
      </c>
      <c r="AN35" s="639"/>
      <c r="AO35" s="639"/>
      <c r="AP35" s="639"/>
      <c r="AQ35" s="93" t="s">
        <v>669</v>
      </c>
      <c r="AR35" s="87"/>
      <c r="AS35" s="87"/>
      <c r="AT35" s="87"/>
      <c r="AU35" s="87"/>
      <c r="AV35" s="87"/>
      <c r="AW35" s="87"/>
      <c r="AX35" s="88"/>
    </row>
    <row r="36" spans="1:51" ht="46.5" customHeight="1" x14ac:dyDescent="0.15">
      <c r="A36" s="692"/>
      <c r="B36" s="693"/>
      <c r="C36" s="693"/>
      <c r="D36" s="693"/>
      <c r="E36" s="693"/>
      <c r="F36" s="694"/>
      <c r="G36" s="661"/>
      <c r="H36" s="662"/>
      <c r="I36" s="662"/>
      <c r="J36" s="662"/>
      <c r="K36" s="662"/>
      <c r="L36" s="662"/>
      <c r="M36" s="662"/>
      <c r="N36" s="662"/>
      <c r="O36" s="662"/>
      <c r="P36" s="662"/>
      <c r="Q36" s="662"/>
      <c r="R36" s="662"/>
      <c r="S36" s="662"/>
      <c r="T36" s="662"/>
      <c r="U36" s="662"/>
      <c r="V36" s="662"/>
      <c r="W36" s="662"/>
      <c r="X36" s="662"/>
      <c r="Y36" s="219" t="s">
        <v>584</v>
      </c>
      <c r="Z36" s="656"/>
      <c r="AA36" s="657"/>
      <c r="AB36" s="666" t="s">
        <v>614</v>
      </c>
      <c r="AC36" s="667"/>
      <c r="AD36" s="668"/>
      <c r="AE36" s="621" t="s">
        <v>614</v>
      </c>
      <c r="AF36" s="621"/>
      <c r="AG36" s="621"/>
      <c r="AH36" s="621"/>
      <c r="AI36" s="621" t="s">
        <v>614</v>
      </c>
      <c r="AJ36" s="621"/>
      <c r="AK36" s="621"/>
      <c r="AL36" s="621"/>
      <c r="AM36" s="621" t="s">
        <v>614</v>
      </c>
      <c r="AN36" s="621"/>
      <c r="AO36" s="621"/>
      <c r="AP36" s="621"/>
      <c r="AQ36" s="705" t="s">
        <v>669</v>
      </c>
      <c r="AR36" s="706"/>
      <c r="AS36" s="706"/>
      <c r="AT36" s="706"/>
      <c r="AU36" s="706"/>
      <c r="AV36" s="706"/>
      <c r="AW36" s="706"/>
      <c r="AX36" s="707"/>
    </row>
    <row r="37" spans="1:51" ht="18.75" customHeight="1" x14ac:dyDescent="0.15">
      <c r="A37" s="674" t="s">
        <v>236</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416</v>
      </c>
      <c r="AF37" s="616"/>
      <c r="AG37" s="616"/>
      <c r="AH37" s="617"/>
      <c r="AI37" s="684" t="s">
        <v>568</v>
      </c>
      <c r="AJ37" s="684"/>
      <c r="AK37" s="684"/>
      <c r="AL37" s="615"/>
      <c r="AM37" s="684" t="s">
        <v>384</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696</v>
      </c>
      <c r="AR38" s="514"/>
      <c r="AS38" s="127" t="s">
        <v>175</v>
      </c>
      <c r="AT38" s="128"/>
      <c r="AU38" s="126">
        <v>4</v>
      </c>
      <c r="AV38" s="126"/>
      <c r="AW38" s="108" t="s">
        <v>166</v>
      </c>
      <c r="AX38" s="129"/>
    </row>
    <row r="39" spans="1:51" ht="23.25" customHeight="1" x14ac:dyDescent="0.15">
      <c r="A39" s="680"/>
      <c r="B39" s="678"/>
      <c r="C39" s="678"/>
      <c r="D39" s="678"/>
      <c r="E39" s="678"/>
      <c r="F39" s="679"/>
      <c r="G39" s="178" t="s">
        <v>700</v>
      </c>
      <c r="H39" s="179"/>
      <c r="I39" s="179"/>
      <c r="J39" s="179"/>
      <c r="K39" s="179"/>
      <c r="L39" s="179"/>
      <c r="M39" s="179"/>
      <c r="N39" s="179"/>
      <c r="O39" s="180"/>
      <c r="P39" s="131" t="s">
        <v>621</v>
      </c>
      <c r="Q39" s="131"/>
      <c r="R39" s="131"/>
      <c r="S39" s="131"/>
      <c r="T39" s="131"/>
      <c r="U39" s="131"/>
      <c r="V39" s="131"/>
      <c r="W39" s="131"/>
      <c r="X39" s="132"/>
      <c r="Y39" s="219" t="s">
        <v>12</v>
      </c>
      <c r="Z39" s="220"/>
      <c r="AA39" s="221"/>
      <c r="AB39" s="148" t="s">
        <v>622</v>
      </c>
      <c r="AC39" s="148"/>
      <c r="AD39" s="148"/>
      <c r="AE39" s="93">
        <v>3032</v>
      </c>
      <c r="AF39" s="87"/>
      <c r="AG39" s="87"/>
      <c r="AH39" s="87"/>
      <c r="AI39" s="93">
        <v>3786</v>
      </c>
      <c r="AJ39" s="87"/>
      <c r="AK39" s="87"/>
      <c r="AL39" s="87"/>
      <c r="AM39" s="93">
        <v>4367</v>
      </c>
      <c r="AN39" s="87"/>
      <c r="AO39" s="87"/>
      <c r="AP39" s="87"/>
      <c r="AQ39" s="94" t="s">
        <v>614</v>
      </c>
      <c r="AR39" s="95"/>
      <c r="AS39" s="95"/>
      <c r="AT39" s="96"/>
      <c r="AU39" s="87" t="s">
        <v>614</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v>3364</v>
      </c>
      <c r="AF40" s="87"/>
      <c r="AG40" s="87"/>
      <c r="AH40" s="87"/>
      <c r="AI40" s="93">
        <v>3032</v>
      </c>
      <c r="AJ40" s="87"/>
      <c r="AK40" s="87"/>
      <c r="AL40" s="87"/>
      <c r="AM40" s="93">
        <v>3786</v>
      </c>
      <c r="AN40" s="87"/>
      <c r="AO40" s="87"/>
      <c r="AP40" s="87"/>
      <c r="AQ40" s="94" t="s">
        <v>614</v>
      </c>
      <c r="AR40" s="95"/>
      <c r="AS40" s="95"/>
      <c r="AT40" s="96"/>
      <c r="AU40" s="87">
        <v>4367</v>
      </c>
      <c r="AV40" s="87"/>
      <c r="AW40" s="87"/>
      <c r="AX40" s="88"/>
    </row>
    <row r="41" spans="1:51" ht="23.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110.9</v>
      </c>
      <c r="AF41" s="87"/>
      <c r="AG41" s="87"/>
      <c r="AH41" s="87"/>
      <c r="AI41" s="93">
        <v>124.9</v>
      </c>
      <c r="AJ41" s="87"/>
      <c r="AK41" s="87"/>
      <c r="AL41" s="87"/>
      <c r="AM41" s="93">
        <v>115.4</v>
      </c>
      <c r="AN41" s="87"/>
      <c r="AO41" s="87"/>
      <c r="AP41" s="87"/>
      <c r="AQ41" s="94" t="s">
        <v>614</v>
      </c>
      <c r="AR41" s="95"/>
      <c r="AS41" s="95"/>
      <c r="AT41" s="96"/>
      <c r="AU41" s="87" t="s">
        <v>614</v>
      </c>
      <c r="AV41" s="87"/>
      <c r="AW41" s="87"/>
      <c r="AX41" s="88"/>
    </row>
    <row r="42" spans="1:51" ht="23.25" hidden="1" customHeight="1" x14ac:dyDescent="0.15">
      <c r="A42" s="187" t="s">
        <v>260</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32.25" hidden="1"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6" t="s">
        <v>579</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customHeight="1" x14ac:dyDescent="0.15">
      <c r="A65" s="655" t="s">
        <v>580</v>
      </c>
      <c r="B65" s="153"/>
      <c r="C65" s="153"/>
      <c r="D65" s="153"/>
      <c r="E65" s="153"/>
      <c r="F65" s="154"/>
      <c r="G65" s="695" t="s">
        <v>572</v>
      </c>
      <c r="H65" s="696"/>
      <c r="I65" s="696"/>
      <c r="J65" s="696"/>
      <c r="K65" s="696"/>
      <c r="L65" s="696"/>
      <c r="M65" s="696"/>
      <c r="N65" s="696"/>
      <c r="O65" s="696"/>
      <c r="P65" s="697" t="s">
        <v>571</v>
      </c>
      <c r="Q65" s="696"/>
      <c r="R65" s="696"/>
      <c r="S65" s="696"/>
      <c r="T65" s="696"/>
      <c r="U65" s="696"/>
      <c r="V65" s="696"/>
      <c r="W65" s="696"/>
      <c r="X65" s="698"/>
      <c r="Y65" s="699"/>
      <c r="Z65" s="700"/>
      <c r="AA65" s="701"/>
      <c r="AB65" s="632" t="s">
        <v>11</v>
      </c>
      <c r="AC65" s="632"/>
      <c r="AD65" s="632"/>
      <c r="AE65" s="116" t="s">
        <v>416</v>
      </c>
      <c r="AF65" s="703"/>
      <c r="AG65" s="703"/>
      <c r="AH65" s="704"/>
      <c r="AI65" s="116" t="s">
        <v>568</v>
      </c>
      <c r="AJ65" s="703"/>
      <c r="AK65" s="703"/>
      <c r="AL65" s="704"/>
      <c r="AM65" s="116" t="s">
        <v>384</v>
      </c>
      <c r="AN65" s="703"/>
      <c r="AO65" s="703"/>
      <c r="AP65" s="704"/>
      <c r="AQ65" s="629" t="s">
        <v>415</v>
      </c>
      <c r="AR65" s="630"/>
      <c r="AS65" s="630"/>
      <c r="AT65" s="631"/>
      <c r="AU65" s="629" t="s">
        <v>593</v>
      </c>
      <c r="AV65" s="630"/>
      <c r="AW65" s="630"/>
      <c r="AX65" s="640"/>
      <c r="AY65">
        <f>COUNTA($G$66)</f>
        <v>1</v>
      </c>
    </row>
    <row r="66" spans="1:51" ht="23.25" customHeight="1" x14ac:dyDescent="0.15">
      <c r="A66" s="655"/>
      <c r="B66" s="153"/>
      <c r="C66" s="153"/>
      <c r="D66" s="153"/>
      <c r="E66" s="153"/>
      <c r="F66" s="154"/>
      <c r="G66" s="641" t="s">
        <v>668</v>
      </c>
      <c r="H66" s="642"/>
      <c r="I66" s="642"/>
      <c r="J66" s="642"/>
      <c r="K66" s="642"/>
      <c r="L66" s="642"/>
      <c r="M66" s="642"/>
      <c r="N66" s="642"/>
      <c r="O66" s="642"/>
      <c r="P66" s="645" t="s">
        <v>626</v>
      </c>
      <c r="Q66" s="646"/>
      <c r="R66" s="646"/>
      <c r="S66" s="646"/>
      <c r="T66" s="646"/>
      <c r="U66" s="646"/>
      <c r="V66" s="646"/>
      <c r="W66" s="646"/>
      <c r="X66" s="647"/>
      <c r="Y66" s="651" t="s">
        <v>51</v>
      </c>
      <c r="Z66" s="652"/>
      <c r="AA66" s="653"/>
      <c r="AB66" s="654" t="s">
        <v>625</v>
      </c>
      <c r="AC66" s="654"/>
      <c r="AD66" s="654"/>
      <c r="AE66" s="622">
        <v>18148</v>
      </c>
      <c r="AF66" s="622"/>
      <c r="AG66" s="622"/>
      <c r="AH66" s="622"/>
      <c r="AI66" s="622">
        <v>15180</v>
      </c>
      <c r="AJ66" s="622"/>
      <c r="AK66" s="622"/>
      <c r="AL66" s="622"/>
      <c r="AM66" s="622">
        <v>21176</v>
      </c>
      <c r="AN66" s="622"/>
      <c r="AO66" s="622"/>
      <c r="AP66" s="622"/>
      <c r="AQ66" s="639" t="s">
        <v>686</v>
      </c>
      <c r="AR66" s="622"/>
      <c r="AS66" s="622"/>
      <c r="AT66" s="622"/>
      <c r="AU66" s="93" t="s">
        <v>686</v>
      </c>
      <c r="AV66" s="624"/>
      <c r="AW66" s="624"/>
      <c r="AX66" s="625"/>
      <c r="AY66">
        <f>$AY$65</f>
        <v>1</v>
      </c>
    </row>
    <row r="67" spans="1:51" ht="23.25" customHeight="1" x14ac:dyDescent="0.15">
      <c r="A67" s="188"/>
      <c r="B67" s="158"/>
      <c r="C67" s="158"/>
      <c r="D67" s="158"/>
      <c r="E67" s="158"/>
      <c r="F67" s="159"/>
      <c r="G67" s="643"/>
      <c r="H67" s="644"/>
      <c r="I67" s="644"/>
      <c r="J67" s="644"/>
      <c r="K67" s="644"/>
      <c r="L67" s="644"/>
      <c r="M67" s="644"/>
      <c r="N67" s="644"/>
      <c r="O67" s="644"/>
      <c r="P67" s="648"/>
      <c r="Q67" s="649"/>
      <c r="R67" s="649"/>
      <c r="S67" s="649"/>
      <c r="T67" s="649"/>
      <c r="U67" s="649"/>
      <c r="V67" s="649"/>
      <c r="W67" s="649"/>
      <c r="X67" s="650"/>
      <c r="Y67" s="626" t="s">
        <v>52</v>
      </c>
      <c r="Z67" s="627"/>
      <c r="AA67" s="628"/>
      <c r="AB67" s="654" t="s">
        <v>625</v>
      </c>
      <c r="AC67" s="654"/>
      <c r="AD67" s="654"/>
      <c r="AE67" s="622">
        <v>20649</v>
      </c>
      <c r="AF67" s="622"/>
      <c r="AG67" s="622"/>
      <c r="AH67" s="622"/>
      <c r="AI67" s="622">
        <v>17028</v>
      </c>
      <c r="AJ67" s="622"/>
      <c r="AK67" s="622"/>
      <c r="AL67" s="622"/>
      <c r="AM67" s="622">
        <v>21300</v>
      </c>
      <c r="AN67" s="622"/>
      <c r="AO67" s="622"/>
      <c r="AP67" s="622"/>
      <c r="AQ67" s="622">
        <v>23343</v>
      </c>
      <c r="AR67" s="622"/>
      <c r="AS67" s="622"/>
      <c r="AT67" s="622"/>
      <c r="AU67" s="93" t="s">
        <v>686</v>
      </c>
      <c r="AV67" s="624"/>
      <c r="AW67" s="624"/>
      <c r="AX67" s="625"/>
      <c r="AY67">
        <f>$AY$65</f>
        <v>1</v>
      </c>
    </row>
    <row r="68" spans="1:51" ht="23.25" hidden="1" customHeight="1" x14ac:dyDescent="0.15">
      <c r="A68" s="686" t="s">
        <v>581</v>
      </c>
      <c r="B68" s="687"/>
      <c r="C68" s="687"/>
      <c r="D68" s="687"/>
      <c r="E68" s="687"/>
      <c r="F68" s="688"/>
      <c r="G68" s="176" t="s">
        <v>582</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416</v>
      </c>
      <c r="AF68" s="119"/>
      <c r="AG68" s="119"/>
      <c r="AH68" s="119"/>
      <c r="AI68" s="119" t="s">
        <v>568</v>
      </c>
      <c r="AJ68" s="119"/>
      <c r="AK68" s="119"/>
      <c r="AL68" s="119"/>
      <c r="AM68" s="119" t="s">
        <v>384</v>
      </c>
      <c r="AN68" s="119"/>
      <c r="AO68" s="119"/>
      <c r="AP68" s="119"/>
      <c r="AQ68" s="633" t="s">
        <v>594</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9" t="s">
        <v>630</v>
      </c>
      <c r="H69" s="660"/>
      <c r="I69" s="660"/>
      <c r="J69" s="660"/>
      <c r="K69" s="660"/>
      <c r="L69" s="660"/>
      <c r="M69" s="660"/>
      <c r="N69" s="660"/>
      <c r="O69" s="660"/>
      <c r="P69" s="660"/>
      <c r="Q69" s="660"/>
      <c r="R69" s="660"/>
      <c r="S69" s="660"/>
      <c r="T69" s="660"/>
      <c r="U69" s="660"/>
      <c r="V69" s="660"/>
      <c r="W69" s="660"/>
      <c r="X69" s="660"/>
      <c r="Y69" s="663" t="s">
        <v>581</v>
      </c>
      <c r="Z69" s="664"/>
      <c r="AA69" s="665"/>
      <c r="AB69" s="666"/>
      <c r="AC69" s="667"/>
      <c r="AD69" s="668"/>
      <c r="AE69" s="639"/>
      <c r="AF69" s="639"/>
      <c r="AG69" s="639"/>
      <c r="AH69" s="639"/>
      <c r="AI69" s="639"/>
      <c r="AJ69" s="639"/>
      <c r="AK69" s="639"/>
      <c r="AL69" s="639"/>
      <c r="AM69" s="639"/>
      <c r="AN69" s="639"/>
      <c r="AO69" s="639"/>
      <c r="AP69" s="639"/>
      <c r="AQ69" s="93"/>
      <c r="AR69" s="87"/>
      <c r="AS69" s="87"/>
      <c r="AT69" s="87"/>
      <c r="AU69" s="87"/>
      <c r="AV69" s="87"/>
      <c r="AW69" s="87"/>
      <c r="AX69" s="88"/>
      <c r="AY69">
        <f>$AY$68</f>
        <v>0</v>
      </c>
    </row>
    <row r="70" spans="1:51" ht="46.5" hidden="1" customHeight="1" x14ac:dyDescent="0.15">
      <c r="A70" s="692"/>
      <c r="B70" s="693"/>
      <c r="C70" s="693"/>
      <c r="D70" s="693"/>
      <c r="E70" s="693"/>
      <c r="F70" s="694"/>
      <c r="G70" s="661"/>
      <c r="H70" s="662"/>
      <c r="I70" s="662"/>
      <c r="J70" s="662"/>
      <c r="K70" s="662"/>
      <c r="L70" s="662"/>
      <c r="M70" s="662"/>
      <c r="N70" s="662"/>
      <c r="O70" s="662"/>
      <c r="P70" s="662"/>
      <c r="Q70" s="662"/>
      <c r="R70" s="662"/>
      <c r="S70" s="662"/>
      <c r="T70" s="662"/>
      <c r="U70" s="662"/>
      <c r="V70" s="662"/>
      <c r="W70" s="662"/>
      <c r="X70" s="662"/>
      <c r="Y70" s="219" t="s">
        <v>584</v>
      </c>
      <c r="Z70" s="656"/>
      <c r="AA70" s="657"/>
      <c r="AB70" s="618" t="s">
        <v>585</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8"/>
      <c r="AY70">
        <f>$AY$68</f>
        <v>0</v>
      </c>
    </row>
    <row r="71" spans="1:51" ht="18.75" hidden="1" customHeight="1" x14ac:dyDescent="0.15">
      <c r="A71" s="423" t="s">
        <v>236</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c r="AR72" s="514"/>
      <c r="AS72" s="127" t="s">
        <v>175</v>
      </c>
      <c r="AT72" s="128"/>
      <c r="AU72" s="126"/>
      <c r="AV72" s="126"/>
      <c r="AW72" s="108" t="s">
        <v>166</v>
      </c>
      <c r="AX72" s="129"/>
      <c r="AY72">
        <f t="shared" ref="AY72:AY77" si="1">$AY$71</f>
        <v>0</v>
      </c>
    </row>
    <row r="73" spans="1:51" ht="23.25" hidden="1" customHeight="1" x14ac:dyDescent="0.15">
      <c r="A73" s="604"/>
      <c r="B73" s="602"/>
      <c r="C73" s="602"/>
      <c r="D73" s="602"/>
      <c r="E73" s="602"/>
      <c r="F73" s="60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2" t="s">
        <v>579</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customHeight="1" x14ac:dyDescent="0.15">
      <c r="A99" s="655" t="s">
        <v>580</v>
      </c>
      <c r="B99" s="153"/>
      <c r="C99" s="153"/>
      <c r="D99" s="153"/>
      <c r="E99" s="153"/>
      <c r="F99" s="154"/>
      <c r="G99" s="695" t="s">
        <v>572</v>
      </c>
      <c r="H99" s="696"/>
      <c r="I99" s="696"/>
      <c r="J99" s="696"/>
      <c r="K99" s="696"/>
      <c r="L99" s="696"/>
      <c r="M99" s="696"/>
      <c r="N99" s="696"/>
      <c r="O99" s="696"/>
      <c r="P99" s="697" t="s">
        <v>571</v>
      </c>
      <c r="Q99" s="696"/>
      <c r="R99" s="696"/>
      <c r="S99" s="696"/>
      <c r="T99" s="696"/>
      <c r="U99" s="696"/>
      <c r="V99" s="696"/>
      <c r="W99" s="696"/>
      <c r="X99" s="698"/>
      <c r="Y99" s="699"/>
      <c r="Z99" s="700"/>
      <c r="AA99" s="701"/>
      <c r="AB99" s="632" t="s">
        <v>11</v>
      </c>
      <c r="AC99" s="632"/>
      <c r="AD99" s="632"/>
      <c r="AE99" s="119" t="s">
        <v>416</v>
      </c>
      <c r="AF99" s="119"/>
      <c r="AG99" s="119"/>
      <c r="AH99" s="119"/>
      <c r="AI99" s="119" t="s">
        <v>568</v>
      </c>
      <c r="AJ99" s="119"/>
      <c r="AK99" s="119"/>
      <c r="AL99" s="119"/>
      <c r="AM99" s="119" t="s">
        <v>384</v>
      </c>
      <c r="AN99" s="119"/>
      <c r="AO99" s="119"/>
      <c r="AP99" s="119"/>
      <c r="AQ99" s="629" t="s">
        <v>415</v>
      </c>
      <c r="AR99" s="630"/>
      <c r="AS99" s="630"/>
      <c r="AT99" s="631"/>
      <c r="AU99" s="629" t="s">
        <v>593</v>
      </c>
      <c r="AV99" s="630"/>
      <c r="AW99" s="630"/>
      <c r="AX99" s="640"/>
      <c r="AY99">
        <f>COUNTA($G$100)</f>
        <v>1</v>
      </c>
    </row>
    <row r="100" spans="1:60" ht="23.25" customHeight="1" x14ac:dyDescent="0.15">
      <c r="A100" s="655"/>
      <c r="B100" s="153"/>
      <c r="C100" s="153"/>
      <c r="D100" s="153"/>
      <c r="E100" s="153"/>
      <c r="F100" s="154"/>
      <c r="G100" s="641" t="s">
        <v>668</v>
      </c>
      <c r="H100" s="642"/>
      <c r="I100" s="642"/>
      <c r="J100" s="642"/>
      <c r="K100" s="642"/>
      <c r="L100" s="642"/>
      <c r="M100" s="642"/>
      <c r="N100" s="642"/>
      <c r="O100" s="642"/>
      <c r="P100" s="645" t="s">
        <v>627</v>
      </c>
      <c r="Q100" s="646"/>
      <c r="R100" s="646"/>
      <c r="S100" s="646"/>
      <c r="T100" s="646"/>
      <c r="U100" s="646"/>
      <c r="V100" s="646"/>
      <c r="W100" s="646"/>
      <c r="X100" s="647"/>
      <c r="Y100" s="651" t="s">
        <v>51</v>
      </c>
      <c r="Z100" s="652"/>
      <c r="AA100" s="653"/>
      <c r="AB100" s="654" t="s">
        <v>625</v>
      </c>
      <c r="AC100" s="654"/>
      <c r="AD100" s="654"/>
      <c r="AE100" s="622">
        <v>44871</v>
      </c>
      <c r="AF100" s="622"/>
      <c r="AG100" s="622"/>
      <c r="AH100" s="622"/>
      <c r="AI100" s="622">
        <v>19826</v>
      </c>
      <c r="AJ100" s="622"/>
      <c r="AK100" s="622"/>
      <c r="AL100" s="622"/>
      <c r="AM100" s="622">
        <v>12460</v>
      </c>
      <c r="AN100" s="622"/>
      <c r="AO100" s="622"/>
      <c r="AP100" s="622"/>
      <c r="AQ100" s="639" t="s">
        <v>686</v>
      </c>
      <c r="AR100" s="622"/>
      <c r="AS100" s="622"/>
      <c r="AT100" s="622"/>
      <c r="AU100" s="93" t="s">
        <v>686</v>
      </c>
      <c r="AV100" s="624"/>
      <c r="AW100" s="624"/>
      <c r="AX100" s="625"/>
      <c r="AY100">
        <f>$AY$99</f>
        <v>1</v>
      </c>
    </row>
    <row r="101" spans="1:60" ht="23.25" customHeight="1" x14ac:dyDescent="0.15">
      <c r="A101" s="188"/>
      <c r="B101" s="158"/>
      <c r="C101" s="158"/>
      <c r="D101" s="158"/>
      <c r="E101" s="158"/>
      <c r="F101" s="159"/>
      <c r="G101" s="643"/>
      <c r="H101" s="644"/>
      <c r="I101" s="644"/>
      <c r="J101" s="644"/>
      <c r="K101" s="644"/>
      <c r="L101" s="644"/>
      <c r="M101" s="644"/>
      <c r="N101" s="644"/>
      <c r="O101" s="644"/>
      <c r="P101" s="648"/>
      <c r="Q101" s="649"/>
      <c r="R101" s="649"/>
      <c r="S101" s="649"/>
      <c r="T101" s="649"/>
      <c r="U101" s="649"/>
      <c r="V101" s="649"/>
      <c r="W101" s="649"/>
      <c r="X101" s="650"/>
      <c r="Y101" s="626" t="s">
        <v>52</v>
      </c>
      <c r="Z101" s="627"/>
      <c r="AA101" s="628"/>
      <c r="AB101" s="654" t="s">
        <v>625</v>
      </c>
      <c r="AC101" s="654"/>
      <c r="AD101" s="654"/>
      <c r="AE101" s="622">
        <v>40198</v>
      </c>
      <c r="AF101" s="622"/>
      <c r="AG101" s="622"/>
      <c r="AH101" s="622"/>
      <c r="AI101" s="622">
        <v>27120</v>
      </c>
      <c r="AJ101" s="622"/>
      <c r="AK101" s="622"/>
      <c r="AL101" s="622"/>
      <c r="AM101" s="622">
        <v>13130</v>
      </c>
      <c r="AN101" s="622"/>
      <c r="AO101" s="622"/>
      <c r="AP101" s="622"/>
      <c r="AQ101" s="622">
        <v>486</v>
      </c>
      <c r="AR101" s="622"/>
      <c r="AS101" s="622"/>
      <c r="AT101" s="622"/>
      <c r="AU101" s="93" t="s">
        <v>686</v>
      </c>
      <c r="AV101" s="624"/>
      <c r="AW101" s="624"/>
      <c r="AX101" s="625"/>
      <c r="AY101">
        <f>$AY$99</f>
        <v>1</v>
      </c>
    </row>
    <row r="102" spans="1:60" ht="23.25" hidden="1" customHeight="1" x14ac:dyDescent="0.15">
      <c r="A102" s="187" t="s">
        <v>581</v>
      </c>
      <c r="B102" s="105"/>
      <c r="C102" s="105"/>
      <c r="D102" s="105"/>
      <c r="E102" s="105"/>
      <c r="F102" s="669"/>
      <c r="G102" s="176" t="s">
        <v>582</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416</v>
      </c>
      <c r="AF102" s="119"/>
      <c r="AG102" s="119"/>
      <c r="AH102" s="119"/>
      <c r="AI102" s="119" t="s">
        <v>568</v>
      </c>
      <c r="AJ102" s="119"/>
      <c r="AK102" s="119"/>
      <c r="AL102" s="119"/>
      <c r="AM102" s="119" t="s">
        <v>384</v>
      </c>
      <c r="AN102" s="119"/>
      <c r="AO102" s="119"/>
      <c r="AP102" s="119"/>
      <c r="AQ102" s="633" t="s">
        <v>594</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9" t="s">
        <v>583</v>
      </c>
      <c r="H103" s="660"/>
      <c r="I103" s="660"/>
      <c r="J103" s="660"/>
      <c r="K103" s="660"/>
      <c r="L103" s="660"/>
      <c r="M103" s="660"/>
      <c r="N103" s="660"/>
      <c r="O103" s="660"/>
      <c r="P103" s="660"/>
      <c r="Q103" s="660"/>
      <c r="R103" s="660"/>
      <c r="S103" s="660"/>
      <c r="T103" s="660"/>
      <c r="U103" s="660"/>
      <c r="V103" s="660"/>
      <c r="W103" s="660"/>
      <c r="X103" s="660"/>
      <c r="Y103" s="663" t="s">
        <v>581</v>
      </c>
      <c r="Z103" s="664"/>
      <c r="AA103" s="665"/>
      <c r="AB103" s="666"/>
      <c r="AC103" s="667"/>
      <c r="AD103" s="668"/>
      <c r="AE103" s="639"/>
      <c r="AF103" s="639"/>
      <c r="AG103" s="639"/>
      <c r="AH103" s="639"/>
      <c r="AI103" s="639"/>
      <c r="AJ103" s="639"/>
      <c r="AK103" s="639"/>
      <c r="AL103" s="639"/>
      <c r="AM103" s="639"/>
      <c r="AN103" s="639"/>
      <c r="AO103" s="639"/>
      <c r="AP103" s="639"/>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1"/>
      <c r="H104" s="662"/>
      <c r="I104" s="662"/>
      <c r="J104" s="662"/>
      <c r="K104" s="662"/>
      <c r="L104" s="662"/>
      <c r="M104" s="662"/>
      <c r="N104" s="662"/>
      <c r="O104" s="662"/>
      <c r="P104" s="662"/>
      <c r="Q104" s="662"/>
      <c r="R104" s="662"/>
      <c r="S104" s="662"/>
      <c r="T104" s="662"/>
      <c r="U104" s="662"/>
      <c r="V104" s="662"/>
      <c r="W104" s="662"/>
      <c r="X104" s="662"/>
      <c r="Y104" s="219" t="s">
        <v>584</v>
      </c>
      <c r="Z104" s="656"/>
      <c r="AA104" s="657"/>
      <c r="AB104" s="618" t="s">
        <v>585</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8"/>
      <c r="AY104">
        <f>$AY$102</f>
        <v>0</v>
      </c>
    </row>
    <row r="105" spans="1:60" ht="18.75" hidden="1" customHeight="1" x14ac:dyDescent="0.15">
      <c r="A105" s="423" t="s">
        <v>236</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c r="AR106" s="514"/>
      <c r="AS106" s="127" t="s">
        <v>175</v>
      </c>
      <c r="AT106" s="128"/>
      <c r="AU106" s="126"/>
      <c r="AV106" s="126"/>
      <c r="AW106" s="108" t="s">
        <v>166</v>
      </c>
      <c r="AX106" s="129"/>
      <c r="AY106">
        <f t="shared" ref="AY106:AY111" si="3">$AY$105</f>
        <v>0</v>
      </c>
    </row>
    <row r="107" spans="1:60" ht="23.25" hidden="1" customHeight="1" x14ac:dyDescent="0.15">
      <c r="A107" s="604"/>
      <c r="B107" s="602"/>
      <c r="C107" s="602"/>
      <c r="D107" s="602"/>
      <c r="E107" s="602"/>
      <c r="F107" s="60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2" t="s">
        <v>579</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customHeight="1" x14ac:dyDescent="0.15">
      <c r="A133" s="655" t="s">
        <v>580</v>
      </c>
      <c r="B133" s="153"/>
      <c r="C133" s="153"/>
      <c r="D133" s="153"/>
      <c r="E133" s="153"/>
      <c r="F133" s="154"/>
      <c r="G133" s="695" t="s">
        <v>572</v>
      </c>
      <c r="H133" s="696"/>
      <c r="I133" s="696"/>
      <c r="J133" s="696"/>
      <c r="K133" s="696"/>
      <c r="L133" s="696"/>
      <c r="M133" s="696"/>
      <c r="N133" s="696"/>
      <c r="O133" s="696"/>
      <c r="P133" s="697" t="s">
        <v>571</v>
      </c>
      <c r="Q133" s="696"/>
      <c r="R133" s="696"/>
      <c r="S133" s="696"/>
      <c r="T133" s="696"/>
      <c r="U133" s="696"/>
      <c r="V133" s="696"/>
      <c r="W133" s="696"/>
      <c r="X133" s="698"/>
      <c r="Y133" s="699"/>
      <c r="Z133" s="700"/>
      <c r="AA133" s="701"/>
      <c r="AB133" s="632" t="s">
        <v>11</v>
      </c>
      <c r="AC133" s="632"/>
      <c r="AD133" s="632"/>
      <c r="AE133" s="119" t="s">
        <v>416</v>
      </c>
      <c r="AF133" s="119"/>
      <c r="AG133" s="119"/>
      <c r="AH133" s="119"/>
      <c r="AI133" s="119" t="s">
        <v>568</v>
      </c>
      <c r="AJ133" s="119"/>
      <c r="AK133" s="119"/>
      <c r="AL133" s="119"/>
      <c r="AM133" s="119" t="s">
        <v>384</v>
      </c>
      <c r="AN133" s="119"/>
      <c r="AO133" s="119"/>
      <c r="AP133" s="119"/>
      <c r="AQ133" s="629" t="s">
        <v>415</v>
      </c>
      <c r="AR133" s="630"/>
      <c r="AS133" s="630"/>
      <c r="AT133" s="631"/>
      <c r="AU133" s="629" t="s">
        <v>593</v>
      </c>
      <c r="AV133" s="630"/>
      <c r="AW133" s="630"/>
      <c r="AX133" s="640"/>
      <c r="AY133">
        <f>COUNTA($G$134)</f>
        <v>1</v>
      </c>
    </row>
    <row r="134" spans="1:60" ht="23.25" customHeight="1" x14ac:dyDescent="0.15">
      <c r="A134" s="655"/>
      <c r="B134" s="153"/>
      <c r="C134" s="153"/>
      <c r="D134" s="153"/>
      <c r="E134" s="153"/>
      <c r="F134" s="154"/>
      <c r="G134" s="641" t="s">
        <v>668</v>
      </c>
      <c r="H134" s="642"/>
      <c r="I134" s="642"/>
      <c r="J134" s="642"/>
      <c r="K134" s="642"/>
      <c r="L134" s="642"/>
      <c r="M134" s="642"/>
      <c r="N134" s="642"/>
      <c r="O134" s="642"/>
      <c r="P134" s="645" t="s">
        <v>628</v>
      </c>
      <c r="Q134" s="646"/>
      <c r="R134" s="646"/>
      <c r="S134" s="646"/>
      <c r="T134" s="646"/>
      <c r="U134" s="646"/>
      <c r="V134" s="646"/>
      <c r="W134" s="646"/>
      <c r="X134" s="647"/>
      <c r="Y134" s="651" t="s">
        <v>51</v>
      </c>
      <c r="Z134" s="652"/>
      <c r="AA134" s="653"/>
      <c r="AB134" s="654" t="s">
        <v>625</v>
      </c>
      <c r="AC134" s="654"/>
      <c r="AD134" s="654"/>
      <c r="AE134" s="622" t="s">
        <v>614</v>
      </c>
      <c r="AF134" s="622"/>
      <c r="AG134" s="622"/>
      <c r="AH134" s="622"/>
      <c r="AI134" s="622">
        <v>1061</v>
      </c>
      <c r="AJ134" s="622"/>
      <c r="AK134" s="622"/>
      <c r="AL134" s="622"/>
      <c r="AM134" s="622">
        <v>2310</v>
      </c>
      <c r="AN134" s="622"/>
      <c r="AO134" s="622"/>
      <c r="AP134" s="622"/>
      <c r="AQ134" s="639" t="s">
        <v>686</v>
      </c>
      <c r="AR134" s="622"/>
      <c r="AS134" s="622"/>
      <c r="AT134" s="622"/>
      <c r="AU134" s="93" t="s">
        <v>686</v>
      </c>
      <c r="AV134" s="624"/>
      <c r="AW134" s="624"/>
      <c r="AX134" s="625"/>
      <c r="AY134">
        <f>$AY$133</f>
        <v>1</v>
      </c>
    </row>
    <row r="135" spans="1:60" ht="23.25" customHeight="1" x14ac:dyDescent="0.15">
      <c r="A135" s="188"/>
      <c r="B135" s="158"/>
      <c r="C135" s="158"/>
      <c r="D135" s="158"/>
      <c r="E135" s="158"/>
      <c r="F135" s="159"/>
      <c r="G135" s="643"/>
      <c r="H135" s="644"/>
      <c r="I135" s="644"/>
      <c r="J135" s="644"/>
      <c r="K135" s="644"/>
      <c r="L135" s="644"/>
      <c r="M135" s="644"/>
      <c r="N135" s="644"/>
      <c r="O135" s="644"/>
      <c r="P135" s="648"/>
      <c r="Q135" s="649"/>
      <c r="R135" s="649"/>
      <c r="S135" s="649"/>
      <c r="T135" s="649"/>
      <c r="U135" s="649"/>
      <c r="V135" s="649"/>
      <c r="W135" s="649"/>
      <c r="X135" s="650"/>
      <c r="Y135" s="626" t="s">
        <v>52</v>
      </c>
      <c r="Z135" s="627"/>
      <c r="AA135" s="628"/>
      <c r="AB135" s="654" t="s">
        <v>625</v>
      </c>
      <c r="AC135" s="654"/>
      <c r="AD135" s="654"/>
      <c r="AE135" s="622" t="s">
        <v>614</v>
      </c>
      <c r="AF135" s="622"/>
      <c r="AG135" s="622"/>
      <c r="AH135" s="622"/>
      <c r="AI135" s="622">
        <v>750</v>
      </c>
      <c r="AJ135" s="622"/>
      <c r="AK135" s="622"/>
      <c r="AL135" s="622"/>
      <c r="AM135" s="622">
        <v>1723</v>
      </c>
      <c r="AN135" s="622"/>
      <c r="AO135" s="622"/>
      <c r="AP135" s="622"/>
      <c r="AQ135" s="622">
        <v>2098</v>
      </c>
      <c r="AR135" s="622"/>
      <c r="AS135" s="622"/>
      <c r="AT135" s="622"/>
      <c r="AU135" s="93" t="s">
        <v>686</v>
      </c>
      <c r="AV135" s="624"/>
      <c r="AW135" s="624"/>
      <c r="AX135" s="625"/>
      <c r="AY135">
        <f>$AY$133</f>
        <v>1</v>
      </c>
    </row>
    <row r="136" spans="1:60" ht="23.25" hidden="1" customHeight="1" x14ac:dyDescent="0.15">
      <c r="A136" s="187" t="s">
        <v>581</v>
      </c>
      <c r="B136" s="105"/>
      <c r="C136" s="105"/>
      <c r="D136" s="105"/>
      <c r="E136" s="105"/>
      <c r="F136" s="669"/>
      <c r="G136" s="176" t="s">
        <v>582</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416</v>
      </c>
      <c r="AF136" s="119"/>
      <c r="AG136" s="119"/>
      <c r="AH136" s="119"/>
      <c r="AI136" s="119" t="s">
        <v>568</v>
      </c>
      <c r="AJ136" s="119"/>
      <c r="AK136" s="119"/>
      <c r="AL136" s="119"/>
      <c r="AM136" s="119" t="s">
        <v>384</v>
      </c>
      <c r="AN136" s="119"/>
      <c r="AO136" s="119"/>
      <c r="AP136" s="119"/>
      <c r="AQ136" s="633" t="s">
        <v>594</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9" t="s">
        <v>583</v>
      </c>
      <c r="H137" s="660"/>
      <c r="I137" s="660"/>
      <c r="J137" s="660"/>
      <c r="K137" s="660"/>
      <c r="L137" s="660"/>
      <c r="M137" s="660"/>
      <c r="N137" s="660"/>
      <c r="O137" s="660"/>
      <c r="P137" s="660"/>
      <c r="Q137" s="660"/>
      <c r="R137" s="660"/>
      <c r="S137" s="660"/>
      <c r="T137" s="660"/>
      <c r="U137" s="660"/>
      <c r="V137" s="660"/>
      <c r="W137" s="660"/>
      <c r="X137" s="660"/>
      <c r="Y137" s="663" t="s">
        <v>581</v>
      </c>
      <c r="Z137" s="664"/>
      <c r="AA137" s="665"/>
      <c r="AB137" s="666"/>
      <c r="AC137" s="667"/>
      <c r="AD137" s="668"/>
      <c r="AE137" s="639"/>
      <c r="AF137" s="639"/>
      <c r="AG137" s="639"/>
      <c r="AH137" s="639"/>
      <c r="AI137" s="639"/>
      <c r="AJ137" s="639"/>
      <c r="AK137" s="639"/>
      <c r="AL137" s="639"/>
      <c r="AM137" s="639"/>
      <c r="AN137" s="639"/>
      <c r="AO137" s="639"/>
      <c r="AP137" s="639"/>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1"/>
      <c r="H138" s="662"/>
      <c r="I138" s="662"/>
      <c r="J138" s="662"/>
      <c r="K138" s="662"/>
      <c r="L138" s="662"/>
      <c r="M138" s="662"/>
      <c r="N138" s="662"/>
      <c r="O138" s="662"/>
      <c r="P138" s="662"/>
      <c r="Q138" s="662"/>
      <c r="R138" s="662"/>
      <c r="S138" s="662"/>
      <c r="T138" s="662"/>
      <c r="U138" s="662"/>
      <c r="V138" s="662"/>
      <c r="W138" s="662"/>
      <c r="X138" s="662"/>
      <c r="Y138" s="219" t="s">
        <v>584</v>
      </c>
      <c r="Z138" s="656"/>
      <c r="AA138" s="657"/>
      <c r="AB138" s="618" t="s">
        <v>585</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8"/>
      <c r="AY138">
        <f>$AY$136</f>
        <v>0</v>
      </c>
    </row>
    <row r="139" spans="1:60" ht="18.75" hidden="1" customHeight="1" x14ac:dyDescent="0.15">
      <c r="A139" s="423" t="s">
        <v>236</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15">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2" t="s">
        <v>579</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5" t="s">
        <v>580</v>
      </c>
      <c r="B167" s="153"/>
      <c r="C167" s="153"/>
      <c r="D167" s="153"/>
      <c r="E167" s="153"/>
      <c r="F167" s="154"/>
      <c r="G167" s="695" t="s">
        <v>572</v>
      </c>
      <c r="H167" s="696"/>
      <c r="I167" s="696"/>
      <c r="J167" s="696"/>
      <c r="K167" s="696"/>
      <c r="L167" s="696"/>
      <c r="M167" s="696"/>
      <c r="N167" s="696"/>
      <c r="O167" s="696"/>
      <c r="P167" s="697" t="s">
        <v>571</v>
      </c>
      <c r="Q167" s="696"/>
      <c r="R167" s="696"/>
      <c r="S167" s="696"/>
      <c r="T167" s="696"/>
      <c r="U167" s="696"/>
      <c r="V167" s="696"/>
      <c r="W167" s="696"/>
      <c r="X167" s="698"/>
      <c r="Y167" s="699"/>
      <c r="Z167" s="700"/>
      <c r="AA167" s="701"/>
      <c r="AB167" s="632" t="s">
        <v>11</v>
      </c>
      <c r="AC167" s="632"/>
      <c r="AD167" s="632"/>
      <c r="AE167" s="119" t="s">
        <v>416</v>
      </c>
      <c r="AF167" s="119"/>
      <c r="AG167" s="119"/>
      <c r="AH167" s="119"/>
      <c r="AI167" s="119" t="s">
        <v>568</v>
      </c>
      <c r="AJ167" s="119"/>
      <c r="AK167" s="119"/>
      <c r="AL167" s="119"/>
      <c r="AM167" s="119" t="s">
        <v>384</v>
      </c>
      <c r="AN167" s="119"/>
      <c r="AO167" s="119"/>
      <c r="AP167" s="119"/>
      <c r="AQ167" s="629" t="s">
        <v>415</v>
      </c>
      <c r="AR167" s="630"/>
      <c r="AS167" s="630"/>
      <c r="AT167" s="631"/>
      <c r="AU167" s="629" t="s">
        <v>593</v>
      </c>
      <c r="AV167" s="630"/>
      <c r="AW167" s="630"/>
      <c r="AX167" s="640"/>
      <c r="AY167">
        <f>COUNTA($G$168)</f>
        <v>0</v>
      </c>
    </row>
    <row r="168" spans="1:60" ht="23.25" hidden="1" customHeight="1" x14ac:dyDescent="0.15">
      <c r="A168" s="655"/>
      <c r="B168" s="153"/>
      <c r="C168" s="153"/>
      <c r="D168" s="153"/>
      <c r="E168" s="153"/>
      <c r="F168" s="154"/>
      <c r="G168" s="702"/>
      <c r="H168" s="642"/>
      <c r="I168" s="642"/>
      <c r="J168" s="642"/>
      <c r="K168" s="642"/>
      <c r="L168" s="642"/>
      <c r="M168" s="642"/>
      <c r="N168" s="642"/>
      <c r="O168" s="642"/>
      <c r="P168" s="645"/>
      <c r="Q168" s="646"/>
      <c r="R168" s="646"/>
      <c r="S168" s="646"/>
      <c r="T168" s="646"/>
      <c r="U168" s="646"/>
      <c r="V168" s="646"/>
      <c r="W168" s="646"/>
      <c r="X168" s="647"/>
      <c r="Y168" s="651" t="s">
        <v>51</v>
      </c>
      <c r="Z168" s="652"/>
      <c r="AA168" s="653"/>
      <c r="AB168" s="654"/>
      <c r="AC168" s="654"/>
      <c r="AD168" s="654"/>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3"/>
      <c r="H169" s="644"/>
      <c r="I169" s="644"/>
      <c r="J169" s="644"/>
      <c r="K169" s="644"/>
      <c r="L169" s="644"/>
      <c r="M169" s="644"/>
      <c r="N169" s="644"/>
      <c r="O169" s="644"/>
      <c r="P169" s="648"/>
      <c r="Q169" s="649"/>
      <c r="R169" s="649"/>
      <c r="S169" s="649"/>
      <c r="T169" s="649"/>
      <c r="U169" s="649"/>
      <c r="V169" s="649"/>
      <c r="W169" s="649"/>
      <c r="X169" s="650"/>
      <c r="Y169" s="626" t="s">
        <v>52</v>
      </c>
      <c r="Z169" s="627"/>
      <c r="AA169" s="628"/>
      <c r="AB169" s="654"/>
      <c r="AC169" s="654"/>
      <c r="AD169" s="654"/>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581</v>
      </c>
      <c r="B170" s="105"/>
      <c r="C170" s="105"/>
      <c r="D170" s="105"/>
      <c r="E170" s="105"/>
      <c r="F170" s="669"/>
      <c r="G170" s="176" t="s">
        <v>582</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416</v>
      </c>
      <c r="AF170" s="119"/>
      <c r="AG170" s="119"/>
      <c r="AH170" s="119"/>
      <c r="AI170" s="119" t="s">
        <v>568</v>
      </c>
      <c r="AJ170" s="119"/>
      <c r="AK170" s="119"/>
      <c r="AL170" s="119"/>
      <c r="AM170" s="119" t="s">
        <v>384</v>
      </c>
      <c r="AN170" s="119"/>
      <c r="AO170" s="119"/>
      <c r="AP170" s="119"/>
      <c r="AQ170" s="633" t="s">
        <v>594</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9" t="s">
        <v>583</v>
      </c>
      <c r="H171" s="660"/>
      <c r="I171" s="660"/>
      <c r="J171" s="660"/>
      <c r="K171" s="660"/>
      <c r="L171" s="660"/>
      <c r="M171" s="660"/>
      <c r="N171" s="660"/>
      <c r="O171" s="660"/>
      <c r="P171" s="660"/>
      <c r="Q171" s="660"/>
      <c r="R171" s="660"/>
      <c r="S171" s="660"/>
      <c r="T171" s="660"/>
      <c r="U171" s="660"/>
      <c r="V171" s="660"/>
      <c r="W171" s="660"/>
      <c r="X171" s="660"/>
      <c r="Y171" s="663" t="s">
        <v>581</v>
      </c>
      <c r="Z171" s="664"/>
      <c r="AA171" s="665"/>
      <c r="AB171" s="666"/>
      <c r="AC171" s="667"/>
      <c r="AD171" s="668"/>
      <c r="AE171" s="639"/>
      <c r="AF171" s="639"/>
      <c r="AG171" s="639"/>
      <c r="AH171" s="639"/>
      <c r="AI171" s="639"/>
      <c r="AJ171" s="639"/>
      <c r="AK171" s="639"/>
      <c r="AL171" s="639"/>
      <c r="AM171" s="639"/>
      <c r="AN171" s="639"/>
      <c r="AO171" s="639"/>
      <c r="AP171" s="639"/>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1"/>
      <c r="H172" s="662"/>
      <c r="I172" s="662"/>
      <c r="J172" s="662"/>
      <c r="K172" s="662"/>
      <c r="L172" s="662"/>
      <c r="M172" s="662"/>
      <c r="N172" s="662"/>
      <c r="O172" s="662"/>
      <c r="P172" s="662"/>
      <c r="Q172" s="662"/>
      <c r="R172" s="662"/>
      <c r="S172" s="662"/>
      <c r="T172" s="662"/>
      <c r="U172" s="662"/>
      <c r="V172" s="662"/>
      <c r="W172" s="662"/>
      <c r="X172" s="662"/>
      <c r="Y172" s="219" t="s">
        <v>584</v>
      </c>
      <c r="Z172" s="656"/>
      <c r="AA172" s="657"/>
      <c r="AB172" s="618" t="s">
        <v>585</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8"/>
      <c r="AY172">
        <f>$AY$170</f>
        <v>0</v>
      </c>
    </row>
    <row r="173" spans="1:60" ht="18.75" hidden="1" customHeight="1" x14ac:dyDescent="0.15">
      <c r="A173" s="423" t="s">
        <v>236</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15">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customHeight="1" x14ac:dyDescent="0.15">
      <c r="A178" s="187" t="s">
        <v>260</v>
      </c>
      <c r="B178" s="150"/>
      <c r="C178" s="150"/>
      <c r="D178" s="150"/>
      <c r="E178" s="150"/>
      <c r="F178" s="151"/>
      <c r="G178" s="189" t="s">
        <v>623</v>
      </c>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customHeight="1" thickBo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237</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233</v>
      </c>
      <c r="X200" s="591"/>
      <c r="Y200" s="594"/>
      <c r="Z200" s="594"/>
      <c r="AA200" s="595"/>
      <c r="AB200" s="588" t="s">
        <v>11</v>
      </c>
      <c r="AC200" s="585"/>
      <c r="AD200" s="586"/>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250</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250</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251</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240</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249</v>
      </c>
      <c r="X205" s="549"/>
      <c r="Y205" s="554" t="s">
        <v>12</v>
      </c>
      <c r="Z205" s="554"/>
      <c r="AA205" s="555"/>
      <c r="AB205" s="564" t="s">
        <v>250</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250</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251</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237</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9" t="s">
        <v>416</v>
      </c>
      <c r="AF208" s="259"/>
      <c r="AG208" s="259"/>
      <c r="AH208" s="259"/>
      <c r="AI208" s="119" t="s">
        <v>568</v>
      </c>
      <c r="AJ208" s="119"/>
      <c r="AK208" s="119"/>
      <c r="AL208" s="119"/>
      <c r="AM208" s="119" t="s">
        <v>384</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9"/>
      <c r="AF209" s="259"/>
      <c r="AG209" s="259"/>
      <c r="AH209" s="259"/>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263</v>
      </c>
      <c r="B213" s="503"/>
      <c r="C213" s="503"/>
      <c r="D213" s="503"/>
      <c r="E213" s="504" t="s">
        <v>225</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576</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232</v>
      </c>
      <c r="AP214" s="426"/>
      <c r="AQ214" s="426"/>
      <c r="AR214" s="81" t="s">
        <v>231</v>
      </c>
      <c r="AS214" s="425"/>
      <c r="AT214" s="426"/>
      <c r="AU214" s="426"/>
      <c r="AV214" s="426"/>
      <c r="AW214" s="426"/>
      <c r="AX214" s="427"/>
      <c r="AY214">
        <f>COUNTIF($AR$214,"☑")</f>
        <v>0</v>
      </c>
    </row>
    <row r="215" spans="1:51" ht="45" customHeight="1" x14ac:dyDescent="0.15">
      <c r="A215" s="412" t="s">
        <v>283</v>
      </c>
      <c r="B215" s="413"/>
      <c r="C215" s="416" t="s">
        <v>178</v>
      </c>
      <c r="D215" s="413"/>
      <c r="E215" s="418" t="s">
        <v>194</v>
      </c>
      <c r="F215" s="419"/>
      <c r="G215" s="420" t="s">
        <v>642</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643</v>
      </c>
      <c r="H216" s="131"/>
      <c r="I216" s="131"/>
      <c r="J216" s="131"/>
      <c r="K216" s="131"/>
      <c r="L216" s="131"/>
      <c r="M216" s="131"/>
      <c r="N216" s="131"/>
      <c r="O216" s="131"/>
      <c r="P216" s="131"/>
      <c r="Q216" s="131"/>
      <c r="R216" s="131"/>
      <c r="S216" s="131"/>
      <c r="T216" s="131"/>
      <c r="U216" s="131"/>
      <c r="V216" s="132"/>
      <c r="W216" s="488" t="s">
        <v>586</v>
      </c>
      <c r="X216" s="489"/>
      <c r="Y216" s="489"/>
      <c r="Z216" s="489"/>
      <c r="AA216" s="490"/>
      <c r="AB216" s="491" t="s">
        <v>665</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587</v>
      </c>
      <c r="X217" s="495"/>
      <c r="Y217" s="495"/>
      <c r="Z217" s="495"/>
      <c r="AA217" s="496"/>
      <c r="AB217" s="491">
        <v>1</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599</v>
      </c>
      <c r="D218" s="498"/>
      <c r="E218" s="149" t="s">
        <v>279</v>
      </c>
      <c r="F218" s="151"/>
      <c r="G218" s="478" t="s">
        <v>181</v>
      </c>
      <c r="H218" s="479"/>
      <c r="I218" s="479"/>
      <c r="J218" s="499" t="s">
        <v>614</v>
      </c>
      <c r="K218" s="500"/>
      <c r="L218" s="500"/>
      <c r="M218" s="500"/>
      <c r="N218" s="500"/>
      <c r="O218" s="500"/>
      <c r="P218" s="500"/>
      <c r="Q218" s="500"/>
      <c r="R218" s="500"/>
      <c r="S218" s="500"/>
      <c r="T218" s="501"/>
      <c r="U218" s="476" t="s">
        <v>644</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600</v>
      </c>
      <c r="H219" s="479"/>
      <c r="I219" s="479"/>
      <c r="J219" s="479"/>
      <c r="K219" s="479"/>
      <c r="L219" s="479"/>
      <c r="M219" s="479"/>
      <c r="N219" s="479"/>
      <c r="O219" s="479"/>
      <c r="P219" s="479"/>
      <c r="Q219" s="479"/>
      <c r="R219" s="479"/>
      <c r="S219" s="479"/>
      <c r="T219" s="479"/>
      <c r="U219" s="475" t="s">
        <v>644</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587</v>
      </c>
      <c r="H220" s="479"/>
      <c r="I220" s="479"/>
      <c r="J220" s="479"/>
      <c r="K220" s="479"/>
      <c r="L220" s="479"/>
      <c r="M220" s="479"/>
      <c r="N220" s="479"/>
      <c r="O220" s="479"/>
      <c r="P220" s="479"/>
      <c r="Q220" s="479"/>
      <c r="R220" s="479"/>
      <c r="S220" s="479"/>
      <c r="T220" s="479"/>
      <c r="U220" s="818" t="s">
        <v>644</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27"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639</v>
      </c>
      <c r="AE223" s="458"/>
      <c r="AF223" s="458"/>
      <c r="AG223" s="459" t="s">
        <v>645</v>
      </c>
      <c r="AH223" s="460"/>
      <c r="AI223" s="460"/>
      <c r="AJ223" s="460"/>
      <c r="AK223" s="460"/>
      <c r="AL223" s="460"/>
      <c r="AM223" s="460"/>
      <c r="AN223" s="460"/>
      <c r="AO223" s="460"/>
      <c r="AP223" s="460"/>
      <c r="AQ223" s="460"/>
      <c r="AR223" s="460"/>
      <c r="AS223" s="460"/>
      <c r="AT223" s="460"/>
      <c r="AU223" s="460"/>
      <c r="AV223" s="460"/>
      <c r="AW223" s="460"/>
      <c r="AX223" s="461"/>
    </row>
    <row r="224" spans="1:51" ht="27"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639</v>
      </c>
      <c r="AE224" s="371"/>
      <c r="AF224" s="371"/>
      <c r="AG224" s="365" t="s">
        <v>646</v>
      </c>
      <c r="AH224" s="366"/>
      <c r="AI224" s="366"/>
      <c r="AJ224" s="366"/>
      <c r="AK224" s="366"/>
      <c r="AL224" s="366"/>
      <c r="AM224" s="366"/>
      <c r="AN224" s="366"/>
      <c r="AO224" s="366"/>
      <c r="AP224" s="366"/>
      <c r="AQ224" s="366"/>
      <c r="AR224" s="366"/>
      <c r="AS224" s="366"/>
      <c r="AT224" s="366"/>
      <c r="AU224" s="366"/>
      <c r="AV224" s="366"/>
      <c r="AW224" s="366"/>
      <c r="AX224" s="367"/>
    </row>
    <row r="225" spans="1:50" ht="27"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639</v>
      </c>
      <c r="AE225" s="408"/>
      <c r="AF225" s="408"/>
      <c r="AG225" s="393" t="s">
        <v>647</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639</v>
      </c>
      <c r="AE226" s="389"/>
      <c r="AF226" s="389"/>
      <c r="AG226" s="391" t="s">
        <v>648</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261</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649</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650</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31.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639</v>
      </c>
      <c r="AE229" s="355"/>
      <c r="AF229" s="355"/>
      <c r="AG229" s="357" t="s">
        <v>697</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651</v>
      </c>
      <c r="AE230" s="371"/>
      <c r="AF230" s="371"/>
      <c r="AG230" s="365" t="s">
        <v>284</v>
      </c>
      <c r="AH230" s="366"/>
      <c r="AI230" s="366"/>
      <c r="AJ230" s="366"/>
      <c r="AK230" s="366"/>
      <c r="AL230" s="366"/>
      <c r="AM230" s="366"/>
      <c r="AN230" s="366"/>
      <c r="AO230" s="366"/>
      <c r="AP230" s="366"/>
      <c r="AQ230" s="366"/>
      <c r="AR230" s="366"/>
      <c r="AS230" s="366"/>
      <c r="AT230" s="366"/>
      <c r="AU230" s="366"/>
      <c r="AV230" s="366"/>
      <c r="AW230" s="366"/>
      <c r="AX230" s="367"/>
    </row>
    <row r="231" spans="1:50" ht="31.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639</v>
      </c>
      <c r="AE231" s="371"/>
      <c r="AF231" s="371"/>
      <c r="AG231" s="365" t="s">
        <v>698</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639</v>
      </c>
      <c r="AE232" s="371"/>
      <c r="AF232" s="371"/>
      <c r="AG232" s="365" t="s">
        <v>652</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651</v>
      </c>
      <c r="AE233" s="408"/>
      <c r="AF233" s="408"/>
      <c r="AG233" s="409" t="s">
        <v>284</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235</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651</v>
      </c>
      <c r="AE234" s="371"/>
      <c r="AF234" s="440"/>
      <c r="AG234" s="365" t="s">
        <v>284</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222</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639</v>
      </c>
      <c r="AE235" s="401"/>
      <c r="AF235" s="402"/>
      <c r="AG235" s="403" t="s">
        <v>653</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639</v>
      </c>
      <c r="AE236" s="355"/>
      <c r="AF236" s="356"/>
      <c r="AG236" s="357" t="s">
        <v>654</v>
      </c>
      <c r="AH236" s="358"/>
      <c r="AI236" s="358"/>
      <c r="AJ236" s="358"/>
      <c r="AK236" s="358"/>
      <c r="AL236" s="358"/>
      <c r="AM236" s="358"/>
      <c r="AN236" s="358"/>
      <c r="AO236" s="358"/>
      <c r="AP236" s="358"/>
      <c r="AQ236" s="358"/>
      <c r="AR236" s="358"/>
      <c r="AS236" s="358"/>
      <c r="AT236" s="358"/>
      <c r="AU236" s="358"/>
      <c r="AV236" s="358"/>
      <c r="AW236" s="358"/>
      <c r="AX236" s="359"/>
    </row>
    <row r="237" spans="1:50" ht="44.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639</v>
      </c>
      <c r="AE237" s="364"/>
      <c r="AF237" s="364"/>
      <c r="AG237" s="365" t="s">
        <v>655</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639</v>
      </c>
      <c r="AE238" s="371"/>
      <c r="AF238" s="371"/>
      <c r="AG238" s="365" t="s">
        <v>656</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651</v>
      </c>
      <c r="AE239" s="371"/>
      <c r="AF239" s="371"/>
      <c r="AG239" s="395" t="s">
        <v>284</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651</v>
      </c>
      <c r="AE240" s="389"/>
      <c r="AF240" s="390"/>
      <c r="AG240" s="391"/>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7" t="s">
        <v>0</v>
      </c>
      <c r="D241" s="898"/>
      <c r="E241" s="898"/>
      <c r="F241" s="898"/>
      <c r="G241" s="898"/>
      <c r="H241" s="898"/>
      <c r="I241" s="898"/>
      <c r="J241" s="898"/>
      <c r="K241" s="898"/>
      <c r="L241" s="898"/>
      <c r="M241" s="898"/>
      <c r="N241" s="898"/>
      <c r="O241" s="894" t="s">
        <v>605</v>
      </c>
      <c r="P241" s="895"/>
      <c r="Q241" s="895"/>
      <c r="R241" s="895"/>
      <c r="S241" s="895"/>
      <c r="T241" s="895"/>
      <c r="U241" s="895"/>
      <c r="V241" s="895"/>
      <c r="W241" s="895"/>
      <c r="X241" s="895"/>
      <c r="Y241" s="895"/>
      <c r="Z241" s="895"/>
      <c r="AA241" s="895"/>
      <c r="AB241" s="895"/>
      <c r="AC241" s="895"/>
      <c r="AD241" s="895"/>
      <c r="AE241" s="895"/>
      <c r="AF241" s="896"/>
      <c r="AG241" s="393"/>
      <c r="AH241" s="134"/>
      <c r="AI241" s="134"/>
      <c r="AJ241" s="134"/>
      <c r="AK241" s="134"/>
      <c r="AL241" s="134"/>
      <c r="AM241" s="134"/>
      <c r="AN241" s="134"/>
      <c r="AO241" s="134"/>
      <c r="AP241" s="134"/>
      <c r="AQ241" s="134"/>
      <c r="AR241" s="134"/>
      <c r="AS241" s="134"/>
      <c r="AT241" s="134"/>
      <c r="AU241" s="134"/>
      <c r="AV241" s="134"/>
      <c r="AW241" s="134"/>
      <c r="AX241" s="394"/>
    </row>
    <row r="242" spans="1:50" ht="15.6" customHeight="1" x14ac:dyDescent="0.15">
      <c r="A242" s="381"/>
      <c r="B242" s="382"/>
      <c r="C242" s="881"/>
      <c r="D242" s="882"/>
      <c r="E242" s="374"/>
      <c r="F242" s="374"/>
      <c r="G242" s="374"/>
      <c r="H242" s="375"/>
      <c r="I242" s="375"/>
      <c r="J242" s="883"/>
      <c r="K242" s="883"/>
      <c r="L242" s="883"/>
      <c r="M242" s="375"/>
      <c r="N242" s="884"/>
      <c r="O242" s="885"/>
      <c r="P242" s="886"/>
      <c r="Q242" s="886"/>
      <c r="R242" s="886"/>
      <c r="S242" s="886"/>
      <c r="T242" s="886"/>
      <c r="U242" s="886"/>
      <c r="V242" s="886"/>
      <c r="W242" s="886"/>
      <c r="X242" s="886"/>
      <c r="Y242" s="886"/>
      <c r="Z242" s="886"/>
      <c r="AA242" s="886"/>
      <c r="AB242" s="886"/>
      <c r="AC242" s="886"/>
      <c r="AD242" s="886"/>
      <c r="AE242" s="886"/>
      <c r="AF242" s="887"/>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hidden="1" customHeight="1" x14ac:dyDescent="0.15">
      <c r="A243" s="381"/>
      <c r="B243" s="382"/>
      <c r="C243" s="372"/>
      <c r="D243" s="373"/>
      <c r="E243" s="374"/>
      <c r="F243" s="374"/>
      <c r="G243" s="374"/>
      <c r="H243" s="375"/>
      <c r="I243" s="375"/>
      <c r="J243" s="376"/>
      <c r="K243" s="376"/>
      <c r="L243" s="376"/>
      <c r="M243" s="377"/>
      <c r="N243" s="378"/>
      <c r="O243" s="888"/>
      <c r="P243" s="889"/>
      <c r="Q243" s="889"/>
      <c r="R243" s="889"/>
      <c r="S243" s="889"/>
      <c r="T243" s="889"/>
      <c r="U243" s="889"/>
      <c r="V243" s="889"/>
      <c r="W243" s="889"/>
      <c r="X243" s="889"/>
      <c r="Y243" s="889"/>
      <c r="Z243" s="889"/>
      <c r="AA243" s="889"/>
      <c r="AB243" s="889"/>
      <c r="AC243" s="889"/>
      <c r="AD243" s="889"/>
      <c r="AE243" s="889"/>
      <c r="AF243" s="890"/>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88"/>
      <c r="P244" s="889"/>
      <c r="Q244" s="889"/>
      <c r="R244" s="889"/>
      <c r="S244" s="889"/>
      <c r="T244" s="889"/>
      <c r="U244" s="889"/>
      <c r="V244" s="889"/>
      <c r="W244" s="889"/>
      <c r="X244" s="889"/>
      <c r="Y244" s="889"/>
      <c r="Z244" s="889"/>
      <c r="AA244" s="889"/>
      <c r="AB244" s="889"/>
      <c r="AC244" s="889"/>
      <c r="AD244" s="889"/>
      <c r="AE244" s="889"/>
      <c r="AF244" s="890"/>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88"/>
      <c r="P245" s="889"/>
      <c r="Q245" s="889"/>
      <c r="R245" s="889"/>
      <c r="S245" s="889"/>
      <c r="T245" s="889"/>
      <c r="U245" s="889"/>
      <c r="V245" s="889"/>
      <c r="W245" s="889"/>
      <c r="X245" s="889"/>
      <c r="Y245" s="889"/>
      <c r="Z245" s="889"/>
      <c r="AA245" s="889"/>
      <c r="AB245" s="889"/>
      <c r="AC245" s="889"/>
      <c r="AD245" s="889"/>
      <c r="AE245" s="889"/>
      <c r="AF245" s="890"/>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15">
      <c r="A246" s="383"/>
      <c r="B246" s="384"/>
      <c r="C246" s="397"/>
      <c r="D246" s="398"/>
      <c r="E246" s="374"/>
      <c r="F246" s="374"/>
      <c r="G246" s="374"/>
      <c r="H246" s="375"/>
      <c r="I246" s="375"/>
      <c r="J246" s="399"/>
      <c r="K246" s="399"/>
      <c r="L246" s="399"/>
      <c r="M246" s="879"/>
      <c r="N246" s="880"/>
      <c r="O246" s="891"/>
      <c r="P246" s="892"/>
      <c r="Q246" s="892"/>
      <c r="R246" s="892"/>
      <c r="S246" s="892"/>
      <c r="T246" s="892"/>
      <c r="U246" s="892"/>
      <c r="V246" s="892"/>
      <c r="W246" s="892"/>
      <c r="X246" s="892"/>
      <c r="Y246" s="892"/>
      <c r="Z246" s="892"/>
      <c r="AA246" s="892"/>
      <c r="AB246" s="892"/>
      <c r="AC246" s="892"/>
      <c r="AD246" s="892"/>
      <c r="AE246" s="892"/>
      <c r="AF246" s="893"/>
      <c r="AG246" s="395"/>
      <c r="AH246" s="137"/>
      <c r="AI246" s="137"/>
      <c r="AJ246" s="137"/>
      <c r="AK246" s="137"/>
      <c r="AL246" s="137"/>
      <c r="AM246" s="137"/>
      <c r="AN246" s="137"/>
      <c r="AO246" s="137"/>
      <c r="AP246" s="137"/>
      <c r="AQ246" s="137"/>
      <c r="AR246" s="137"/>
      <c r="AS246" s="137"/>
      <c r="AT246" s="137"/>
      <c r="AU246" s="137"/>
      <c r="AV246" s="137"/>
      <c r="AW246" s="137"/>
      <c r="AX246" s="396"/>
    </row>
    <row r="247" spans="1:50" ht="41.45" customHeight="1" x14ac:dyDescent="0.15">
      <c r="A247" s="345" t="s">
        <v>45</v>
      </c>
      <c r="B247" s="909"/>
      <c r="C247" s="304" t="s">
        <v>49</v>
      </c>
      <c r="D247" s="728"/>
      <c r="E247" s="728"/>
      <c r="F247" s="729"/>
      <c r="G247" s="912" t="s">
        <v>658</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33" customHeight="1" thickBot="1" x14ac:dyDescent="0.2">
      <c r="A248" s="910"/>
      <c r="B248" s="911"/>
      <c r="C248" s="914" t="s">
        <v>53</v>
      </c>
      <c r="D248" s="915"/>
      <c r="E248" s="915"/>
      <c r="F248" s="916"/>
      <c r="G248" s="917" t="s">
        <v>657</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36" customHeight="1" thickBot="1" x14ac:dyDescent="0.2">
      <c r="A250" s="902" t="s">
        <v>664</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45" customHeight="1" thickBot="1" x14ac:dyDescent="0.2">
      <c r="A252" s="329" t="s">
        <v>132</v>
      </c>
      <c r="B252" s="330"/>
      <c r="C252" s="330"/>
      <c r="D252" s="330"/>
      <c r="E252" s="331"/>
      <c r="F252" s="908" t="s">
        <v>699</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42" customHeight="1" thickBot="1" x14ac:dyDescent="0.2">
      <c r="A254" s="329" t="s">
        <v>132</v>
      </c>
      <c r="B254" s="330"/>
      <c r="C254" s="330"/>
      <c r="D254" s="330"/>
      <c r="E254" s="331"/>
      <c r="F254" s="332" t="s">
        <v>284</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42"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277</v>
      </c>
      <c r="B258" s="90"/>
      <c r="C258" s="90"/>
      <c r="D258" s="91"/>
      <c r="E258" s="325" t="s">
        <v>631</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9" t="s">
        <v>276</v>
      </c>
      <c r="B259" s="259"/>
      <c r="C259" s="259"/>
      <c r="D259" s="259"/>
      <c r="E259" s="325" t="s">
        <v>632</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9" t="s">
        <v>275</v>
      </c>
      <c r="B260" s="259"/>
      <c r="C260" s="259"/>
      <c r="D260" s="259"/>
      <c r="E260" s="325" t="s">
        <v>633</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9" t="s">
        <v>274</v>
      </c>
      <c r="B261" s="259"/>
      <c r="C261" s="259"/>
      <c r="D261" s="259"/>
      <c r="E261" s="325" t="s">
        <v>634</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9" t="s">
        <v>273</v>
      </c>
      <c r="B262" s="259"/>
      <c r="C262" s="259"/>
      <c r="D262" s="259"/>
      <c r="E262" s="325" t="s">
        <v>635</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9" t="s">
        <v>272</v>
      </c>
      <c r="B263" s="259"/>
      <c r="C263" s="259"/>
      <c r="D263" s="259"/>
      <c r="E263" s="325" t="s">
        <v>636</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9" t="s">
        <v>271</v>
      </c>
      <c r="B264" s="259"/>
      <c r="C264" s="259"/>
      <c r="D264" s="259"/>
      <c r="E264" s="325" t="s">
        <v>637</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9" t="s">
        <v>270</v>
      </c>
      <c r="B265" s="259"/>
      <c r="C265" s="259"/>
      <c r="D265" s="259"/>
      <c r="E265" s="325" t="s">
        <v>638</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9" t="s">
        <v>416</v>
      </c>
      <c r="B266" s="259"/>
      <c r="C266" s="259"/>
      <c r="D266" s="259"/>
      <c r="E266" s="100" t="s">
        <v>607</v>
      </c>
      <c r="F266" s="86"/>
      <c r="G266" s="86"/>
      <c r="H266" s="77" t="str">
        <f>IF(E266="","","-")</f>
        <v>-</v>
      </c>
      <c r="I266" s="86"/>
      <c r="J266" s="86"/>
      <c r="K266" s="77" t="str">
        <f>IF(I266="","","-")</f>
        <v/>
      </c>
      <c r="L266" s="101">
        <v>605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596</v>
      </c>
      <c r="B267" s="259"/>
      <c r="C267" s="259"/>
      <c r="D267" s="259"/>
      <c r="E267" s="100" t="s">
        <v>607</v>
      </c>
      <c r="F267" s="86"/>
      <c r="G267" s="86"/>
      <c r="H267" s="77"/>
      <c r="I267" s="86"/>
      <c r="J267" s="86"/>
      <c r="K267" s="77"/>
      <c r="L267" s="101">
        <v>615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384</v>
      </c>
      <c r="B268" s="259"/>
      <c r="C268" s="259"/>
      <c r="D268" s="259"/>
      <c r="E268" s="84">
        <v>2021</v>
      </c>
      <c r="F268" s="85"/>
      <c r="G268" s="86" t="s">
        <v>640</v>
      </c>
      <c r="H268" s="86"/>
      <c r="I268" s="86"/>
      <c r="J268" s="85">
        <v>20</v>
      </c>
      <c r="K268" s="85"/>
      <c r="L268" s="101">
        <v>675</v>
      </c>
      <c r="M268" s="101"/>
      <c r="N268" s="101"/>
      <c r="O268" s="85" t="s">
        <v>659</v>
      </c>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264</v>
      </c>
      <c r="B269" s="314"/>
      <c r="C269" s="314"/>
      <c r="D269" s="314"/>
      <c r="E269" s="314"/>
      <c r="F269" s="31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thickBot="1" x14ac:dyDescent="0.2">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266</v>
      </c>
      <c r="B308" s="320"/>
      <c r="C308" s="320"/>
      <c r="D308" s="320"/>
      <c r="E308" s="320"/>
      <c r="F308" s="321"/>
      <c r="G308" s="300" t="s">
        <v>694</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695</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90" t="s">
        <v>687</v>
      </c>
      <c r="H310" s="291"/>
      <c r="I310" s="291"/>
      <c r="J310" s="291"/>
      <c r="K310" s="292"/>
      <c r="L310" s="293" t="s">
        <v>688</v>
      </c>
      <c r="M310" s="294"/>
      <c r="N310" s="294"/>
      <c r="O310" s="294"/>
      <c r="P310" s="294"/>
      <c r="Q310" s="294"/>
      <c r="R310" s="294"/>
      <c r="S310" s="294"/>
      <c r="T310" s="294"/>
      <c r="U310" s="294"/>
      <c r="V310" s="294"/>
      <c r="W310" s="294"/>
      <c r="X310" s="295"/>
      <c r="Y310" s="296">
        <v>30</v>
      </c>
      <c r="Z310" s="297"/>
      <c r="AA310" s="297"/>
      <c r="AB310" s="298"/>
      <c r="AC310" s="290" t="s">
        <v>660</v>
      </c>
      <c r="AD310" s="291"/>
      <c r="AE310" s="291"/>
      <c r="AF310" s="291"/>
      <c r="AG310" s="292"/>
      <c r="AH310" s="293" t="s">
        <v>690</v>
      </c>
      <c r="AI310" s="294"/>
      <c r="AJ310" s="294"/>
      <c r="AK310" s="294"/>
      <c r="AL310" s="294"/>
      <c r="AM310" s="294"/>
      <c r="AN310" s="294"/>
      <c r="AO310" s="294"/>
      <c r="AP310" s="294"/>
      <c r="AQ310" s="294"/>
      <c r="AR310" s="294"/>
      <c r="AS310" s="294"/>
      <c r="AT310" s="295"/>
      <c r="AU310" s="296">
        <v>1280</v>
      </c>
      <c r="AV310" s="297"/>
      <c r="AW310" s="297"/>
      <c r="AX310" s="299"/>
    </row>
    <row r="311" spans="1:50" ht="24.75"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t="s">
        <v>661</v>
      </c>
      <c r="AD311" s="281"/>
      <c r="AE311" s="281"/>
      <c r="AF311" s="281"/>
      <c r="AG311" s="282"/>
      <c r="AH311" s="283" t="s">
        <v>691</v>
      </c>
      <c r="AI311" s="284"/>
      <c r="AJ311" s="284"/>
      <c r="AK311" s="284"/>
      <c r="AL311" s="284"/>
      <c r="AM311" s="284"/>
      <c r="AN311" s="284"/>
      <c r="AO311" s="284"/>
      <c r="AP311" s="284"/>
      <c r="AQ311" s="284"/>
      <c r="AR311" s="284"/>
      <c r="AS311" s="284"/>
      <c r="AT311" s="285"/>
      <c r="AU311" s="286">
        <v>235</v>
      </c>
      <c r="AV311" s="287"/>
      <c r="AW311" s="287"/>
      <c r="AX311" s="289"/>
    </row>
    <row r="312" spans="1:50" ht="24.75"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t="s">
        <v>662</v>
      </c>
      <c r="AD312" s="281"/>
      <c r="AE312" s="281"/>
      <c r="AF312" s="281"/>
      <c r="AG312" s="282"/>
      <c r="AH312" s="283" t="s">
        <v>692</v>
      </c>
      <c r="AI312" s="284"/>
      <c r="AJ312" s="284"/>
      <c r="AK312" s="284"/>
      <c r="AL312" s="284"/>
      <c r="AM312" s="284"/>
      <c r="AN312" s="284"/>
      <c r="AO312" s="284"/>
      <c r="AP312" s="284"/>
      <c r="AQ312" s="284"/>
      <c r="AR312" s="284"/>
      <c r="AS312" s="284"/>
      <c r="AT312" s="285"/>
      <c r="AU312" s="286">
        <v>120</v>
      </c>
      <c r="AV312" s="287"/>
      <c r="AW312" s="287"/>
      <c r="AX312" s="289"/>
    </row>
    <row r="313" spans="1:50" ht="24.75"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t="s">
        <v>75</v>
      </c>
      <c r="AD313" s="281"/>
      <c r="AE313" s="281"/>
      <c r="AF313" s="281"/>
      <c r="AG313" s="282"/>
      <c r="AH313" s="283" t="s">
        <v>693</v>
      </c>
      <c r="AI313" s="284"/>
      <c r="AJ313" s="284"/>
      <c r="AK313" s="284"/>
      <c r="AL313" s="284"/>
      <c r="AM313" s="284"/>
      <c r="AN313" s="284"/>
      <c r="AO313" s="284"/>
      <c r="AP313" s="284"/>
      <c r="AQ313" s="284"/>
      <c r="AR313" s="284"/>
      <c r="AS313" s="284"/>
      <c r="AT313" s="285"/>
      <c r="AU313" s="286">
        <v>85</v>
      </c>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x14ac:dyDescent="0.15">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30</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1720</v>
      </c>
      <c r="AV320" s="277"/>
      <c r="AW320" s="277"/>
      <c r="AX320" s="279"/>
    </row>
    <row r="321" spans="1:51" ht="24.75" hidden="1" customHeight="1" x14ac:dyDescent="0.15">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15">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24.75" hidden="1"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15">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hidden="1" customHeight="1" thickBot="1" x14ac:dyDescent="0.2">
      <c r="A360" s="266" t="s">
        <v>577</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248</v>
      </c>
      <c r="AI365" s="258"/>
      <c r="AJ365" s="258"/>
      <c r="AK365" s="258"/>
      <c r="AL365" s="258" t="s">
        <v>19</v>
      </c>
      <c r="AM365" s="258"/>
      <c r="AN365" s="258"/>
      <c r="AO365" s="262"/>
      <c r="AP365" s="245" t="s">
        <v>198</v>
      </c>
      <c r="AQ365" s="245"/>
      <c r="AR365" s="245"/>
      <c r="AS365" s="245"/>
      <c r="AT365" s="245"/>
      <c r="AU365" s="245"/>
      <c r="AV365" s="245"/>
      <c r="AW365" s="245"/>
      <c r="AX365" s="245"/>
    </row>
    <row r="366" spans="1:51" ht="30" customHeight="1" x14ac:dyDescent="0.15">
      <c r="A366" s="230">
        <v>1</v>
      </c>
      <c r="B366" s="230">
        <v>1</v>
      </c>
      <c r="C366" s="254" t="s">
        <v>671</v>
      </c>
      <c r="D366" s="253"/>
      <c r="E366" s="253"/>
      <c r="F366" s="253"/>
      <c r="G366" s="253"/>
      <c r="H366" s="253"/>
      <c r="I366" s="253"/>
      <c r="J366" s="233">
        <v>4010401050341</v>
      </c>
      <c r="K366" s="234"/>
      <c r="L366" s="234"/>
      <c r="M366" s="234"/>
      <c r="N366" s="234"/>
      <c r="O366" s="234"/>
      <c r="P366" s="255" t="s">
        <v>684</v>
      </c>
      <c r="Q366" s="235"/>
      <c r="R366" s="235"/>
      <c r="S366" s="235"/>
      <c r="T366" s="235"/>
      <c r="U366" s="235"/>
      <c r="V366" s="235"/>
      <c r="W366" s="235"/>
      <c r="X366" s="235"/>
      <c r="Y366" s="236">
        <v>30</v>
      </c>
      <c r="Z366" s="237"/>
      <c r="AA366" s="237"/>
      <c r="AB366" s="238"/>
      <c r="AC366" s="222" t="s">
        <v>252</v>
      </c>
      <c r="AD366" s="223"/>
      <c r="AE366" s="223"/>
      <c r="AF366" s="223"/>
      <c r="AG366" s="223"/>
      <c r="AH366" s="256">
        <v>2</v>
      </c>
      <c r="AI366" s="257"/>
      <c r="AJ366" s="257"/>
      <c r="AK366" s="257"/>
      <c r="AL366" s="226">
        <v>95.34</v>
      </c>
      <c r="AM366" s="227"/>
      <c r="AN366" s="227"/>
      <c r="AO366" s="228"/>
      <c r="AP366" s="229" t="s">
        <v>685</v>
      </c>
      <c r="AQ366" s="229"/>
      <c r="AR366" s="229"/>
      <c r="AS366" s="229"/>
      <c r="AT366" s="229"/>
      <c r="AU366" s="229"/>
      <c r="AV366" s="229"/>
      <c r="AW366" s="229"/>
      <c r="AX366" s="229"/>
    </row>
    <row r="367" spans="1:51" ht="30" customHeight="1" x14ac:dyDescent="0.15">
      <c r="A367" s="230">
        <v>2</v>
      </c>
      <c r="B367" s="230">
        <v>1</v>
      </c>
      <c r="C367" s="254" t="s">
        <v>670</v>
      </c>
      <c r="D367" s="253"/>
      <c r="E367" s="253"/>
      <c r="F367" s="253"/>
      <c r="G367" s="253"/>
      <c r="H367" s="253"/>
      <c r="I367" s="253"/>
      <c r="J367" s="233">
        <v>4010401050341</v>
      </c>
      <c r="K367" s="234"/>
      <c r="L367" s="234"/>
      <c r="M367" s="234"/>
      <c r="N367" s="234"/>
      <c r="O367" s="234"/>
      <c r="P367" s="255" t="s">
        <v>676</v>
      </c>
      <c r="Q367" s="235"/>
      <c r="R367" s="235"/>
      <c r="S367" s="235"/>
      <c r="T367" s="235"/>
      <c r="U367" s="235"/>
      <c r="V367" s="235"/>
      <c r="W367" s="235"/>
      <c r="X367" s="235"/>
      <c r="Y367" s="236">
        <v>9</v>
      </c>
      <c r="Z367" s="237"/>
      <c r="AA367" s="237"/>
      <c r="AB367" s="238"/>
      <c r="AC367" s="222" t="s">
        <v>252</v>
      </c>
      <c r="AD367" s="223"/>
      <c r="AE367" s="223"/>
      <c r="AF367" s="223"/>
      <c r="AG367" s="223"/>
      <c r="AH367" s="256">
        <v>3</v>
      </c>
      <c r="AI367" s="257"/>
      <c r="AJ367" s="257"/>
      <c r="AK367" s="257"/>
      <c r="AL367" s="226">
        <v>78.489999999999995</v>
      </c>
      <c r="AM367" s="227"/>
      <c r="AN367" s="227"/>
      <c r="AO367" s="228"/>
      <c r="AP367" s="229" t="s">
        <v>685</v>
      </c>
      <c r="AQ367" s="229"/>
      <c r="AR367" s="229"/>
      <c r="AS367" s="229"/>
      <c r="AT367" s="229"/>
      <c r="AU367" s="229"/>
      <c r="AV367" s="229"/>
      <c r="AW367" s="229"/>
      <c r="AX367" s="229"/>
      <c r="AY367">
        <f>COUNTA($C$367)</f>
        <v>1</v>
      </c>
    </row>
    <row r="368" spans="1:51" ht="45" customHeight="1" x14ac:dyDescent="0.15">
      <c r="A368" s="230">
        <v>3</v>
      </c>
      <c r="B368" s="230">
        <v>1</v>
      </c>
      <c r="C368" s="263" t="s">
        <v>672</v>
      </c>
      <c r="D368" s="264"/>
      <c r="E368" s="264"/>
      <c r="F368" s="264"/>
      <c r="G368" s="264"/>
      <c r="H368" s="264"/>
      <c r="I368" s="265"/>
      <c r="J368" s="233">
        <v>8250001008646</v>
      </c>
      <c r="K368" s="234"/>
      <c r="L368" s="234"/>
      <c r="M368" s="234"/>
      <c r="N368" s="234"/>
      <c r="O368" s="234"/>
      <c r="P368" s="255" t="s">
        <v>677</v>
      </c>
      <c r="Q368" s="235"/>
      <c r="R368" s="235"/>
      <c r="S368" s="235"/>
      <c r="T368" s="235"/>
      <c r="U368" s="235"/>
      <c r="V368" s="235"/>
      <c r="W368" s="235"/>
      <c r="X368" s="235"/>
      <c r="Y368" s="236">
        <v>7</v>
      </c>
      <c r="Z368" s="237"/>
      <c r="AA368" s="237"/>
      <c r="AB368" s="238"/>
      <c r="AC368" s="222" t="s">
        <v>252</v>
      </c>
      <c r="AD368" s="223"/>
      <c r="AE368" s="223"/>
      <c r="AF368" s="223"/>
      <c r="AG368" s="223"/>
      <c r="AH368" s="224">
        <v>5</v>
      </c>
      <c r="AI368" s="225"/>
      <c r="AJ368" s="225"/>
      <c r="AK368" s="225"/>
      <c r="AL368" s="226">
        <v>98.09</v>
      </c>
      <c r="AM368" s="227"/>
      <c r="AN368" s="227"/>
      <c r="AO368" s="228"/>
      <c r="AP368" s="229" t="s">
        <v>685</v>
      </c>
      <c r="AQ368" s="229"/>
      <c r="AR368" s="229"/>
      <c r="AS368" s="229"/>
      <c r="AT368" s="229"/>
      <c r="AU368" s="229"/>
      <c r="AV368" s="229"/>
      <c r="AW368" s="229"/>
      <c r="AX368" s="229"/>
      <c r="AY368">
        <f>COUNTA($C$368)</f>
        <v>1</v>
      </c>
    </row>
    <row r="369" spans="1:51" ht="45" customHeight="1" x14ac:dyDescent="0.15">
      <c r="A369" s="230">
        <v>4</v>
      </c>
      <c r="B369" s="230">
        <v>1</v>
      </c>
      <c r="C369" s="263" t="s">
        <v>673</v>
      </c>
      <c r="D369" s="264"/>
      <c r="E369" s="264"/>
      <c r="F369" s="264"/>
      <c r="G369" s="264"/>
      <c r="H369" s="264"/>
      <c r="I369" s="265"/>
      <c r="J369" s="233">
        <v>6011601002320</v>
      </c>
      <c r="K369" s="234"/>
      <c r="L369" s="234"/>
      <c r="M369" s="234"/>
      <c r="N369" s="234"/>
      <c r="O369" s="234"/>
      <c r="P369" s="255" t="s">
        <v>678</v>
      </c>
      <c r="Q369" s="235"/>
      <c r="R369" s="235"/>
      <c r="S369" s="235"/>
      <c r="T369" s="235"/>
      <c r="U369" s="235"/>
      <c r="V369" s="235"/>
      <c r="W369" s="235"/>
      <c r="X369" s="235"/>
      <c r="Y369" s="236">
        <v>6</v>
      </c>
      <c r="Z369" s="237"/>
      <c r="AA369" s="237"/>
      <c r="AB369" s="238"/>
      <c r="AC369" s="222" t="s">
        <v>252</v>
      </c>
      <c r="AD369" s="223"/>
      <c r="AE369" s="223"/>
      <c r="AF369" s="223"/>
      <c r="AG369" s="223"/>
      <c r="AH369" s="224">
        <v>4</v>
      </c>
      <c r="AI369" s="225"/>
      <c r="AJ369" s="225"/>
      <c r="AK369" s="225"/>
      <c r="AL369" s="226">
        <v>96.38</v>
      </c>
      <c r="AM369" s="227"/>
      <c r="AN369" s="227"/>
      <c r="AO369" s="228"/>
      <c r="AP369" s="229" t="s">
        <v>685</v>
      </c>
      <c r="AQ369" s="229"/>
      <c r="AR369" s="229"/>
      <c r="AS369" s="229"/>
      <c r="AT369" s="229"/>
      <c r="AU369" s="229"/>
      <c r="AV369" s="229"/>
      <c r="AW369" s="229"/>
      <c r="AX369" s="229"/>
      <c r="AY369">
        <f>COUNTA($C$369)</f>
        <v>1</v>
      </c>
    </row>
    <row r="370" spans="1:51" ht="45" customHeight="1" x14ac:dyDescent="0.15">
      <c r="A370" s="230">
        <v>5</v>
      </c>
      <c r="B370" s="230">
        <v>1</v>
      </c>
      <c r="C370" s="263" t="s">
        <v>673</v>
      </c>
      <c r="D370" s="264"/>
      <c r="E370" s="264"/>
      <c r="F370" s="264"/>
      <c r="G370" s="264"/>
      <c r="H370" s="264"/>
      <c r="I370" s="265"/>
      <c r="J370" s="233">
        <v>6011601002320</v>
      </c>
      <c r="K370" s="234"/>
      <c r="L370" s="234"/>
      <c r="M370" s="234"/>
      <c r="N370" s="234"/>
      <c r="O370" s="234"/>
      <c r="P370" s="255" t="s">
        <v>678</v>
      </c>
      <c r="Q370" s="235"/>
      <c r="R370" s="235"/>
      <c r="S370" s="235"/>
      <c r="T370" s="235"/>
      <c r="U370" s="235"/>
      <c r="V370" s="235"/>
      <c r="W370" s="235"/>
      <c r="X370" s="235"/>
      <c r="Y370" s="236">
        <v>6</v>
      </c>
      <c r="Z370" s="237"/>
      <c r="AA370" s="237"/>
      <c r="AB370" s="238"/>
      <c r="AC370" s="222" t="s">
        <v>252</v>
      </c>
      <c r="AD370" s="223"/>
      <c r="AE370" s="223"/>
      <c r="AF370" s="223"/>
      <c r="AG370" s="223"/>
      <c r="AH370" s="224">
        <v>6</v>
      </c>
      <c r="AI370" s="225"/>
      <c r="AJ370" s="225"/>
      <c r="AK370" s="225"/>
      <c r="AL370" s="226">
        <v>96.38</v>
      </c>
      <c r="AM370" s="227"/>
      <c r="AN370" s="227"/>
      <c r="AO370" s="228"/>
      <c r="AP370" s="229" t="s">
        <v>685</v>
      </c>
      <c r="AQ370" s="229"/>
      <c r="AR370" s="229"/>
      <c r="AS370" s="229"/>
      <c r="AT370" s="229"/>
      <c r="AU370" s="229"/>
      <c r="AV370" s="229"/>
      <c r="AW370" s="229"/>
      <c r="AX370" s="229"/>
      <c r="AY370">
        <f>COUNTA($C$370)</f>
        <v>1</v>
      </c>
    </row>
    <row r="371" spans="1:51" ht="30" customHeight="1" x14ac:dyDescent="0.15">
      <c r="A371" s="230">
        <v>6</v>
      </c>
      <c r="B371" s="230">
        <v>1</v>
      </c>
      <c r="C371" s="263" t="s">
        <v>674</v>
      </c>
      <c r="D371" s="264"/>
      <c r="E371" s="264"/>
      <c r="F371" s="264"/>
      <c r="G371" s="264"/>
      <c r="H371" s="264"/>
      <c r="I371" s="265"/>
      <c r="J371" s="233">
        <v>1011701012208</v>
      </c>
      <c r="K371" s="234"/>
      <c r="L371" s="234"/>
      <c r="M371" s="234"/>
      <c r="N371" s="234"/>
      <c r="O371" s="234"/>
      <c r="P371" s="255" t="s">
        <v>679</v>
      </c>
      <c r="Q371" s="235"/>
      <c r="R371" s="235"/>
      <c r="S371" s="235"/>
      <c r="T371" s="235"/>
      <c r="U371" s="235"/>
      <c r="V371" s="235"/>
      <c r="W371" s="235"/>
      <c r="X371" s="235"/>
      <c r="Y371" s="236">
        <v>5</v>
      </c>
      <c r="Z371" s="237"/>
      <c r="AA371" s="237"/>
      <c r="AB371" s="238"/>
      <c r="AC371" s="222" t="s">
        <v>252</v>
      </c>
      <c r="AD371" s="223"/>
      <c r="AE371" s="223"/>
      <c r="AF371" s="223"/>
      <c r="AG371" s="223"/>
      <c r="AH371" s="224">
        <v>5</v>
      </c>
      <c r="AI371" s="225"/>
      <c r="AJ371" s="225"/>
      <c r="AK371" s="225"/>
      <c r="AL371" s="226">
        <v>56.9</v>
      </c>
      <c r="AM371" s="227"/>
      <c r="AN371" s="227"/>
      <c r="AO371" s="228"/>
      <c r="AP371" s="229" t="s">
        <v>685</v>
      </c>
      <c r="AQ371" s="229"/>
      <c r="AR371" s="229"/>
      <c r="AS371" s="229"/>
      <c r="AT371" s="229"/>
      <c r="AU371" s="229"/>
      <c r="AV371" s="229"/>
      <c r="AW371" s="229"/>
      <c r="AX371" s="229"/>
      <c r="AY371">
        <f>COUNTA($C$371)</f>
        <v>1</v>
      </c>
    </row>
    <row r="372" spans="1:51" ht="30" customHeight="1" x14ac:dyDescent="0.15">
      <c r="A372" s="230">
        <v>7</v>
      </c>
      <c r="B372" s="230">
        <v>1</v>
      </c>
      <c r="C372" s="263" t="s">
        <v>674</v>
      </c>
      <c r="D372" s="264"/>
      <c r="E372" s="264"/>
      <c r="F372" s="264"/>
      <c r="G372" s="264"/>
      <c r="H372" s="264"/>
      <c r="I372" s="265"/>
      <c r="J372" s="233">
        <v>1011701012208</v>
      </c>
      <c r="K372" s="234"/>
      <c r="L372" s="234"/>
      <c r="M372" s="234"/>
      <c r="N372" s="234"/>
      <c r="O372" s="234"/>
      <c r="P372" s="255" t="s">
        <v>680</v>
      </c>
      <c r="Q372" s="235"/>
      <c r="R372" s="235"/>
      <c r="S372" s="235"/>
      <c r="T372" s="235"/>
      <c r="U372" s="235"/>
      <c r="V372" s="235"/>
      <c r="W372" s="235"/>
      <c r="X372" s="235"/>
      <c r="Y372" s="236">
        <v>5</v>
      </c>
      <c r="Z372" s="237"/>
      <c r="AA372" s="237"/>
      <c r="AB372" s="238"/>
      <c r="AC372" s="222" t="s">
        <v>252</v>
      </c>
      <c r="AD372" s="223"/>
      <c r="AE372" s="223"/>
      <c r="AF372" s="223"/>
      <c r="AG372" s="223"/>
      <c r="AH372" s="224">
        <v>4</v>
      </c>
      <c r="AI372" s="225"/>
      <c r="AJ372" s="225"/>
      <c r="AK372" s="225"/>
      <c r="AL372" s="226">
        <v>59.26</v>
      </c>
      <c r="AM372" s="227"/>
      <c r="AN372" s="227"/>
      <c r="AO372" s="228"/>
      <c r="AP372" s="229" t="s">
        <v>685</v>
      </c>
      <c r="AQ372" s="229"/>
      <c r="AR372" s="229"/>
      <c r="AS372" s="229"/>
      <c r="AT372" s="229"/>
      <c r="AU372" s="229"/>
      <c r="AV372" s="229"/>
      <c r="AW372" s="229"/>
      <c r="AX372" s="229"/>
      <c r="AY372">
        <f>COUNTA($C$372)</f>
        <v>1</v>
      </c>
    </row>
    <row r="373" spans="1:51" ht="39.950000000000003" customHeight="1" x14ac:dyDescent="0.15">
      <c r="A373" s="230">
        <v>8</v>
      </c>
      <c r="B373" s="230">
        <v>1</v>
      </c>
      <c r="C373" s="263" t="s">
        <v>674</v>
      </c>
      <c r="D373" s="264"/>
      <c r="E373" s="264"/>
      <c r="F373" s="264"/>
      <c r="G373" s="264"/>
      <c r="H373" s="264"/>
      <c r="I373" s="265"/>
      <c r="J373" s="233">
        <v>1011701012208</v>
      </c>
      <c r="K373" s="234"/>
      <c r="L373" s="234"/>
      <c r="M373" s="234"/>
      <c r="N373" s="234"/>
      <c r="O373" s="234"/>
      <c r="P373" s="255" t="s">
        <v>681</v>
      </c>
      <c r="Q373" s="235"/>
      <c r="R373" s="235"/>
      <c r="S373" s="235"/>
      <c r="T373" s="235"/>
      <c r="U373" s="235"/>
      <c r="V373" s="235"/>
      <c r="W373" s="235"/>
      <c r="X373" s="235"/>
      <c r="Y373" s="236">
        <v>5</v>
      </c>
      <c r="Z373" s="237"/>
      <c r="AA373" s="237"/>
      <c r="AB373" s="238"/>
      <c r="AC373" s="222" t="s">
        <v>252</v>
      </c>
      <c r="AD373" s="223"/>
      <c r="AE373" s="223"/>
      <c r="AF373" s="223"/>
      <c r="AG373" s="223"/>
      <c r="AH373" s="224">
        <v>5</v>
      </c>
      <c r="AI373" s="225"/>
      <c r="AJ373" s="225"/>
      <c r="AK373" s="225"/>
      <c r="AL373" s="226">
        <v>60.58</v>
      </c>
      <c r="AM373" s="227"/>
      <c r="AN373" s="227"/>
      <c r="AO373" s="228"/>
      <c r="AP373" s="229" t="s">
        <v>685</v>
      </c>
      <c r="AQ373" s="229"/>
      <c r="AR373" s="229"/>
      <c r="AS373" s="229"/>
      <c r="AT373" s="229"/>
      <c r="AU373" s="229"/>
      <c r="AV373" s="229"/>
      <c r="AW373" s="229"/>
      <c r="AX373" s="229"/>
      <c r="AY373">
        <f>COUNTA($C$373)</f>
        <v>1</v>
      </c>
    </row>
    <row r="374" spans="1:51" ht="30" customHeight="1" x14ac:dyDescent="0.15">
      <c r="A374" s="230">
        <v>9</v>
      </c>
      <c r="B374" s="230">
        <v>1</v>
      </c>
      <c r="C374" s="263" t="s">
        <v>675</v>
      </c>
      <c r="D374" s="264"/>
      <c r="E374" s="264"/>
      <c r="F374" s="264"/>
      <c r="G374" s="264"/>
      <c r="H374" s="264"/>
      <c r="I374" s="265"/>
      <c r="J374" s="233">
        <v>7010001116358</v>
      </c>
      <c r="K374" s="234"/>
      <c r="L374" s="234"/>
      <c r="M374" s="234"/>
      <c r="N374" s="234"/>
      <c r="O374" s="234"/>
      <c r="P374" s="255" t="s">
        <v>682</v>
      </c>
      <c r="Q374" s="235"/>
      <c r="R374" s="235"/>
      <c r="S374" s="235"/>
      <c r="T374" s="235"/>
      <c r="U374" s="235"/>
      <c r="V374" s="235"/>
      <c r="W374" s="235"/>
      <c r="X374" s="235"/>
      <c r="Y374" s="236">
        <v>5</v>
      </c>
      <c r="Z374" s="237"/>
      <c r="AA374" s="237"/>
      <c r="AB374" s="238"/>
      <c r="AC374" s="222" t="s">
        <v>252</v>
      </c>
      <c r="AD374" s="223"/>
      <c r="AE374" s="223"/>
      <c r="AF374" s="223"/>
      <c r="AG374" s="223"/>
      <c r="AH374" s="224">
        <v>6</v>
      </c>
      <c r="AI374" s="225"/>
      <c r="AJ374" s="225"/>
      <c r="AK374" s="225"/>
      <c r="AL374" s="226">
        <v>54.03</v>
      </c>
      <c r="AM374" s="227"/>
      <c r="AN374" s="227"/>
      <c r="AO374" s="228"/>
      <c r="AP374" s="229" t="s">
        <v>685</v>
      </c>
      <c r="AQ374" s="229"/>
      <c r="AR374" s="229"/>
      <c r="AS374" s="229"/>
      <c r="AT374" s="229"/>
      <c r="AU374" s="229"/>
      <c r="AV374" s="229"/>
      <c r="AW374" s="229"/>
      <c r="AX374" s="229"/>
      <c r="AY374">
        <f>COUNTA($C$374)</f>
        <v>1</v>
      </c>
    </row>
    <row r="375" spans="1:51" ht="30" customHeight="1" x14ac:dyDescent="0.15">
      <c r="A375" s="230">
        <v>10</v>
      </c>
      <c r="B375" s="230">
        <v>1</v>
      </c>
      <c r="C375" s="263" t="s">
        <v>674</v>
      </c>
      <c r="D375" s="264"/>
      <c r="E375" s="264"/>
      <c r="F375" s="264"/>
      <c r="G375" s="264"/>
      <c r="H375" s="264"/>
      <c r="I375" s="265"/>
      <c r="J375" s="233">
        <v>1011701012208</v>
      </c>
      <c r="K375" s="234"/>
      <c r="L375" s="234"/>
      <c r="M375" s="234"/>
      <c r="N375" s="234"/>
      <c r="O375" s="234"/>
      <c r="P375" s="255" t="s">
        <v>683</v>
      </c>
      <c r="Q375" s="235"/>
      <c r="R375" s="235"/>
      <c r="S375" s="235"/>
      <c r="T375" s="235"/>
      <c r="U375" s="235"/>
      <c r="V375" s="235"/>
      <c r="W375" s="235"/>
      <c r="X375" s="235"/>
      <c r="Y375" s="236">
        <v>5</v>
      </c>
      <c r="Z375" s="237"/>
      <c r="AA375" s="237"/>
      <c r="AB375" s="238"/>
      <c r="AC375" s="222" t="s">
        <v>252</v>
      </c>
      <c r="AD375" s="223"/>
      <c r="AE375" s="223"/>
      <c r="AF375" s="223"/>
      <c r="AG375" s="223"/>
      <c r="AH375" s="224">
        <v>5</v>
      </c>
      <c r="AI375" s="225"/>
      <c r="AJ375" s="225"/>
      <c r="AK375" s="225"/>
      <c r="AL375" s="226">
        <v>60.56</v>
      </c>
      <c r="AM375" s="227"/>
      <c r="AN375" s="227"/>
      <c r="AO375" s="228"/>
      <c r="AP375" s="229" t="s">
        <v>685</v>
      </c>
      <c r="AQ375" s="229"/>
      <c r="AR375" s="229"/>
      <c r="AS375" s="229"/>
      <c r="AT375" s="229"/>
      <c r="AU375" s="229"/>
      <c r="AV375" s="229"/>
      <c r="AW375" s="229"/>
      <c r="AX375" s="229"/>
      <c r="AY375">
        <f>COUNTA($C$375)</f>
        <v>1</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248</v>
      </c>
      <c r="AI398" s="258"/>
      <c r="AJ398" s="258"/>
      <c r="AK398" s="258"/>
      <c r="AL398" s="258" t="s">
        <v>19</v>
      </c>
      <c r="AM398" s="258"/>
      <c r="AN398" s="258"/>
      <c r="AO398" s="262"/>
      <c r="AP398" s="245" t="s">
        <v>198</v>
      </c>
      <c r="AQ398" s="245"/>
      <c r="AR398" s="245"/>
      <c r="AS398" s="245"/>
      <c r="AT398" s="245"/>
      <c r="AU398" s="245"/>
      <c r="AV398" s="245"/>
      <c r="AW398" s="245"/>
      <c r="AX398" s="245"/>
      <c r="AY398">
        <f>$AY$396</f>
        <v>1</v>
      </c>
    </row>
    <row r="399" spans="1:51" ht="30" customHeight="1" x14ac:dyDescent="0.15">
      <c r="A399" s="230">
        <v>1</v>
      </c>
      <c r="B399" s="230">
        <v>1</v>
      </c>
      <c r="C399" s="254" t="s">
        <v>701</v>
      </c>
      <c r="D399" s="253"/>
      <c r="E399" s="253"/>
      <c r="F399" s="253"/>
      <c r="G399" s="253"/>
      <c r="H399" s="253"/>
      <c r="I399" s="253"/>
      <c r="J399" s="233" t="s">
        <v>614</v>
      </c>
      <c r="K399" s="234"/>
      <c r="L399" s="234"/>
      <c r="M399" s="234"/>
      <c r="N399" s="234"/>
      <c r="O399" s="234"/>
      <c r="P399" s="255" t="s">
        <v>689</v>
      </c>
      <c r="Q399" s="235"/>
      <c r="R399" s="235"/>
      <c r="S399" s="235"/>
      <c r="T399" s="235"/>
      <c r="U399" s="235"/>
      <c r="V399" s="235"/>
      <c r="W399" s="235"/>
      <c r="X399" s="235"/>
      <c r="Y399" s="236">
        <v>1720</v>
      </c>
      <c r="Z399" s="237"/>
      <c r="AA399" s="237"/>
      <c r="AB399" s="238"/>
      <c r="AC399" s="222" t="s">
        <v>75</v>
      </c>
      <c r="AD399" s="223"/>
      <c r="AE399" s="223"/>
      <c r="AF399" s="223"/>
      <c r="AG399" s="223"/>
      <c r="AH399" s="224" t="s">
        <v>284</v>
      </c>
      <c r="AI399" s="225"/>
      <c r="AJ399" s="225"/>
      <c r="AK399" s="225"/>
      <c r="AL399" s="224" t="s">
        <v>284</v>
      </c>
      <c r="AM399" s="225"/>
      <c r="AN399" s="225"/>
      <c r="AO399" s="225"/>
      <c r="AP399" s="229" t="s">
        <v>284</v>
      </c>
      <c r="AQ399" s="229"/>
      <c r="AR399" s="229"/>
      <c r="AS399" s="229"/>
      <c r="AT399" s="229"/>
      <c r="AU399" s="229"/>
      <c r="AV399" s="229"/>
      <c r="AW399" s="229"/>
      <c r="AX399" s="229"/>
      <c r="AY399">
        <f>$AY$396</f>
        <v>1</v>
      </c>
    </row>
    <row r="400" spans="1:51" ht="30" customHeight="1" x14ac:dyDescent="0.15">
      <c r="A400" s="230">
        <v>2</v>
      </c>
      <c r="B400" s="230">
        <v>1</v>
      </c>
      <c r="C400" s="254" t="s">
        <v>702</v>
      </c>
      <c r="D400" s="253"/>
      <c r="E400" s="253"/>
      <c r="F400" s="253"/>
      <c r="G400" s="253"/>
      <c r="H400" s="253"/>
      <c r="I400" s="253"/>
      <c r="J400" s="233" t="s">
        <v>614</v>
      </c>
      <c r="K400" s="234"/>
      <c r="L400" s="234"/>
      <c r="M400" s="234"/>
      <c r="N400" s="234"/>
      <c r="O400" s="234"/>
      <c r="P400" s="255" t="s">
        <v>689</v>
      </c>
      <c r="Q400" s="235"/>
      <c r="R400" s="235"/>
      <c r="S400" s="235"/>
      <c r="T400" s="235"/>
      <c r="U400" s="235"/>
      <c r="V400" s="235"/>
      <c r="W400" s="235"/>
      <c r="X400" s="235"/>
      <c r="Y400" s="236">
        <v>767</v>
      </c>
      <c r="Z400" s="237"/>
      <c r="AA400" s="237"/>
      <c r="AB400" s="238"/>
      <c r="AC400" s="222" t="s">
        <v>75</v>
      </c>
      <c r="AD400" s="223"/>
      <c r="AE400" s="223"/>
      <c r="AF400" s="223"/>
      <c r="AG400" s="223"/>
      <c r="AH400" s="224" t="s">
        <v>284</v>
      </c>
      <c r="AI400" s="225"/>
      <c r="AJ400" s="225"/>
      <c r="AK400" s="225"/>
      <c r="AL400" s="224" t="s">
        <v>284</v>
      </c>
      <c r="AM400" s="225"/>
      <c r="AN400" s="225"/>
      <c r="AO400" s="225"/>
      <c r="AP400" s="229" t="s">
        <v>284</v>
      </c>
      <c r="AQ400" s="229"/>
      <c r="AR400" s="229"/>
      <c r="AS400" s="229"/>
      <c r="AT400" s="229"/>
      <c r="AU400" s="229"/>
      <c r="AV400" s="229"/>
      <c r="AW400" s="229"/>
      <c r="AX400" s="229"/>
      <c r="AY400">
        <f>COUNTA($C$400)</f>
        <v>1</v>
      </c>
    </row>
    <row r="401" spans="1:51" ht="30" customHeight="1" x14ac:dyDescent="0.15">
      <c r="A401" s="230">
        <v>3</v>
      </c>
      <c r="B401" s="230">
        <v>1</v>
      </c>
      <c r="C401" s="254" t="s">
        <v>703</v>
      </c>
      <c r="D401" s="253"/>
      <c r="E401" s="253"/>
      <c r="F401" s="253"/>
      <c r="G401" s="253"/>
      <c r="H401" s="253"/>
      <c r="I401" s="253"/>
      <c r="J401" s="233" t="s">
        <v>614</v>
      </c>
      <c r="K401" s="234"/>
      <c r="L401" s="234"/>
      <c r="M401" s="234"/>
      <c r="N401" s="234"/>
      <c r="O401" s="234"/>
      <c r="P401" s="255" t="s">
        <v>689</v>
      </c>
      <c r="Q401" s="235"/>
      <c r="R401" s="235"/>
      <c r="S401" s="235"/>
      <c r="T401" s="235"/>
      <c r="U401" s="235"/>
      <c r="V401" s="235"/>
      <c r="W401" s="235"/>
      <c r="X401" s="235"/>
      <c r="Y401" s="236">
        <v>637</v>
      </c>
      <c r="Z401" s="237"/>
      <c r="AA401" s="237"/>
      <c r="AB401" s="238"/>
      <c r="AC401" s="222" t="s">
        <v>75</v>
      </c>
      <c r="AD401" s="223"/>
      <c r="AE401" s="223"/>
      <c r="AF401" s="223"/>
      <c r="AG401" s="223"/>
      <c r="AH401" s="224" t="s">
        <v>284</v>
      </c>
      <c r="AI401" s="225"/>
      <c r="AJ401" s="225"/>
      <c r="AK401" s="225"/>
      <c r="AL401" s="224" t="s">
        <v>284</v>
      </c>
      <c r="AM401" s="225"/>
      <c r="AN401" s="225"/>
      <c r="AO401" s="225"/>
      <c r="AP401" s="229" t="s">
        <v>284</v>
      </c>
      <c r="AQ401" s="229"/>
      <c r="AR401" s="229"/>
      <c r="AS401" s="229"/>
      <c r="AT401" s="229"/>
      <c r="AU401" s="229"/>
      <c r="AV401" s="229"/>
      <c r="AW401" s="229"/>
      <c r="AX401" s="229"/>
      <c r="AY401">
        <f>COUNTA($C$401)</f>
        <v>1</v>
      </c>
    </row>
    <row r="402" spans="1:51" ht="30" customHeight="1" x14ac:dyDescent="0.15">
      <c r="A402" s="230">
        <v>4</v>
      </c>
      <c r="B402" s="230">
        <v>1</v>
      </c>
      <c r="C402" s="254" t="s">
        <v>704</v>
      </c>
      <c r="D402" s="253"/>
      <c r="E402" s="253"/>
      <c r="F402" s="253"/>
      <c r="G402" s="253"/>
      <c r="H402" s="253"/>
      <c r="I402" s="253"/>
      <c r="J402" s="233" t="s">
        <v>614</v>
      </c>
      <c r="K402" s="234"/>
      <c r="L402" s="234"/>
      <c r="M402" s="234"/>
      <c r="N402" s="234"/>
      <c r="O402" s="234"/>
      <c r="P402" s="255" t="s">
        <v>689</v>
      </c>
      <c r="Q402" s="235"/>
      <c r="R402" s="235"/>
      <c r="S402" s="235"/>
      <c r="T402" s="235"/>
      <c r="U402" s="235"/>
      <c r="V402" s="235"/>
      <c r="W402" s="235"/>
      <c r="X402" s="235"/>
      <c r="Y402" s="236">
        <v>557</v>
      </c>
      <c r="Z402" s="237"/>
      <c r="AA402" s="237"/>
      <c r="AB402" s="238"/>
      <c r="AC402" s="222" t="s">
        <v>75</v>
      </c>
      <c r="AD402" s="223"/>
      <c r="AE402" s="223"/>
      <c r="AF402" s="223"/>
      <c r="AG402" s="223"/>
      <c r="AH402" s="224" t="s">
        <v>284</v>
      </c>
      <c r="AI402" s="225"/>
      <c r="AJ402" s="225"/>
      <c r="AK402" s="225"/>
      <c r="AL402" s="224" t="s">
        <v>284</v>
      </c>
      <c r="AM402" s="225"/>
      <c r="AN402" s="225"/>
      <c r="AO402" s="225"/>
      <c r="AP402" s="229" t="s">
        <v>284</v>
      </c>
      <c r="AQ402" s="229"/>
      <c r="AR402" s="229"/>
      <c r="AS402" s="229"/>
      <c r="AT402" s="229"/>
      <c r="AU402" s="229"/>
      <c r="AV402" s="229"/>
      <c r="AW402" s="229"/>
      <c r="AX402" s="229"/>
      <c r="AY402">
        <f>COUNTA($C$402)</f>
        <v>1</v>
      </c>
    </row>
    <row r="403" spans="1:51" ht="30" customHeight="1" x14ac:dyDescent="0.15">
      <c r="A403" s="230">
        <v>5</v>
      </c>
      <c r="B403" s="230">
        <v>1</v>
      </c>
      <c r="C403" s="254" t="s">
        <v>705</v>
      </c>
      <c r="D403" s="253"/>
      <c r="E403" s="253"/>
      <c r="F403" s="253"/>
      <c r="G403" s="253"/>
      <c r="H403" s="253"/>
      <c r="I403" s="253"/>
      <c r="J403" s="233" t="s">
        <v>614</v>
      </c>
      <c r="K403" s="234"/>
      <c r="L403" s="234"/>
      <c r="M403" s="234"/>
      <c r="N403" s="234"/>
      <c r="O403" s="234"/>
      <c r="P403" s="255" t="s">
        <v>689</v>
      </c>
      <c r="Q403" s="235"/>
      <c r="R403" s="235"/>
      <c r="S403" s="235"/>
      <c r="T403" s="235"/>
      <c r="U403" s="235"/>
      <c r="V403" s="235"/>
      <c r="W403" s="235"/>
      <c r="X403" s="235"/>
      <c r="Y403" s="236">
        <v>456</v>
      </c>
      <c r="Z403" s="237"/>
      <c r="AA403" s="237"/>
      <c r="AB403" s="238"/>
      <c r="AC403" s="222" t="s">
        <v>75</v>
      </c>
      <c r="AD403" s="223"/>
      <c r="AE403" s="223"/>
      <c r="AF403" s="223"/>
      <c r="AG403" s="223"/>
      <c r="AH403" s="224" t="s">
        <v>284</v>
      </c>
      <c r="AI403" s="225"/>
      <c r="AJ403" s="225"/>
      <c r="AK403" s="225"/>
      <c r="AL403" s="224" t="s">
        <v>284</v>
      </c>
      <c r="AM403" s="225"/>
      <c r="AN403" s="225"/>
      <c r="AO403" s="225"/>
      <c r="AP403" s="229" t="s">
        <v>284</v>
      </c>
      <c r="AQ403" s="229"/>
      <c r="AR403" s="229"/>
      <c r="AS403" s="229"/>
      <c r="AT403" s="229"/>
      <c r="AU403" s="229"/>
      <c r="AV403" s="229"/>
      <c r="AW403" s="229"/>
      <c r="AX403" s="229"/>
      <c r="AY403">
        <f>COUNTA($C$403)</f>
        <v>1</v>
      </c>
    </row>
    <row r="404" spans="1:51" ht="30" customHeight="1" x14ac:dyDescent="0.15">
      <c r="A404" s="230">
        <v>6</v>
      </c>
      <c r="B404" s="230">
        <v>1</v>
      </c>
      <c r="C404" s="254" t="s">
        <v>706</v>
      </c>
      <c r="D404" s="253"/>
      <c r="E404" s="253"/>
      <c r="F404" s="253"/>
      <c r="G404" s="253"/>
      <c r="H404" s="253"/>
      <c r="I404" s="253"/>
      <c r="J404" s="233" t="s">
        <v>614</v>
      </c>
      <c r="K404" s="234"/>
      <c r="L404" s="234"/>
      <c r="M404" s="234"/>
      <c r="N404" s="234"/>
      <c r="O404" s="234"/>
      <c r="P404" s="255" t="s">
        <v>689</v>
      </c>
      <c r="Q404" s="235"/>
      <c r="R404" s="235"/>
      <c r="S404" s="235"/>
      <c r="T404" s="235"/>
      <c r="U404" s="235"/>
      <c r="V404" s="235"/>
      <c r="W404" s="235"/>
      <c r="X404" s="235"/>
      <c r="Y404" s="236">
        <v>452</v>
      </c>
      <c r="Z404" s="237"/>
      <c r="AA404" s="237"/>
      <c r="AB404" s="238"/>
      <c r="AC404" s="222" t="s">
        <v>75</v>
      </c>
      <c r="AD404" s="223"/>
      <c r="AE404" s="223"/>
      <c r="AF404" s="223"/>
      <c r="AG404" s="223"/>
      <c r="AH404" s="224" t="s">
        <v>284</v>
      </c>
      <c r="AI404" s="225"/>
      <c r="AJ404" s="225"/>
      <c r="AK404" s="225"/>
      <c r="AL404" s="224" t="s">
        <v>284</v>
      </c>
      <c r="AM404" s="225"/>
      <c r="AN404" s="225"/>
      <c r="AO404" s="225"/>
      <c r="AP404" s="229" t="s">
        <v>284</v>
      </c>
      <c r="AQ404" s="229"/>
      <c r="AR404" s="229"/>
      <c r="AS404" s="229"/>
      <c r="AT404" s="229"/>
      <c r="AU404" s="229"/>
      <c r="AV404" s="229"/>
      <c r="AW404" s="229"/>
      <c r="AX404" s="229"/>
      <c r="AY404">
        <f>COUNTA($C$404)</f>
        <v>1</v>
      </c>
    </row>
    <row r="405" spans="1:51" ht="30" customHeight="1" x14ac:dyDescent="0.15">
      <c r="A405" s="230">
        <v>7</v>
      </c>
      <c r="B405" s="230">
        <v>1</v>
      </c>
      <c r="C405" s="254" t="s">
        <v>707</v>
      </c>
      <c r="D405" s="253"/>
      <c r="E405" s="253"/>
      <c r="F405" s="253"/>
      <c r="G405" s="253"/>
      <c r="H405" s="253"/>
      <c r="I405" s="253"/>
      <c r="J405" s="233" t="s">
        <v>614</v>
      </c>
      <c r="K405" s="234"/>
      <c r="L405" s="234"/>
      <c r="M405" s="234"/>
      <c r="N405" s="234"/>
      <c r="O405" s="234"/>
      <c r="P405" s="255" t="s">
        <v>689</v>
      </c>
      <c r="Q405" s="235"/>
      <c r="R405" s="235"/>
      <c r="S405" s="235"/>
      <c r="T405" s="235"/>
      <c r="U405" s="235"/>
      <c r="V405" s="235"/>
      <c r="W405" s="235"/>
      <c r="X405" s="235"/>
      <c r="Y405" s="236">
        <v>425</v>
      </c>
      <c r="Z405" s="237"/>
      <c r="AA405" s="237"/>
      <c r="AB405" s="238"/>
      <c r="AC405" s="222" t="s">
        <v>75</v>
      </c>
      <c r="AD405" s="223"/>
      <c r="AE405" s="223"/>
      <c r="AF405" s="223"/>
      <c r="AG405" s="223"/>
      <c r="AH405" s="224" t="s">
        <v>284</v>
      </c>
      <c r="AI405" s="225"/>
      <c r="AJ405" s="225"/>
      <c r="AK405" s="225"/>
      <c r="AL405" s="224" t="s">
        <v>284</v>
      </c>
      <c r="AM405" s="225"/>
      <c r="AN405" s="225"/>
      <c r="AO405" s="225"/>
      <c r="AP405" s="229" t="s">
        <v>284</v>
      </c>
      <c r="AQ405" s="229"/>
      <c r="AR405" s="229"/>
      <c r="AS405" s="229"/>
      <c r="AT405" s="229"/>
      <c r="AU405" s="229"/>
      <c r="AV405" s="229"/>
      <c r="AW405" s="229"/>
      <c r="AX405" s="229"/>
      <c r="AY405">
        <f>COUNTA($C$405)</f>
        <v>1</v>
      </c>
    </row>
    <row r="406" spans="1:51" ht="30" customHeight="1" x14ac:dyDescent="0.15">
      <c r="A406" s="230">
        <v>8</v>
      </c>
      <c r="B406" s="230">
        <v>1</v>
      </c>
      <c r="C406" s="254" t="s">
        <v>708</v>
      </c>
      <c r="D406" s="253"/>
      <c r="E406" s="253"/>
      <c r="F406" s="253"/>
      <c r="G406" s="253"/>
      <c r="H406" s="253"/>
      <c r="I406" s="253"/>
      <c r="J406" s="233" t="s">
        <v>614</v>
      </c>
      <c r="K406" s="234"/>
      <c r="L406" s="234"/>
      <c r="M406" s="234"/>
      <c r="N406" s="234"/>
      <c r="O406" s="234"/>
      <c r="P406" s="255" t="s">
        <v>689</v>
      </c>
      <c r="Q406" s="235"/>
      <c r="R406" s="235"/>
      <c r="S406" s="235"/>
      <c r="T406" s="235"/>
      <c r="U406" s="235"/>
      <c r="V406" s="235"/>
      <c r="W406" s="235"/>
      <c r="X406" s="235"/>
      <c r="Y406" s="236">
        <v>377</v>
      </c>
      <c r="Z406" s="237"/>
      <c r="AA406" s="237"/>
      <c r="AB406" s="238"/>
      <c r="AC406" s="222" t="s">
        <v>75</v>
      </c>
      <c r="AD406" s="223"/>
      <c r="AE406" s="223"/>
      <c r="AF406" s="223"/>
      <c r="AG406" s="223"/>
      <c r="AH406" s="224" t="s">
        <v>284</v>
      </c>
      <c r="AI406" s="225"/>
      <c r="AJ406" s="225"/>
      <c r="AK406" s="225"/>
      <c r="AL406" s="224" t="s">
        <v>284</v>
      </c>
      <c r="AM406" s="225"/>
      <c r="AN406" s="225"/>
      <c r="AO406" s="225"/>
      <c r="AP406" s="229" t="s">
        <v>284</v>
      </c>
      <c r="AQ406" s="229"/>
      <c r="AR406" s="229"/>
      <c r="AS406" s="229"/>
      <c r="AT406" s="229"/>
      <c r="AU406" s="229"/>
      <c r="AV406" s="229"/>
      <c r="AW406" s="229"/>
      <c r="AX406" s="229"/>
      <c r="AY406">
        <f>COUNTA($C$406)</f>
        <v>1</v>
      </c>
    </row>
    <row r="407" spans="1:51" ht="30" customHeight="1" x14ac:dyDescent="0.15">
      <c r="A407" s="230">
        <v>9</v>
      </c>
      <c r="B407" s="230">
        <v>1</v>
      </c>
      <c r="C407" s="254" t="s">
        <v>709</v>
      </c>
      <c r="D407" s="253"/>
      <c r="E407" s="253"/>
      <c r="F407" s="253"/>
      <c r="G407" s="253"/>
      <c r="H407" s="253"/>
      <c r="I407" s="253"/>
      <c r="J407" s="233" t="s">
        <v>614</v>
      </c>
      <c r="K407" s="234"/>
      <c r="L407" s="234"/>
      <c r="M407" s="234"/>
      <c r="N407" s="234"/>
      <c r="O407" s="234"/>
      <c r="P407" s="255" t="s">
        <v>689</v>
      </c>
      <c r="Q407" s="235"/>
      <c r="R407" s="235"/>
      <c r="S407" s="235"/>
      <c r="T407" s="235"/>
      <c r="U407" s="235"/>
      <c r="V407" s="235"/>
      <c r="W407" s="235"/>
      <c r="X407" s="235"/>
      <c r="Y407" s="236">
        <v>347</v>
      </c>
      <c r="Z407" s="237"/>
      <c r="AA407" s="237"/>
      <c r="AB407" s="238"/>
      <c r="AC407" s="222" t="s">
        <v>75</v>
      </c>
      <c r="AD407" s="223"/>
      <c r="AE407" s="223"/>
      <c r="AF407" s="223"/>
      <c r="AG407" s="223"/>
      <c r="AH407" s="224" t="s">
        <v>284</v>
      </c>
      <c r="AI407" s="225"/>
      <c r="AJ407" s="225"/>
      <c r="AK407" s="225"/>
      <c r="AL407" s="224" t="s">
        <v>284</v>
      </c>
      <c r="AM407" s="225"/>
      <c r="AN407" s="225"/>
      <c r="AO407" s="225"/>
      <c r="AP407" s="229" t="s">
        <v>284</v>
      </c>
      <c r="AQ407" s="229"/>
      <c r="AR407" s="229"/>
      <c r="AS407" s="229"/>
      <c r="AT407" s="229"/>
      <c r="AU407" s="229"/>
      <c r="AV407" s="229"/>
      <c r="AW407" s="229"/>
      <c r="AX407" s="229"/>
      <c r="AY407">
        <f>COUNTA($C$407)</f>
        <v>1</v>
      </c>
    </row>
    <row r="408" spans="1:51" ht="30" customHeight="1" x14ac:dyDescent="0.15">
      <c r="A408" s="230">
        <v>10</v>
      </c>
      <c r="B408" s="230">
        <v>1</v>
      </c>
      <c r="C408" s="254" t="s">
        <v>710</v>
      </c>
      <c r="D408" s="253"/>
      <c r="E408" s="253"/>
      <c r="F408" s="253"/>
      <c r="G408" s="253"/>
      <c r="H408" s="253"/>
      <c r="I408" s="253"/>
      <c r="J408" s="233" t="s">
        <v>614</v>
      </c>
      <c r="K408" s="234"/>
      <c r="L408" s="234"/>
      <c r="M408" s="234"/>
      <c r="N408" s="234"/>
      <c r="O408" s="234"/>
      <c r="P408" s="255" t="s">
        <v>689</v>
      </c>
      <c r="Q408" s="235"/>
      <c r="R408" s="235"/>
      <c r="S408" s="235"/>
      <c r="T408" s="235"/>
      <c r="U408" s="235"/>
      <c r="V408" s="235"/>
      <c r="W408" s="235"/>
      <c r="X408" s="235"/>
      <c r="Y408" s="236">
        <v>251</v>
      </c>
      <c r="Z408" s="237"/>
      <c r="AA408" s="237"/>
      <c r="AB408" s="238"/>
      <c r="AC408" s="222" t="s">
        <v>75</v>
      </c>
      <c r="AD408" s="223"/>
      <c r="AE408" s="223"/>
      <c r="AF408" s="223"/>
      <c r="AG408" s="223"/>
      <c r="AH408" s="224" t="s">
        <v>284</v>
      </c>
      <c r="AI408" s="225"/>
      <c r="AJ408" s="225"/>
      <c r="AK408" s="225"/>
      <c r="AL408" s="224" t="s">
        <v>284</v>
      </c>
      <c r="AM408" s="225"/>
      <c r="AN408" s="225"/>
      <c r="AO408" s="225"/>
      <c r="AP408" s="229" t="s">
        <v>284</v>
      </c>
      <c r="AQ408" s="229"/>
      <c r="AR408" s="229"/>
      <c r="AS408" s="229"/>
      <c r="AT408" s="229"/>
      <c r="AU408" s="229"/>
      <c r="AV408" s="229"/>
      <c r="AW408" s="229"/>
      <c r="AX408" s="229"/>
      <c r="AY408">
        <f>COUNTA($C$408)</f>
        <v>1</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248</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248</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248</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248</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248</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248</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578</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12.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6" t="s">
        <v>284</v>
      </c>
      <c r="Q631" s="247"/>
      <c r="R631" s="247"/>
      <c r="S631" s="247"/>
      <c r="T631" s="247"/>
      <c r="U631" s="247"/>
      <c r="V631" s="247"/>
      <c r="W631" s="247"/>
      <c r="X631" s="247"/>
      <c r="Y631" s="236" t="s">
        <v>284</v>
      </c>
      <c r="Z631" s="237"/>
      <c r="AA631" s="237"/>
      <c r="AB631" s="238"/>
      <c r="AC631" s="241"/>
      <c r="AD631" s="241"/>
      <c r="AE631" s="241"/>
      <c r="AF631" s="241"/>
      <c r="AG631" s="241"/>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07" priority="915">
      <formula>IF(RIGHT(TEXT(P14,"0.#"),1)=".",FALSE,TRUE)</formula>
    </cfRule>
    <cfRule type="expression" dxfId="806" priority="916">
      <formula>IF(RIGHT(TEXT(P14,"0.#"),1)=".",TRUE,FALSE)</formula>
    </cfRule>
  </conditionalFormatting>
  <conditionalFormatting sqref="P18:AX18">
    <cfRule type="expression" dxfId="805" priority="913">
      <formula>IF(RIGHT(TEXT(P18,"0.#"),1)=".",FALSE,TRUE)</formula>
    </cfRule>
    <cfRule type="expression" dxfId="804" priority="914">
      <formula>IF(RIGHT(TEXT(P18,"0.#"),1)=".",TRUE,FALSE)</formula>
    </cfRule>
  </conditionalFormatting>
  <conditionalFormatting sqref="Y311">
    <cfRule type="expression" dxfId="803" priority="911">
      <formula>IF(RIGHT(TEXT(Y311,"0.#"),1)=".",FALSE,TRUE)</formula>
    </cfRule>
    <cfRule type="expression" dxfId="802" priority="912">
      <formula>IF(RIGHT(TEXT(Y311,"0.#"),1)=".",TRUE,FALSE)</formula>
    </cfRule>
  </conditionalFormatting>
  <conditionalFormatting sqref="Y320">
    <cfRule type="expression" dxfId="801" priority="909">
      <formula>IF(RIGHT(TEXT(Y320,"0.#"),1)=".",FALSE,TRUE)</formula>
    </cfRule>
    <cfRule type="expression" dxfId="800" priority="910">
      <formula>IF(RIGHT(TEXT(Y320,"0.#"),1)=".",TRUE,FALSE)</formula>
    </cfRule>
  </conditionalFormatting>
  <conditionalFormatting sqref="Y351:Y358 Y349 Y338:Y345 Y336 Y325:Y332 Y323">
    <cfRule type="expression" dxfId="799" priority="889">
      <formula>IF(RIGHT(TEXT(Y323,"0.#"),1)=".",FALSE,TRUE)</formula>
    </cfRule>
    <cfRule type="expression" dxfId="798" priority="890">
      <formula>IF(RIGHT(TEXT(Y323,"0.#"),1)=".",TRUE,FALSE)</formula>
    </cfRule>
  </conditionalFormatting>
  <conditionalFormatting sqref="P15:AJ17 P13:AX13 AR15:AX15">
    <cfRule type="expression" dxfId="797" priority="907">
      <formula>IF(RIGHT(TEXT(P13,"0.#"),1)=".",FALSE,TRUE)</formula>
    </cfRule>
    <cfRule type="expression" dxfId="796" priority="908">
      <formula>IF(RIGHT(TEXT(P13,"0.#"),1)=".",TRUE,FALSE)</formula>
    </cfRule>
  </conditionalFormatting>
  <conditionalFormatting sqref="P19:AJ19">
    <cfRule type="expression" dxfId="795" priority="905">
      <formula>IF(RIGHT(TEXT(P19,"0.#"),1)=".",FALSE,TRUE)</formula>
    </cfRule>
    <cfRule type="expression" dxfId="794" priority="906">
      <formula>IF(RIGHT(TEXT(P19,"0.#"),1)=".",TRUE,FALSE)</formula>
    </cfRule>
  </conditionalFormatting>
  <conditionalFormatting sqref="AE32 AQ32">
    <cfRule type="expression" dxfId="793" priority="903">
      <formula>IF(RIGHT(TEXT(AE32,"0.#"),1)=".",FALSE,TRUE)</formula>
    </cfRule>
    <cfRule type="expression" dxfId="792" priority="904">
      <formula>IF(RIGHT(TEXT(AE32,"0.#"),1)=".",TRUE,FALSE)</formula>
    </cfRule>
  </conditionalFormatting>
  <conditionalFormatting sqref="Y312:Y319 Y310">
    <cfRule type="expression" dxfId="791" priority="901">
      <formula>IF(RIGHT(TEXT(Y310,"0.#"),1)=".",FALSE,TRUE)</formula>
    </cfRule>
    <cfRule type="expression" dxfId="790" priority="902">
      <formula>IF(RIGHT(TEXT(Y310,"0.#"),1)=".",TRUE,FALSE)</formula>
    </cfRule>
  </conditionalFormatting>
  <conditionalFormatting sqref="AU311">
    <cfRule type="expression" dxfId="789" priority="899">
      <formula>IF(RIGHT(TEXT(AU311,"0.#"),1)=".",FALSE,TRUE)</formula>
    </cfRule>
    <cfRule type="expression" dxfId="788" priority="900">
      <formula>IF(RIGHT(TEXT(AU311,"0.#"),1)=".",TRUE,FALSE)</formula>
    </cfRule>
  </conditionalFormatting>
  <conditionalFormatting sqref="AU320">
    <cfRule type="expression" dxfId="787" priority="897">
      <formula>IF(RIGHT(TEXT(AU320,"0.#"),1)=".",FALSE,TRUE)</formula>
    </cfRule>
    <cfRule type="expression" dxfId="786" priority="898">
      <formula>IF(RIGHT(TEXT(AU320,"0.#"),1)=".",TRUE,FALSE)</formula>
    </cfRule>
  </conditionalFormatting>
  <conditionalFormatting sqref="AU312:AU319 AU310">
    <cfRule type="expression" dxfId="785" priority="895">
      <formula>IF(RIGHT(TEXT(AU310,"0.#"),1)=".",FALSE,TRUE)</formula>
    </cfRule>
    <cfRule type="expression" dxfId="784" priority="896">
      <formula>IF(RIGHT(TEXT(AU310,"0.#"),1)=".",TRUE,FALSE)</formula>
    </cfRule>
  </conditionalFormatting>
  <conditionalFormatting sqref="Y350 Y337 Y324">
    <cfRule type="expression" dxfId="783" priority="893">
      <formula>IF(RIGHT(TEXT(Y324,"0.#"),1)=".",FALSE,TRUE)</formula>
    </cfRule>
    <cfRule type="expression" dxfId="782" priority="894">
      <formula>IF(RIGHT(TEXT(Y324,"0.#"),1)=".",TRUE,FALSE)</formula>
    </cfRule>
  </conditionalFormatting>
  <conditionalFormatting sqref="Y359 Y346 Y333">
    <cfRule type="expression" dxfId="781" priority="891">
      <formula>IF(RIGHT(TEXT(Y333,"0.#"),1)=".",FALSE,TRUE)</formula>
    </cfRule>
    <cfRule type="expression" dxfId="780" priority="892">
      <formula>IF(RIGHT(TEXT(Y333,"0.#"),1)=".",TRUE,FALSE)</formula>
    </cfRule>
  </conditionalFormatting>
  <conditionalFormatting sqref="AU350 AU337 AU324">
    <cfRule type="expression" dxfId="779" priority="887">
      <formula>IF(RIGHT(TEXT(AU324,"0.#"),1)=".",FALSE,TRUE)</formula>
    </cfRule>
    <cfRule type="expression" dxfId="778" priority="888">
      <formula>IF(RIGHT(TEXT(AU324,"0.#"),1)=".",TRUE,FALSE)</formula>
    </cfRule>
  </conditionalFormatting>
  <conditionalFormatting sqref="AU359 AU346 AU333">
    <cfRule type="expression" dxfId="777" priority="885">
      <formula>IF(RIGHT(TEXT(AU333,"0.#"),1)=".",FALSE,TRUE)</formula>
    </cfRule>
    <cfRule type="expression" dxfId="776" priority="886">
      <formula>IF(RIGHT(TEXT(AU333,"0.#"),1)=".",TRUE,FALSE)</formula>
    </cfRule>
  </conditionalFormatting>
  <conditionalFormatting sqref="AU351:AU358 AU349 AU338:AU345 AU336 AU325:AU332 AU323">
    <cfRule type="expression" dxfId="775" priority="883">
      <formula>IF(RIGHT(TEXT(AU323,"0.#"),1)=".",FALSE,TRUE)</formula>
    </cfRule>
    <cfRule type="expression" dxfId="774" priority="884">
      <formula>IF(RIGHT(TEXT(AU323,"0.#"),1)=".",TRUE,FALSE)</formula>
    </cfRule>
  </conditionalFormatting>
  <conditionalFormatting sqref="AI32">
    <cfRule type="expression" dxfId="773" priority="881">
      <formula>IF(RIGHT(TEXT(AI32,"0.#"),1)=".",FALSE,TRUE)</formula>
    </cfRule>
    <cfRule type="expression" dxfId="772" priority="882">
      <formula>IF(RIGHT(TEXT(AI32,"0.#"),1)=".",TRUE,FALSE)</formula>
    </cfRule>
  </conditionalFormatting>
  <conditionalFormatting sqref="AM32">
    <cfRule type="expression" dxfId="771" priority="879">
      <formula>IF(RIGHT(TEXT(AM32,"0.#"),1)=".",FALSE,TRUE)</formula>
    </cfRule>
    <cfRule type="expression" dxfId="770" priority="880">
      <formula>IF(RIGHT(TEXT(AM32,"0.#"),1)=".",TRUE,FALSE)</formula>
    </cfRule>
  </conditionalFormatting>
  <conditionalFormatting sqref="AE33">
    <cfRule type="expression" dxfId="769" priority="877">
      <formula>IF(RIGHT(TEXT(AE33,"0.#"),1)=".",FALSE,TRUE)</formula>
    </cfRule>
    <cfRule type="expression" dxfId="768" priority="878">
      <formula>IF(RIGHT(TEXT(AE33,"0.#"),1)=".",TRUE,FALSE)</formula>
    </cfRule>
  </conditionalFormatting>
  <conditionalFormatting sqref="AI33">
    <cfRule type="expression" dxfId="767" priority="875">
      <formula>IF(RIGHT(TEXT(AI33,"0.#"),1)=".",FALSE,TRUE)</formula>
    </cfRule>
    <cfRule type="expression" dxfId="766" priority="876">
      <formula>IF(RIGHT(TEXT(AI33,"0.#"),1)=".",TRUE,FALSE)</formula>
    </cfRule>
  </conditionalFormatting>
  <conditionalFormatting sqref="AM33">
    <cfRule type="expression" dxfId="765" priority="873">
      <formula>IF(RIGHT(TEXT(AM33,"0.#"),1)=".",FALSE,TRUE)</formula>
    </cfRule>
    <cfRule type="expression" dxfId="764" priority="874">
      <formula>IF(RIGHT(TEXT(AM33,"0.#"),1)=".",TRUE,FALSE)</formula>
    </cfRule>
  </conditionalFormatting>
  <conditionalFormatting sqref="AQ33">
    <cfRule type="expression" dxfId="763" priority="871">
      <formula>IF(RIGHT(TEXT(AQ33,"0.#"),1)=".",FALSE,TRUE)</formula>
    </cfRule>
    <cfRule type="expression" dxfId="762" priority="872">
      <formula>IF(RIGHT(TEXT(AQ33,"0.#"),1)=".",TRUE,FALSE)</formula>
    </cfRule>
  </conditionalFormatting>
  <conditionalFormatting sqref="AE210">
    <cfRule type="expression" dxfId="761" priority="869">
      <formula>IF(RIGHT(TEXT(AE210,"0.#"),1)=".",FALSE,TRUE)</formula>
    </cfRule>
    <cfRule type="expression" dxfId="760" priority="870">
      <formula>IF(RIGHT(TEXT(AE210,"0.#"),1)=".",TRUE,FALSE)</formula>
    </cfRule>
  </conditionalFormatting>
  <conditionalFormatting sqref="AE211">
    <cfRule type="expression" dxfId="759" priority="867">
      <formula>IF(RIGHT(TEXT(AE211,"0.#"),1)=".",FALSE,TRUE)</formula>
    </cfRule>
    <cfRule type="expression" dxfId="758" priority="868">
      <formula>IF(RIGHT(TEXT(AE211,"0.#"),1)=".",TRUE,FALSE)</formula>
    </cfRule>
  </conditionalFormatting>
  <conditionalFormatting sqref="AE212">
    <cfRule type="expression" dxfId="757" priority="865">
      <formula>IF(RIGHT(TEXT(AE212,"0.#"),1)=".",FALSE,TRUE)</formula>
    </cfRule>
    <cfRule type="expression" dxfId="756" priority="866">
      <formula>IF(RIGHT(TEXT(AE212,"0.#"),1)=".",TRUE,FALSE)</formula>
    </cfRule>
  </conditionalFormatting>
  <conditionalFormatting sqref="AI212">
    <cfRule type="expression" dxfId="755" priority="863">
      <formula>IF(RIGHT(TEXT(AI212,"0.#"),1)=".",FALSE,TRUE)</formula>
    </cfRule>
    <cfRule type="expression" dxfId="754" priority="864">
      <formula>IF(RIGHT(TEXT(AI212,"0.#"),1)=".",TRUE,FALSE)</formula>
    </cfRule>
  </conditionalFormatting>
  <conditionalFormatting sqref="AI211">
    <cfRule type="expression" dxfId="753" priority="861">
      <formula>IF(RIGHT(TEXT(AI211,"0.#"),1)=".",FALSE,TRUE)</formula>
    </cfRule>
    <cfRule type="expression" dxfId="752" priority="862">
      <formula>IF(RIGHT(TEXT(AI211,"0.#"),1)=".",TRUE,FALSE)</formula>
    </cfRule>
  </conditionalFormatting>
  <conditionalFormatting sqref="AI210">
    <cfRule type="expression" dxfId="751" priority="859">
      <formula>IF(RIGHT(TEXT(AI210,"0.#"),1)=".",FALSE,TRUE)</formula>
    </cfRule>
    <cfRule type="expression" dxfId="750" priority="860">
      <formula>IF(RIGHT(TEXT(AI210,"0.#"),1)=".",TRUE,FALSE)</formula>
    </cfRule>
  </conditionalFormatting>
  <conditionalFormatting sqref="AM210">
    <cfRule type="expression" dxfId="749" priority="857">
      <formula>IF(RIGHT(TEXT(AM210,"0.#"),1)=".",FALSE,TRUE)</formula>
    </cfRule>
    <cfRule type="expression" dxfId="748" priority="858">
      <formula>IF(RIGHT(TEXT(AM210,"0.#"),1)=".",TRUE,FALSE)</formula>
    </cfRule>
  </conditionalFormatting>
  <conditionalFormatting sqref="AM211">
    <cfRule type="expression" dxfId="747" priority="855">
      <formula>IF(RIGHT(TEXT(AM211,"0.#"),1)=".",FALSE,TRUE)</formula>
    </cfRule>
    <cfRule type="expression" dxfId="746" priority="856">
      <formula>IF(RIGHT(TEXT(AM211,"0.#"),1)=".",TRUE,FALSE)</formula>
    </cfRule>
  </conditionalFormatting>
  <conditionalFormatting sqref="AM212">
    <cfRule type="expression" dxfId="745" priority="853">
      <formula>IF(RIGHT(TEXT(AM212,"0.#"),1)=".",FALSE,TRUE)</formula>
    </cfRule>
    <cfRule type="expression" dxfId="744" priority="854">
      <formula>IF(RIGHT(TEXT(AM212,"0.#"),1)=".",TRUE,FALSE)</formula>
    </cfRule>
  </conditionalFormatting>
  <conditionalFormatting sqref="AL368:AO395">
    <cfRule type="expression" dxfId="743" priority="849">
      <formula>IF(AND(AL368&gt;=0, RIGHT(TEXT(AL368,"0.#"),1)&lt;&gt;"."),TRUE,FALSE)</formula>
    </cfRule>
    <cfRule type="expression" dxfId="742" priority="850">
      <formula>IF(AND(AL368&gt;=0, RIGHT(TEXT(AL368,"0.#"),1)="."),TRUE,FALSE)</formula>
    </cfRule>
    <cfRule type="expression" dxfId="741" priority="851">
      <formula>IF(AND(AL368&lt;0, RIGHT(TEXT(AL368,"0.#"),1)&lt;&gt;"."),TRUE,FALSE)</formula>
    </cfRule>
    <cfRule type="expression" dxfId="740" priority="852">
      <formula>IF(AND(AL368&lt;0, RIGHT(TEXT(AL368,"0.#"),1)="."),TRUE,FALSE)</formula>
    </cfRule>
  </conditionalFormatting>
  <conditionalFormatting sqref="AQ210:AQ212">
    <cfRule type="expression" dxfId="739" priority="847">
      <formula>IF(RIGHT(TEXT(AQ210,"0.#"),1)=".",FALSE,TRUE)</formula>
    </cfRule>
    <cfRule type="expression" dxfId="738" priority="848">
      <formula>IF(RIGHT(TEXT(AQ210,"0.#"),1)=".",TRUE,FALSE)</formula>
    </cfRule>
  </conditionalFormatting>
  <conditionalFormatting sqref="AU210:AU212">
    <cfRule type="expression" dxfId="737" priority="845">
      <formula>IF(RIGHT(TEXT(AU210,"0.#"),1)=".",FALSE,TRUE)</formula>
    </cfRule>
    <cfRule type="expression" dxfId="736" priority="846">
      <formula>IF(RIGHT(TEXT(AU210,"0.#"),1)=".",TRUE,FALSE)</formula>
    </cfRule>
  </conditionalFormatting>
  <conditionalFormatting sqref="Y368:Y395">
    <cfRule type="expression" dxfId="735" priority="843">
      <formula>IF(RIGHT(TEXT(Y368,"0.#"),1)=".",FALSE,TRUE)</formula>
    </cfRule>
    <cfRule type="expression" dxfId="734" priority="844">
      <formula>IF(RIGHT(TEXT(Y368,"0.#"),1)=".",TRUE,FALSE)</formula>
    </cfRule>
  </conditionalFormatting>
  <conditionalFormatting sqref="AL632:AO660">
    <cfRule type="expression" dxfId="733" priority="839">
      <formula>IF(AND(AL632&gt;=0, RIGHT(TEXT(AL632,"0.#"),1)&lt;&gt;"."),TRUE,FALSE)</formula>
    </cfRule>
    <cfRule type="expression" dxfId="732" priority="840">
      <formula>IF(AND(AL632&gt;=0, RIGHT(TEXT(AL632,"0.#"),1)="."),TRUE,FALSE)</formula>
    </cfRule>
    <cfRule type="expression" dxfId="731" priority="841">
      <formula>IF(AND(AL632&lt;0, RIGHT(TEXT(AL632,"0.#"),1)&lt;&gt;"."),TRUE,FALSE)</formula>
    </cfRule>
    <cfRule type="expression" dxfId="730" priority="842">
      <formula>IF(AND(AL632&lt;0, RIGHT(TEXT(AL632,"0.#"),1)="."),TRUE,FALSE)</formula>
    </cfRule>
  </conditionalFormatting>
  <conditionalFormatting sqref="Y632:Y660">
    <cfRule type="expression" dxfId="729" priority="837">
      <formula>IF(RIGHT(TEXT(Y632,"0.#"),1)=".",FALSE,TRUE)</formula>
    </cfRule>
    <cfRule type="expression" dxfId="728" priority="838">
      <formula>IF(RIGHT(TEXT(Y632,"0.#"),1)=".",TRUE,FALSE)</formula>
    </cfRule>
  </conditionalFormatting>
  <conditionalFormatting sqref="AL366:AO367">
    <cfRule type="expression" dxfId="727" priority="833">
      <formula>IF(AND(AL366&gt;=0, RIGHT(TEXT(AL366,"0.#"),1)&lt;&gt;"."),TRUE,FALSE)</formula>
    </cfRule>
    <cfRule type="expression" dxfId="726" priority="834">
      <formula>IF(AND(AL366&gt;=0, RIGHT(TEXT(AL366,"0.#"),1)="."),TRUE,FALSE)</formula>
    </cfRule>
    <cfRule type="expression" dxfId="725" priority="835">
      <formula>IF(AND(AL366&lt;0, RIGHT(TEXT(AL366,"0.#"),1)&lt;&gt;"."),TRUE,FALSE)</formula>
    </cfRule>
    <cfRule type="expression" dxfId="724" priority="836">
      <formula>IF(AND(AL366&lt;0, RIGHT(TEXT(AL366,"0.#"),1)="."),TRUE,FALSE)</formula>
    </cfRule>
  </conditionalFormatting>
  <conditionalFormatting sqref="Y366:Y367">
    <cfRule type="expression" dxfId="723" priority="831">
      <formula>IF(RIGHT(TEXT(Y366,"0.#"),1)=".",FALSE,TRUE)</formula>
    </cfRule>
    <cfRule type="expression" dxfId="722" priority="832">
      <formula>IF(RIGHT(TEXT(Y366,"0.#"),1)=".",TRUE,FALSE)</formula>
    </cfRule>
  </conditionalFormatting>
  <conditionalFormatting sqref="Y401:Y428">
    <cfRule type="expression" dxfId="721" priority="769">
      <formula>IF(RIGHT(TEXT(Y401,"0.#"),1)=".",FALSE,TRUE)</formula>
    </cfRule>
    <cfRule type="expression" dxfId="720" priority="770">
      <formula>IF(RIGHT(TEXT(Y401,"0.#"),1)=".",TRUE,FALSE)</formula>
    </cfRule>
  </conditionalFormatting>
  <conditionalFormatting sqref="Y399:Y400">
    <cfRule type="expression" dxfId="719" priority="763">
      <formula>IF(RIGHT(TEXT(Y399,"0.#"),1)=".",FALSE,TRUE)</formula>
    </cfRule>
    <cfRule type="expression" dxfId="718" priority="764">
      <formula>IF(RIGHT(TEXT(Y399,"0.#"),1)=".",TRUE,FALSE)</formula>
    </cfRule>
  </conditionalFormatting>
  <conditionalFormatting sqref="Y434:Y461">
    <cfRule type="expression" dxfId="717" priority="757">
      <formula>IF(RIGHT(TEXT(Y434,"0.#"),1)=".",FALSE,TRUE)</formula>
    </cfRule>
    <cfRule type="expression" dxfId="716" priority="758">
      <formula>IF(RIGHT(TEXT(Y434,"0.#"),1)=".",TRUE,FALSE)</formula>
    </cfRule>
  </conditionalFormatting>
  <conditionalFormatting sqref="Y432:Y433">
    <cfRule type="expression" dxfId="715" priority="751">
      <formula>IF(RIGHT(TEXT(Y432,"0.#"),1)=".",FALSE,TRUE)</formula>
    </cfRule>
    <cfRule type="expression" dxfId="714" priority="752">
      <formula>IF(RIGHT(TEXT(Y432,"0.#"),1)=".",TRUE,FALSE)</formula>
    </cfRule>
  </conditionalFormatting>
  <conditionalFormatting sqref="Y467:Y494">
    <cfRule type="expression" dxfId="713" priority="745">
      <formula>IF(RIGHT(TEXT(Y467,"0.#"),1)=".",FALSE,TRUE)</formula>
    </cfRule>
    <cfRule type="expression" dxfId="712" priority="746">
      <formula>IF(RIGHT(TEXT(Y467,"0.#"),1)=".",TRUE,FALSE)</formula>
    </cfRule>
  </conditionalFormatting>
  <conditionalFormatting sqref="Y465:Y466">
    <cfRule type="expression" dxfId="711" priority="739">
      <formula>IF(RIGHT(TEXT(Y465,"0.#"),1)=".",FALSE,TRUE)</formula>
    </cfRule>
    <cfRule type="expression" dxfId="710" priority="740">
      <formula>IF(RIGHT(TEXT(Y465,"0.#"),1)=".",TRUE,FALSE)</formula>
    </cfRule>
  </conditionalFormatting>
  <conditionalFormatting sqref="Y500:Y527">
    <cfRule type="expression" dxfId="709" priority="733">
      <formula>IF(RIGHT(TEXT(Y500,"0.#"),1)=".",FALSE,TRUE)</formula>
    </cfRule>
    <cfRule type="expression" dxfId="708" priority="734">
      <formula>IF(RIGHT(TEXT(Y500,"0.#"),1)=".",TRUE,FALSE)</formula>
    </cfRule>
  </conditionalFormatting>
  <conditionalFormatting sqref="Y498:Y499">
    <cfRule type="expression" dxfId="707" priority="727">
      <formula>IF(RIGHT(TEXT(Y498,"0.#"),1)=".",FALSE,TRUE)</formula>
    </cfRule>
    <cfRule type="expression" dxfId="706" priority="728">
      <formula>IF(RIGHT(TEXT(Y498,"0.#"),1)=".",TRUE,FALSE)</formula>
    </cfRule>
  </conditionalFormatting>
  <conditionalFormatting sqref="Y533:Y560">
    <cfRule type="expression" dxfId="705" priority="721">
      <formula>IF(RIGHT(TEXT(Y533,"0.#"),1)=".",FALSE,TRUE)</formula>
    </cfRule>
    <cfRule type="expression" dxfId="704" priority="722">
      <formula>IF(RIGHT(TEXT(Y533,"0.#"),1)=".",TRUE,FALSE)</formula>
    </cfRule>
  </conditionalFormatting>
  <conditionalFormatting sqref="W23">
    <cfRule type="expression" dxfId="703" priority="829">
      <formula>IF(RIGHT(TEXT(W23,"0.#"),1)=".",FALSE,TRUE)</formula>
    </cfRule>
    <cfRule type="expression" dxfId="702" priority="830">
      <formula>IF(RIGHT(TEXT(W23,"0.#"),1)=".",TRUE,FALSE)</formula>
    </cfRule>
  </conditionalFormatting>
  <conditionalFormatting sqref="W24:W27">
    <cfRule type="expression" dxfId="701" priority="827">
      <formula>IF(RIGHT(TEXT(W24,"0.#"),1)=".",FALSE,TRUE)</formula>
    </cfRule>
    <cfRule type="expression" dxfId="700" priority="828">
      <formula>IF(RIGHT(TEXT(W24,"0.#"),1)=".",TRUE,FALSE)</formula>
    </cfRule>
  </conditionalFormatting>
  <conditionalFormatting sqref="W28">
    <cfRule type="expression" dxfId="699" priority="825">
      <formula>IF(RIGHT(TEXT(W28,"0.#"),1)=".",FALSE,TRUE)</formula>
    </cfRule>
    <cfRule type="expression" dxfId="698" priority="826">
      <formula>IF(RIGHT(TEXT(W28,"0.#"),1)=".",TRUE,FALSE)</formula>
    </cfRule>
  </conditionalFormatting>
  <conditionalFormatting sqref="P23">
    <cfRule type="expression" dxfId="697" priority="823">
      <formula>IF(RIGHT(TEXT(P23,"0.#"),1)=".",FALSE,TRUE)</formula>
    </cfRule>
    <cfRule type="expression" dxfId="696" priority="824">
      <formula>IF(RIGHT(TEXT(P23,"0.#"),1)=".",TRUE,FALSE)</formula>
    </cfRule>
  </conditionalFormatting>
  <conditionalFormatting sqref="P24:P27">
    <cfRule type="expression" dxfId="695" priority="821">
      <formula>IF(RIGHT(TEXT(P24,"0.#"),1)=".",FALSE,TRUE)</formula>
    </cfRule>
    <cfRule type="expression" dxfId="694" priority="822">
      <formula>IF(RIGHT(TEXT(P24,"0.#"),1)=".",TRUE,FALSE)</formula>
    </cfRule>
  </conditionalFormatting>
  <conditionalFormatting sqref="P28">
    <cfRule type="expression" dxfId="693" priority="819">
      <formula>IF(RIGHT(TEXT(P28,"0.#"),1)=".",FALSE,TRUE)</formula>
    </cfRule>
    <cfRule type="expression" dxfId="692" priority="820">
      <formula>IF(RIGHT(TEXT(P28,"0.#"),1)=".",TRUE,FALSE)</formula>
    </cfRule>
  </conditionalFormatting>
  <conditionalFormatting sqref="AE202">
    <cfRule type="expression" dxfId="691" priority="817">
      <formula>IF(RIGHT(TEXT(AE202,"0.#"),1)=".",FALSE,TRUE)</formula>
    </cfRule>
    <cfRule type="expression" dxfId="690" priority="818">
      <formula>IF(RIGHT(TEXT(AE202,"0.#"),1)=".",TRUE,FALSE)</formula>
    </cfRule>
  </conditionalFormatting>
  <conditionalFormatting sqref="AE203">
    <cfRule type="expression" dxfId="689" priority="815">
      <formula>IF(RIGHT(TEXT(AE203,"0.#"),1)=".",FALSE,TRUE)</formula>
    </cfRule>
    <cfRule type="expression" dxfId="688" priority="816">
      <formula>IF(RIGHT(TEXT(AE203,"0.#"),1)=".",TRUE,FALSE)</formula>
    </cfRule>
  </conditionalFormatting>
  <conditionalFormatting sqref="AE204">
    <cfRule type="expression" dxfId="687" priority="813">
      <formula>IF(RIGHT(TEXT(AE204,"0.#"),1)=".",FALSE,TRUE)</formula>
    </cfRule>
    <cfRule type="expression" dxfId="686" priority="814">
      <formula>IF(RIGHT(TEXT(AE204,"0.#"),1)=".",TRUE,FALSE)</formula>
    </cfRule>
  </conditionalFormatting>
  <conditionalFormatting sqref="AI204">
    <cfRule type="expression" dxfId="685" priority="811">
      <formula>IF(RIGHT(TEXT(AI204,"0.#"),1)=".",FALSE,TRUE)</formula>
    </cfRule>
    <cfRule type="expression" dxfId="684" priority="812">
      <formula>IF(RIGHT(TEXT(AI204,"0.#"),1)=".",TRUE,FALSE)</formula>
    </cfRule>
  </conditionalFormatting>
  <conditionalFormatting sqref="AI203">
    <cfRule type="expression" dxfId="683" priority="809">
      <formula>IF(RIGHT(TEXT(AI203,"0.#"),1)=".",FALSE,TRUE)</formula>
    </cfRule>
    <cfRule type="expression" dxfId="682" priority="810">
      <formula>IF(RIGHT(TEXT(AI203,"0.#"),1)=".",TRUE,FALSE)</formula>
    </cfRule>
  </conditionalFormatting>
  <conditionalFormatting sqref="AI202">
    <cfRule type="expression" dxfId="681" priority="807">
      <formula>IF(RIGHT(TEXT(AI202,"0.#"),1)=".",FALSE,TRUE)</formula>
    </cfRule>
    <cfRule type="expression" dxfId="680" priority="808">
      <formula>IF(RIGHT(TEXT(AI202,"0.#"),1)=".",TRUE,FALSE)</formula>
    </cfRule>
  </conditionalFormatting>
  <conditionalFormatting sqref="AM202">
    <cfRule type="expression" dxfId="679" priority="805">
      <formula>IF(RIGHT(TEXT(AM202,"0.#"),1)=".",FALSE,TRUE)</formula>
    </cfRule>
    <cfRule type="expression" dxfId="678" priority="806">
      <formula>IF(RIGHT(TEXT(AM202,"0.#"),1)=".",TRUE,FALSE)</formula>
    </cfRule>
  </conditionalFormatting>
  <conditionalFormatting sqref="AM203">
    <cfRule type="expression" dxfId="677" priority="803">
      <formula>IF(RIGHT(TEXT(AM203,"0.#"),1)=".",FALSE,TRUE)</formula>
    </cfRule>
    <cfRule type="expression" dxfId="676" priority="804">
      <formula>IF(RIGHT(TEXT(AM203,"0.#"),1)=".",TRUE,FALSE)</formula>
    </cfRule>
  </conditionalFormatting>
  <conditionalFormatting sqref="AM204">
    <cfRule type="expression" dxfId="675" priority="801">
      <formula>IF(RIGHT(TEXT(AM204,"0.#"),1)=".",FALSE,TRUE)</formula>
    </cfRule>
    <cfRule type="expression" dxfId="674" priority="802">
      <formula>IF(RIGHT(TEXT(AM204,"0.#"),1)=".",TRUE,FALSE)</formula>
    </cfRule>
  </conditionalFormatting>
  <conditionalFormatting sqref="AQ202:AQ204">
    <cfRule type="expression" dxfId="673" priority="799">
      <formula>IF(RIGHT(TEXT(AQ202,"0.#"),1)=".",FALSE,TRUE)</formula>
    </cfRule>
    <cfRule type="expression" dxfId="672" priority="800">
      <formula>IF(RIGHT(TEXT(AQ202,"0.#"),1)=".",TRUE,FALSE)</formula>
    </cfRule>
  </conditionalFormatting>
  <conditionalFormatting sqref="AU202:AU204">
    <cfRule type="expression" dxfId="671" priority="797">
      <formula>IF(RIGHT(TEXT(AU202,"0.#"),1)=".",FALSE,TRUE)</formula>
    </cfRule>
    <cfRule type="expression" dxfId="670" priority="798">
      <formula>IF(RIGHT(TEXT(AU202,"0.#"),1)=".",TRUE,FALSE)</formula>
    </cfRule>
  </conditionalFormatting>
  <conditionalFormatting sqref="AE205">
    <cfRule type="expression" dxfId="669" priority="795">
      <formula>IF(RIGHT(TEXT(AE205,"0.#"),1)=".",FALSE,TRUE)</formula>
    </cfRule>
    <cfRule type="expression" dxfId="668" priority="796">
      <formula>IF(RIGHT(TEXT(AE205,"0.#"),1)=".",TRUE,FALSE)</formula>
    </cfRule>
  </conditionalFormatting>
  <conditionalFormatting sqref="AE206">
    <cfRule type="expression" dxfId="667" priority="793">
      <formula>IF(RIGHT(TEXT(AE206,"0.#"),1)=".",FALSE,TRUE)</formula>
    </cfRule>
    <cfRule type="expression" dxfId="666" priority="794">
      <formula>IF(RIGHT(TEXT(AE206,"0.#"),1)=".",TRUE,FALSE)</formula>
    </cfRule>
  </conditionalFormatting>
  <conditionalFormatting sqref="AE207">
    <cfRule type="expression" dxfId="665" priority="791">
      <formula>IF(RIGHT(TEXT(AE207,"0.#"),1)=".",FALSE,TRUE)</formula>
    </cfRule>
    <cfRule type="expression" dxfId="664" priority="792">
      <formula>IF(RIGHT(TEXT(AE207,"0.#"),1)=".",TRUE,FALSE)</formula>
    </cfRule>
  </conditionalFormatting>
  <conditionalFormatting sqref="AI207">
    <cfRule type="expression" dxfId="663" priority="789">
      <formula>IF(RIGHT(TEXT(AI207,"0.#"),1)=".",FALSE,TRUE)</formula>
    </cfRule>
    <cfRule type="expression" dxfId="662" priority="790">
      <formula>IF(RIGHT(TEXT(AI207,"0.#"),1)=".",TRUE,FALSE)</formula>
    </cfRule>
  </conditionalFormatting>
  <conditionalFormatting sqref="AI206">
    <cfRule type="expression" dxfId="661" priority="787">
      <formula>IF(RIGHT(TEXT(AI206,"0.#"),1)=".",FALSE,TRUE)</formula>
    </cfRule>
    <cfRule type="expression" dxfId="660" priority="788">
      <formula>IF(RIGHT(TEXT(AI206,"0.#"),1)=".",TRUE,FALSE)</formula>
    </cfRule>
  </conditionalFormatting>
  <conditionalFormatting sqref="AI205">
    <cfRule type="expression" dxfId="659" priority="785">
      <formula>IF(RIGHT(TEXT(AI205,"0.#"),1)=".",FALSE,TRUE)</formula>
    </cfRule>
    <cfRule type="expression" dxfId="658" priority="786">
      <formula>IF(RIGHT(TEXT(AI205,"0.#"),1)=".",TRUE,FALSE)</formula>
    </cfRule>
  </conditionalFormatting>
  <conditionalFormatting sqref="AM205">
    <cfRule type="expression" dxfId="657" priority="783">
      <formula>IF(RIGHT(TEXT(AM205,"0.#"),1)=".",FALSE,TRUE)</formula>
    </cfRule>
    <cfRule type="expression" dxfId="656" priority="784">
      <formula>IF(RIGHT(TEXT(AM205,"0.#"),1)=".",TRUE,FALSE)</formula>
    </cfRule>
  </conditionalFormatting>
  <conditionalFormatting sqref="AM206">
    <cfRule type="expression" dxfId="655" priority="781">
      <formula>IF(RIGHT(TEXT(AM206,"0.#"),1)=".",FALSE,TRUE)</formula>
    </cfRule>
    <cfRule type="expression" dxfId="654" priority="782">
      <formula>IF(RIGHT(TEXT(AM206,"0.#"),1)=".",TRUE,FALSE)</formula>
    </cfRule>
  </conditionalFormatting>
  <conditionalFormatting sqref="AM207">
    <cfRule type="expression" dxfId="653" priority="779">
      <formula>IF(RIGHT(TEXT(AM207,"0.#"),1)=".",FALSE,TRUE)</formula>
    </cfRule>
    <cfRule type="expression" dxfId="652" priority="780">
      <formula>IF(RIGHT(TEXT(AM207,"0.#"),1)=".",TRUE,FALSE)</formula>
    </cfRule>
  </conditionalFormatting>
  <conditionalFormatting sqref="AQ205:AQ207">
    <cfRule type="expression" dxfId="651" priority="777">
      <formula>IF(RIGHT(TEXT(AQ205,"0.#"),1)=".",FALSE,TRUE)</formula>
    </cfRule>
    <cfRule type="expression" dxfId="650" priority="778">
      <formula>IF(RIGHT(TEXT(AQ205,"0.#"),1)=".",TRUE,FALSE)</formula>
    </cfRule>
  </conditionalFormatting>
  <conditionalFormatting sqref="AU205:AU207">
    <cfRule type="expression" dxfId="649" priority="775">
      <formula>IF(RIGHT(TEXT(AU205,"0.#"),1)=".",FALSE,TRUE)</formula>
    </cfRule>
    <cfRule type="expression" dxfId="648" priority="776">
      <formula>IF(RIGHT(TEXT(AU205,"0.#"),1)=".",TRUE,FALSE)</formula>
    </cfRule>
  </conditionalFormatting>
  <conditionalFormatting sqref="AL409:AO428">
    <cfRule type="expression" dxfId="647" priority="771">
      <formula>IF(AND(AL409&gt;=0, RIGHT(TEXT(AL409,"0.#"),1)&lt;&gt;"."),TRUE,FALSE)</formula>
    </cfRule>
    <cfRule type="expression" dxfId="646" priority="772">
      <formula>IF(AND(AL409&gt;=0, RIGHT(TEXT(AL409,"0.#"),1)="."),TRUE,FALSE)</formula>
    </cfRule>
    <cfRule type="expression" dxfId="645" priority="773">
      <formula>IF(AND(AL409&lt;0, RIGHT(TEXT(AL409,"0.#"),1)&lt;&gt;"."),TRUE,FALSE)</formula>
    </cfRule>
    <cfRule type="expression" dxfId="644" priority="774">
      <formula>IF(AND(AL409&lt;0, RIGHT(TEXT(AL409,"0.#"),1)="."),TRUE,FALSE)</formula>
    </cfRule>
  </conditionalFormatting>
  <conditionalFormatting sqref="AL434:AO461">
    <cfRule type="expression" dxfId="643" priority="759">
      <formula>IF(AND(AL434&gt;=0, RIGHT(TEXT(AL434,"0.#"),1)&lt;&gt;"."),TRUE,FALSE)</formula>
    </cfRule>
    <cfRule type="expression" dxfId="642" priority="760">
      <formula>IF(AND(AL434&gt;=0, RIGHT(TEXT(AL434,"0.#"),1)="."),TRUE,FALSE)</formula>
    </cfRule>
    <cfRule type="expression" dxfId="641" priority="761">
      <formula>IF(AND(AL434&lt;0, RIGHT(TEXT(AL434,"0.#"),1)&lt;&gt;"."),TRUE,FALSE)</formula>
    </cfRule>
    <cfRule type="expression" dxfId="640" priority="762">
      <formula>IF(AND(AL434&lt;0, RIGHT(TEXT(AL434,"0.#"),1)="."),TRUE,FALSE)</formula>
    </cfRule>
  </conditionalFormatting>
  <conditionalFormatting sqref="AL432:AO433">
    <cfRule type="expression" dxfId="639" priority="753">
      <formula>IF(AND(AL432&gt;=0, RIGHT(TEXT(AL432,"0.#"),1)&lt;&gt;"."),TRUE,FALSE)</formula>
    </cfRule>
    <cfRule type="expression" dxfId="638" priority="754">
      <formula>IF(AND(AL432&gt;=0, RIGHT(TEXT(AL432,"0.#"),1)="."),TRUE,FALSE)</formula>
    </cfRule>
    <cfRule type="expression" dxfId="637" priority="755">
      <formula>IF(AND(AL432&lt;0, RIGHT(TEXT(AL432,"0.#"),1)&lt;&gt;"."),TRUE,FALSE)</formula>
    </cfRule>
    <cfRule type="expression" dxfId="636" priority="756">
      <formula>IF(AND(AL432&lt;0, RIGHT(TEXT(AL432,"0.#"),1)="."),TRUE,FALSE)</formula>
    </cfRule>
  </conditionalFormatting>
  <conditionalFormatting sqref="AL467:AO494">
    <cfRule type="expression" dxfId="635" priority="747">
      <formula>IF(AND(AL467&gt;=0, RIGHT(TEXT(AL467,"0.#"),1)&lt;&gt;"."),TRUE,FALSE)</formula>
    </cfRule>
    <cfRule type="expression" dxfId="634" priority="748">
      <formula>IF(AND(AL467&gt;=0, RIGHT(TEXT(AL467,"0.#"),1)="."),TRUE,FALSE)</formula>
    </cfRule>
    <cfRule type="expression" dxfId="633" priority="749">
      <formula>IF(AND(AL467&lt;0, RIGHT(TEXT(AL467,"0.#"),1)&lt;&gt;"."),TRUE,FALSE)</formula>
    </cfRule>
    <cfRule type="expression" dxfId="632" priority="750">
      <formula>IF(AND(AL467&lt;0, RIGHT(TEXT(AL467,"0.#"),1)="."),TRUE,FALSE)</formula>
    </cfRule>
  </conditionalFormatting>
  <conditionalFormatting sqref="AL465:AO466">
    <cfRule type="expression" dxfId="631" priority="741">
      <formula>IF(AND(AL465&gt;=0, RIGHT(TEXT(AL465,"0.#"),1)&lt;&gt;"."),TRUE,FALSE)</formula>
    </cfRule>
    <cfRule type="expression" dxfId="630" priority="742">
      <formula>IF(AND(AL465&gt;=0, RIGHT(TEXT(AL465,"0.#"),1)="."),TRUE,FALSE)</formula>
    </cfRule>
    <cfRule type="expression" dxfId="629" priority="743">
      <formula>IF(AND(AL465&lt;0, RIGHT(TEXT(AL465,"0.#"),1)&lt;&gt;"."),TRUE,FALSE)</formula>
    </cfRule>
    <cfRule type="expression" dxfId="628" priority="744">
      <formula>IF(AND(AL465&lt;0, RIGHT(TEXT(AL465,"0.#"),1)="."),TRUE,FALSE)</formula>
    </cfRule>
  </conditionalFormatting>
  <conditionalFormatting sqref="AL500:AO527">
    <cfRule type="expression" dxfId="627" priority="735">
      <formula>IF(AND(AL500&gt;=0, RIGHT(TEXT(AL500,"0.#"),1)&lt;&gt;"."),TRUE,FALSE)</formula>
    </cfRule>
    <cfRule type="expression" dxfId="626" priority="736">
      <formula>IF(AND(AL500&gt;=0, RIGHT(TEXT(AL500,"0.#"),1)="."),TRUE,FALSE)</formula>
    </cfRule>
    <cfRule type="expression" dxfId="625" priority="737">
      <formula>IF(AND(AL500&lt;0, RIGHT(TEXT(AL500,"0.#"),1)&lt;&gt;"."),TRUE,FALSE)</formula>
    </cfRule>
    <cfRule type="expression" dxfId="624" priority="738">
      <formula>IF(AND(AL500&lt;0, RIGHT(TEXT(AL500,"0.#"),1)="."),TRUE,FALSE)</formula>
    </cfRule>
  </conditionalFormatting>
  <conditionalFormatting sqref="AL498:AO499">
    <cfRule type="expression" dxfId="623" priority="729">
      <formula>IF(AND(AL498&gt;=0, RIGHT(TEXT(AL498,"0.#"),1)&lt;&gt;"."),TRUE,FALSE)</formula>
    </cfRule>
    <cfRule type="expression" dxfId="622" priority="730">
      <formula>IF(AND(AL498&gt;=0, RIGHT(TEXT(AL498,"0.#"),1)="."),TRUE,FALSE)</formula>
    </cfRule>
    <cfRule type="expression" dxfId="621" priority="731">
      <formula>IF(AND(AL498&lt;0, RIGHT(TEXT(AL498,"0.#"),1)&lt;&gt;"."),TRUE,FALSE)</formula>
    </cfRule>
    <cfRule type="expression" dxfId="620" priority="732">
      <formula>IF(AND(AL498&lt;0, RIGHT(TEXT(AL498,"0.#"),1)="."),TRUE,FALSE)</formula>
    </cfRule>
  </conditionalFormatting>
  <conditionalFormatting sqref="AL533:AO560">
    <cfRule type="expression" dxfId="619" priority="723">
      <formula>IF(AND(AL533&gt;=0, RIGHT(TEXT(AL533,"0.#"),1)&lt;&gt;"."),TRUE,FALSE)</formula>
    </cfRule>
    <cfRule type="expression" dxfId="618" priority="724">
      <formula>IF(AND(AL533&gt;=0, RIGHT(TEXT(AL533,"0.#"),1)="."),TRUE,FALSE)</formula>
    </cfRule>
    <cfRule type="expression" dxfId="617" priority="725">
      <formula>IF(AND(AL533&lt;0, RIGHT(TEXT(AL533,"0.#"),1)&lt;&gt;"."),TRUE,FALSE)</formula>
    </cfRule>
    <cfRule type="expression" dxfId="616" priority="726">
      <formula>IF(AND(AL533&lt;0, RIGHT(TEXT(AL533,"0.#"),1)="."),TRUE,FALSE)</formula>
    </cfRule>
  </conditionalFormatting>
  <conditionalFormatting sqref="AL531:AO532">
    <cfRule type="expression" dxfId="615" priority="717">
      <formula>IF(AND(AL531&gt;=0, RIGHT(TEXT(AL531,"0.#"),1)&lt;&gt;"."),TRUE,FALSE)</formula>
    </cfRule>
    <cfRule type="expression" dxfId="614" priority="718">
      <formula>IF(AND(AL531&gt;=0, RIGHT(TEXT(AL531,"0.#"),1)="."),TRUE,FALSE)</formula>
    </cfRule>
    <cfRule type="expression" dxfId="613" priority="719">
      <formula>IF(AND(AL531&lt;0, RIGHT(TEXT(AL531,"0.#"),1)&lt;&gt;"."),TRUE,FALSE)</formula>
    </cfRule>
    <cfRule type="expression" dxfId="612" priority="720">
      <formula>IF(AND(AL531&lt;0, RIGHT(TEXT(AL531,"0.#"),1)="."),TRUE,FALSE)</formula>
    </cfRule>
  </conditionalFormatting>
  <conditionalFormatting sqref="Y531:Y532">
    <cfRule type="expression" dxfId="611" priority="715">
      <formula>IF(RIGHT(TEXT(Y531,"0.#"),1)=".",FALSE,TRUE)</formula>
    </cfRule>
    <cfRule type="expression" dxfId="610" priority="716">
      <formula>IF(RIGHT(TEXT(Y531,"0.#"),1)=".",TRUE,FALSE)</formula>
    </cfRule>
  </conditionalFormatting>
  <conditionalFormatting sqref="AL566:AO593">
    <cfRule type="expression" dxfId="609" priority="711">
      <formula>IF(AND(AL566&gt;=0, RIGHT(TEXT(AL566,"0.#"),1)&lt;&gt;"."),TRUE,FALSE)</formula>
    </cfRule>
    <cfRule type="expression" dxfId="608" priority="712">
      <formula>IF(AND(AL566&gt;=0, RIGHT(TEXT(AL566,"0.#"),1)="."),TRUE,FALSE)</formula>
    </cfRule>
    <cfRule type="expression" dxfId="607" priority="713">
      <formula>IF(AND(AL566&lt;0, RIGHT(TEXT(AL566,"0.#"),1)&lt;&gt;"."),TRUE,FALSE)</formula>
    </cfRule>
    <cfRule type="expression" dxfId="606" priority="714">
      <formula>IF(AND(AL566&lt;0, RIGHT(TEXT(AL566,"0.#"),1)="."),TRUE,FALSE)</formula>
    </cfRule>
  </conditionalFormatting>
  <conditionalFormatting sqref="Y566:Y593">
    <cfRule type="expression" dxfId="605" priority="709">
      <formula>IF(RIGHT(TEXT(Y566,"0.#"),1)=".",FALSE,TRUE)</formula>
    </cfRule>
    <cfRule type="expression" dxfId="604" priority="710">
      <formula>IF(RIGHT(TEXT(Y566,"0.#"),1)=".",TRUE,FALSE)</formula>
    </cfRule>
  </conditionalFormatting>
  <conditionalFormatting sqref="AL564:AO565">
    <cfRule type="expression" dxfId="603" priority="705">
      <formula>IF(AND(AL564&gt;=0, RIGHT(TEXT(AL564,"0.#"),1)&lt;&gt;"."),TRUE,FALSE)</formula>
    </cfRule>
    <cfRule type="expression" dxfId="602" priority="706">
      <formula>IF(AND(AL564&gt;=0, RIGHT(TEXT(AL564,"0.#"),1)="."),TRUE,FALSE)</formula>
    </cfRule>
    <cfRule type="expression" dxfId="601" priority="707">
      <formula>IF(AND(AL564&lt;0, RIGHT(TEXT(AL564,"0.#"),1)&lt;&gt;"."),TRUE,FALSE)</formula>
    </cfRule>
    <cfRule type="expression" dxfId="600" priority="708">
      <formula>IF(AND(AL564&lt;0, RIGHT(TEXT(AL564,"0.#"),1)="."),TRUE,FALSE)</formula>
    </cfRule>
  </conditionalFormatting>
  <conditionalFormatting sqref="Y564:Y565">
    <cfRule type="expression" dxfId="599" priority="703">
      <formula>IF(RIGHT(TEXT(Y564,"0.#"),1)=".",FALSE,TRUE)</formula>
    </cfRule>
    <cfRule type="expression" dxfId="598" priority="704">
      <formula>IF(RIGHT(TEXT(Y564,"0.#"),1)=".",TRUE,FALSE)</formula>
    </cfRule>
  </conditionalFormatting>
  <conditionalFormatting sqref="AL599:AO626">
    <cfRule type="expression" dxfId="597" priority="699">
      <formula>IF(AND(AL599&gt;=0, RIGHT(TEXT(AL599,"0.#"),1)&lt;&gt;"."),TRUE,FALSE)</formula>
    </cfRule>
    <cfRule type="expression" dxfId="596" priority="700">
      <formula>IF(AND(AL599&gt;=0, RIGHT(TEXT(AL599,"0.#"),1)="."),TRUE,FALSE)</formula>
    </cfRule>
    <cfRule type="expression" dxfId="595" priority="701">
      <formula>IF(AND(AL599&lt;0, RIGHT(TEXT(AL599,"0.#"),1)&lt;&gt;"."),TRUE,FALSE)</formula>
    </cfRule>
    <cfRule type="expression" dxfId="594" priority="702">
      <formula>IF(AND(AL599&lt;0, RIGHT(TEXT(AL599,"0.#"),1)="."),TRUE,FALSE)</formula>
    </cfRule>
  </conditionalFormatting>
  <conditionalFormatting sqref="Y599:Y626">
    <cfRule type="expression" dxfId="593" priority="697">
      <formula>IF(RIGHT(TEXT(Y599,"0.#"),1)=".",FALSE,TRUE)</formula>
    </cfRule>
    <cfRule type="expression" dxfId="592" priority="698">
      <formula>IF(RIGHT(TEXT(Y599,"0.#"),1)=".",TRUE,FALSE)</formula>
    </cfRule>
  </conditionalFormatting>
  <conditionalFormatting sqref="AL597:AO598">
    <cfRule type="expression" dxfId="591" priority="693">
      <formula>IF(AND(AL597&gt;=0, RIGHT(TEXT(AL597,"0.#"),1)&lt;&gt;"."),TRUE,FALSE)</formula>
    </cfRule>
    <cfRule type="expression" dxfId="590" priority="694">
      <formula>IF(AND(AL597&gt;=0, RIGHT(TEXT(AL597,"0.#"),1)="."),TRUE,FALSE)</formula>
    </cfRule>
    <cfRule type="expression" dxfId="589" priority="695">
      <formula>IF(AND(AL597&lt;0, RIGHT(TEXT(AL597,"0.#"),1)&lt;&gt;"."),TRUE,FALSE)</formula>
    </cfRule>
    <cfRule type="expression" dxfId="588" priority="696">
      <formula>IF(AND(AL597&lt;0, RIGHT(TEXT(AL597,"0.#"),1)="."),TRUE,FALSE)</formula>
    </cfRule>
  </conditionalFormatting>
  <conditionalFormatting sqref="Y597:Y598">
    <cfRule type="expression" dxfId="587" priority="691">
      <formula>IF(RIGHT(TEXT(Y597,"0.#"),1)=".",FALSE,TRUE)</formula>
    </cfRule>
    <cfRule type="expression" dxfId="586" priority="692">
      <formula>IF(RIGHT(TEXT(Y597,"0.#"),1)=".",TRUE,FALSE)</formula>
    </cfRule>
  </conditionalFormatting>
  <conditionalFormatting sqref="AU33">
    <cfRule type="expression" dxfId="585" priority="687">
      <formula>IF(RIGHT(TEXT(AU33,"0.#"),1)=".",FALSE,TRUE)</formula>
    </cfRule>
    <cfRule type="expression" dxfId="584" priority="688">
      <formula>IF(RIGHT(TEXT(AU33,"0.#"),1)=".",TRUE,FALSE)</formula>
    </cfRule>
  </conditionalFormatting>
  <conditionalFormatting sqref="AU32">
    <cfRule type="expression" dxfId="583" priority="689">
      <formula>IF(RIGHT(TEXT(AU32,"0.#"),1)=".",FALSE,TRUE)</formula>
    </cfRule>
    <cfRule type="expression" dxfId="582" priority="690">
      <formula>IF(RIGHT(TEXT(AU32,"0.#"),1)=".",TRUE,FALSE)</formula>
    </cfRule>
  </conditionalFormatting>
  <conditionalFormatting sqref="P29:AC29">
    <cfRule type="expression" dxfId="581" priority="685">
      <formula>IF(RIGHT(TEXT(P29,"0.#"),1)=".",FALSE,TRUE)</formula>
    </cfRule>
    <cfRule type="expression" dxfId="580" priority="686">
      <formula>IF(RIGHT(TEXT(P29,"0.#"),1)=".",TRUE,FALSE)</formula>
    </cfRule>
  </conditionalFormatting>
  <conditionalFormatting sqref="AM41">
    <cfRule type="expression" dxfId="579" priority="667">
      <formula>IF(RIGHT(TEXT(AM41,"0.#"),1)=".",FALSE,TRUE)</formula>
    </cfRule>
    <cfRule type="expression" dxfId="578" priority="668">
      <formula>IF(RIGHT(TEXT(AM41,"0.#"),1)=".",TRUE,FALSE)</formula>
    </cfRule>
  </conditionalFormatting>
  <conditionalFormatting sqref="AM40">
    <cfRule type="expression" dxfId="577" priority="669">
      <formula>IF(RIGHT(TEXT(AM40,"0.#"),1)=".",FALSE,TRUE)</formula>
    </cfRule>
    <cfRule type="expression" dxfId="576" priority="670">
      <formula>IF(RIGHT(TEXT(AM40,"0.#"),1)=".",TRUE,FALSE)</formula>
    </cfRule>
  </conditionalFormatting>
  <conditionalFormatting sqref="AE39">
    <cfRule type="expression" dxfId="575" priority="683">
      <formula>IF(RIGHT(TEXT(AE39,"0.#"),1)=".",FALSE,TRUE)</formula>
    </cfRule>
    <cfRule type="expression" dxfId="574" priority="684">
      <formula>IF(RIGHT(TEXT(AE39,"0.#"),1)=".",TRUE,FALSE)</formula>
    </cfRule>
  </conditionalFormatting>
  <conditionalFormatting sqref="AQ39:AQ41">
    <cfRule type="expression" dxfId="573" priority="665">
      <formula>IF(RIGHT(TEXT(AQ39,"0.#"),1)=".",FALSE,TRUE)</formula>
    </cfRule>
    <cfRule type="expression" dxfId="572" priority="666">
      <formula>IF(RIGHT(TEXT(AQ39,"0.#"),1)=".",TRUE,FALSE)</formula>
    </cfRule>
  </conditionalFormatting>
  <conditionalFormatting sqref="AU39:AU41">
    <cfRule type="expression" dxfId="571" priority="663">
      <formula>IF(RIGHT(TEXT(AU39,"0.#"),1)=".",FALSE,TRUE)</formula>
    </cfRule>
    <cfRule type="expression" dxfId="570" priority="664">
      <formula>IF(RIGHT(TEXT(AU39,"0.#"),1)=".",TRUE,FALSE)</formula>
    </cfRule>
  </conditionalFormatting>
  <conditionalFormatting sqref="AI41">
    <cfRule type="expression" dxfId="569" priority="677">
      <formula>IF(RIGHT(TEXT(AI41,"0.#"),1)=".",FALSE,TRUE)</formula>
    </cfRule>
    <cfRule type="expression" dxfId="568" priority="678">
      <formula>IF(RIGHT(TEXT(AI41,"0.#"),1)=".",TRUE,FALSE)</formula>
    </cfRule>
  </conditionalFormatting>
  <conditionalFormatting sqref="AE40">
    <cfRule type="expression" dxfId="567" priority="681">
      <formula>IF(RIGHT(TEXT(AE40,"0.#"),1)=".",FALSE,TRUE)</formula>
    </cfRule>
    <cfRule type="expression" dxfId="566" priority="682">
      <formula>IF(RIGHT(TEXT(AE40,"0.#"),1)=".",TRUE,FALSE)</formula>
    </cfRule>
  </conditionalFormatting>
  <conditionalFormatting sqref="AE41">
    <cfRule type="expression" dxfId="565" priority="679">
      <formula>IF(RIGHT(TEXT(AE41,"0.#"),1)=".",FALSE,TRUE)</formula>
    </cfRule>
    <cfRule type="expression" dxfId="564" priority="680">
      <formula>IF(RIGHT(TEXT(AE41,"0.#"),1)=".",TRUE,FALSE)</formula>
    </cfRule>
  </conditionalFormatting>
  <conditionalFormatting sqref="AM39">
    <cfRule type="expression" dxfId="563" priority="671">
      <formula>IF(RIGHT(TEXT(AM39,"0.#"),1)=".",FALSE,TRUE)</formula>
    </cfRule>
    <cfRule type="expression" dxfId="562" priority="672">
      <formula>IF(RIGHT(TEXT(AM39,"0.#"),1)=".",TRUE,FALSE)</formula>
    </cfRule>
  </conditionalFormatting>
  <conditionalFormatting sqref="AI39">
    <cfRule type="expression" dxfId="561" priority="673">
      <formula>IF(RIGHT(TEXT(AI39,"0.#"),1)=".",FALSE,TRUE)</formula>
    </cfRule>
    <cfRule type="expression" dxfId="560" priority="674">
      <formula>IF(RIGHT(TEXT(AI39,"0.#"),1)=".",TRUE,FALSE)</formula>
    </cfRule>
  </conditionalFormatting>
  <conditionalFormatting sqref="AI40">
    <cfRule type="expression" dxfId="559" priority="675">
      <formula>IF(RIGHT(TEXT(AI40,"0.#"),1)=".",FALSE,TRUE)</formula>
    </cfRule>
    <cfRule type="expression" dxfId="558" priority="676">
      <formula>IF(RIGHT(TEXT(AI40,"0.#"),1)=".",TRUE,FALSE)</formula>
    </cfRule>
  </conditionalFormatting>
  <conditionalFormatting sqref="AM69">
    <cfRule type="expression" dxfId="557" priority="635">
      <formula>IF(RIGHT(TEXT(AM69,"0.#"),1)=".",FALSE,TRUE)</formula>
    </cfRule>
    <cfRule type="expression" dxfId="556" priority="636">
      <formula>IF(RIGHT(TEXT(AM69,"0.#"),1)=".",TRUE,FALSE)</formula>
    </cfRule>
  </conditionalFormatting>
  <conditionalFormatting sqref="AE70 AM70">
    <cfRule type="expression" dxfId="555" priority="633">
      <formula>IF(RIGHT(TEXT(AE70,"0.#"),1)=".",FALSE,TRUE)</formula>
    </cfRule>
    <cfRule type="expression" dxfId="554" priority="634">
      <formula>IF(RIGHT(TEXT(AE70,"0.#"),1)=".",TRUE,FALSE)</formula>
    </cfRule>
  </conditionalFormatting>
  <conditionalFormatting sqref="AI70">
    <cfRule type="expression" dxfId="553" priority="631">
      <formula>IF(RIGHT(TEXT(AI70,"0.#"),1)=".",FALSE,TRUE)</formula>
    </cfRule>
    <cfRule type="expression" dxfId="552" priority="632">
      <formula>IF(RIGHT(TEXT(AI70,"0.#"),1)=".",TRUE,FALSE)</formula>
    </cfRule>
  </conditionalFormatting>
  <conditionalFormatting sqref="AQ70">
    <cfRule type="expression" dxfId="551" priority="629">
      <formula>IF(RIGHT(TEXT(AQ70,"0.#"),1)=".",FALSE,TRUE)</formula>
    </cfRule>
    <cfRule type="expression" dxfId="550" priority="630">
      <formula>IF(RIGHT(TEXT(AQ70,"0.#"),1)=".",TRUE,FALSE)</formula>
    </cfRule>
  </conditionalFormatting>
  <conditionalFormatting sqref="AE69 AQ69">
    <cfRule type="expression" dxfId="549" priority="639">
      <formula>IF(RIGHT(TEXT(AE69,"0.#"),1)=".",FALSE,TRUE)</formula>
    </cfRule>
    <cfRule type="expression" dxfId="548" priority="640">
      <formula>IF(RIGHT(TEXT(AE69,"0.#"),1)=".",TRUE,FALSE)</formula>
    </cfRule>
  </conditionalFormatting>
  <conditionalFormatting sqref="AI69">
    <cfRule type="expression" dxfId="547" priority="637">
      <formula>IF(RIGHT(TEXT(AI69,"0.#"),1)=".",FALSE,TRUE)</formula>
    </cfRule>
    <cfRule type="expression" dxfId="546" priority="638">
      <formula>IF(RIGHT(TEXT(AI69,"0.#"),1)=".",TRUE,FALSE)</formula>
    </cfRule>
  </conditionalFormatting>
  <conditionalFormatting sqref="AE66 AQ66">
    <cfRule type="expression" dxfId="545" priority="627">
      <formula>IF(RIGHT(TEXT(AE66,"0.#"),1)=".",FALSE,TRUE)</formula>
    </cfRule>
    <cfRule type="expression" dxfId="544" priority="628">
      <formula>IF(RIGHT(TEXT(AE66,"0.#"),1)=".",TRUE,FALSE)</formula>
    </cfRule>
  </conditionalFormatting>
  <conditionalFormatting sqref="AI66">
    <cfRule type="expression" dxfId="543" priority="625">
      <formula>IF(RIGHT(TEXT(AI66,"0.#"),1)=".",FALSE,TRUE)</formula>
    </cfRule>
    <cfRule type="expression" dxfId="542" priority="626">
      <formula>IF(RIGHT(TEXT(AI66,"0.#"),1)=".",TRUE,FALSE)</formula>
    </cfRule>
  </conditionalFormatting>
  <conditionalFormatting sqref="AM66">
    <cfRule type="expression" dxfId="541" priority="623">
      <formula>IF(RIGHT(TEXT(AM66,"0.#"),1)=".",FALSE,TRUE)</formula>
    </cfRule>
    <cfRule type="expression" dxfId="540" priority="624">
      <formula>IF(RIGHT(TEXT(AM66,"0.#"),1)=".",TRUE,FALSE)</formula>
    </cfRule>
  </conditionalFormatting>
  <conditionalFormatting sqref="AE67">
    <cfRule type="expression" dxfId="539" priority="621">
      <formula>IF(RIGHT(TEXT(AE67,"0.#"),1)=".",FALSE,TRUE)</formula>
    </cfRule>
    <cfRule type="expression" dxfId="538" priority="622">
      <formula>IF(RIGHT(TEXT(AE67,"0.#"),1)=".",TRUE,FALSE)</formula>
    </cfRule>
  </conditionalFormatting>
  <conditionalFormatting sqref="AI67">
    <cfRule type="expression" dxfId="537" priority="619">
      <formula>IF(RIGHT(TEXT(AI67,"0.#"),1)=".",FALSE,TRUE)</formula>
    </cfRule>
    <cfRule type="expression" dxfId="536" priority="620">
      <formula>IF(RIGHT(TEXT(AI67,"0.#"),1)=".",TRUE,FALSE)</formula>
    </cfRule>
  </conditionalFormatting>
  <conditionalFormatting sqref="AM67">
    <cfRule type="expression" dxfId="535" priority="617">
      <formula>IF(RIGHT(TEXT(AM67,"0.#"),1)=".",FALSE,TRUE)</formula>
    </cfRule>
    <cfRule type="expression" dxfId="534" priority="618">
      <formula>IF(RIGHT(TEXT(AM67,"0.#"),1)=".",TRUE,FALSE)</formula>
    </cfRule>
  </conditionalFormatting>
  <conditionalFormatting sqref="AQ67">
    <cfRule type="expression" dxfId="533" priority="615">
      <formula>IF(RIGHT(TEXT(AQ67,"0.#"),1)=".",FALSE,TRUE)</formula>
    </cfRule>
    <cfRule type="expression" dxfId="532" priority="616">
      <formula>IF(RIGHT(TEXT(AQ67,"0.#"),1)=".",TRUE,FALSE)</formula>
    </cfRule>
  </conditionalFormatting>
  <conditionalFormatting sqref="AU66">
    <cfRule type="expression" dxfId="531" priority="613">
      <formula>IF(RIGHT(TEXT(AU66,"0.#"),1)=".",FALSE,TRUE)</formula>
    </cfRule>
    <cfRule type="expression" dxfId="530" priority="614">
      <formula>IF(RIGHT(TEXT(AU66,"0.#"),1)=".",TRUE,FALSE)</formula>
    </cfRule>
  </conditionalFormatting>
  <conditionalFormatting sqref="AU67">
    <cfRule type="expression" dxfId="529" priority="611">
      <formula>IF(RIGHT(TEXT(AU67,"0.#"),1)=".",FALSE,TRUE)</formula>
    </cfRule>
    <cfRule type="expression" dxfId="528" priority="612">
      <formula>IF(RIGHT(TEXT(AU67,"0.#"),1)=".",TRUE,FALSE)</formula>
    </cfRule>
  </conditionalFormatting>
  <conditionalFormatting sqref="AE100 AQ100">
    <cfRule type="expression" dxfId="527" priority="573">
      <formula>IF(RIGHT(TEXT(AE100,"0.#"),1)=".",FALSE,TRUE)</formula>
    </cfRule>
    <cfRule type="expression" dxfId="526" priority="574">
      <formula>IF(RIGHT(TEXT(AE100,"0.#"),1)=".",TRUE,FALSE)</formula>
    </cfRule>
  </conditionalFormatting>
  <conditionalFormatting sqref="AI100">
    <cfRule type="expression" dxfId="525" priority="571">
      <formula>IF(RIGHT(TEXT(AI100,"0.#"),1)=".",FALSE,TRUE)</formula>
    </cfRule>
    <cfRule type="expression" dxfId="524" priority="572">
      <formula>IF(RIGHT(TEXT(AI100,"0.#"),1)=".",TRUE,FALSE)</formula>
    </cfRule>
  </conditionalFormatting>
  <conditionalFormatting sqref="AM100">
    <cfRule type="expression" dxfId="523" priority="569">
      <formula>IF(RIGHT(TEXT(AM100,"0.#"),1)=".",FALSE,TRUE)</formula>
    </cfRule>
    <cfRule type="expression" dxfId="522" priority="570">
      <formula>IF(RIGHT(TEXT(AM100,"0.#"),1)=".",TRUE,FALSE)</formula>
    </cfRule>
  </conditionalFormatting>
  <conditionalFormatting sqref="AE101">
    <cfRule type="expression" dxfId="521" priority="567">
      <formula>IF(RIGHT(TEXT(AE101,"0.#"),1)=".",FALSE,TRUE)</formula>
    </cfRule>
    <cfRule type="expression" dxfId="520" priority="568">
      <formula>IF(RIGHT(TEXT(AE101,"0.#"),1)=".",TRUE,FALSE)</formula>
    </cfRule>
  </conditionalFormatting>
  <conditionalFormatting sqref="AI101">
    <cfRule type="expression" dxfId="519" priority="565">
      <formula>IF(RIGHT(TEXT(AI101,"0.#"),1)=".",FALSE,TRUE)</formula>
    </cfRule>
    <cfRule type="expression" dxfId="518" priority="566">
      <formula>IF(RIGHT(TEXT(AI101,"0.#"),1)=".",TRUE,FALSE)</formula>
    </cfRule>
  </conditionalFormatting>
  <conditionalFormatting sqref="AM101">
    <cfRule type="expression" dxfId="517" priority="563">
      <formula>IF(RIGHT(TEXT(AM101,"0.#"),1)=".",FALSE,TRUE)</formula>
    </cfRule>
    <cfRule type="expression" dxfId="516" priority="564">
      <formula>IF(RIGHT(TEXT(AM101,"0.#"),1)=".",TRUE,FALSE)</formula>
    </cfRule>
  </conditionalFormatting>
  <conditionalFormatting sqref="AQ101">
    <cfRule type="expression" dxfId="515" priority="561">
      <formula>IF(RIGHT(TEXT(AQ101,"0.#"),1)=".",FALSE,TRUE)</formula>
    </cfRule>
    <cfRule type="expression" dxfId="514" priority="562">
      <formula>IF(RIGHT(TEXT(AQ101,"0.#"),1)=".",TRUE,FALSE)</formula>
    </cfRule>
  </conditionalFormatting>
  <conditionalFormatting sqref="AU100">
    <cfRule type="expression" dxfId="513" priority="559">
      <formula>IF(RIGHT(TEXT(AU100,"0.#"),1)=".",FALSE,TRUE)</formula>
    </cfRule>
    <cfRule type="expression" dxfId="512" priority="560">
      <formula>IF(RIGHT(TEXT(AU100,"0.#"),1)=".",TRUE,FALSE)</formula>
    </cfRule>
  </conditionalFormatting>
  <conditionalFormatting sqref="AU101">
    <cfRule type="expression" dxfId="511" priority="557">
      <formula>IF(RIGHT(TEXT(AU101,"0.#"),1)=".",FALSE,TRUE)</formula>
    </cfRule>
    <cfRule type="expression" dxfId="510" priority="558">
      <formula>IF(RIGHT(TEXT(AU101,"0.#"),1)=".",TRUE,FALSE)</formula>
    </cfRule>
  </conditionalFormatting>
  <conditionalFormatting sqref="AE36">
    <cfRule type="expression" dxfId="509" priority="549">
      <formula>IF(RIGHT(TEXT(AE36,"0.#"),1)=".",FALSE,TRUE)</formula>
    </cfRule>
    <cfRule type="expression" dxfId="508" priority="550">
      <formula>IF(RIGHT(TEXT(AE36,"0.#"),1)=".",TRUE,FALSE)</formula>
    </cfRule>
  </conditionalFormatting>
  <conditionalFormatting sqref="AI36 AM36">
    <cfRule type="expression" dxfId="507" priority="547">
      <formula>IF(RIGHT(TEXT(AI36,"0.#"),1)=".",FALSE,TRUE)</formula>
    </cfRule>
    <cfRule type="expression" dxfId="506" priority="548">
      <formula>IF(RIGHT(TEXT(AI36,"0.#"),1)=".",TRUE,FALSE)</formula>
    </cfRule>
  </conditionalFormatting>
  <conditionalFormatting sqref="AQ36">
    <cfRule type="expression" dxfId="505" priority="545">
      <formula>IF(RIGHT(TEXT(AQ36,"0.#"),1)=".",FALSE,TRUE)</formula>
    </cfRule>
    <cfRule type="expression" dxfId="504" priority="546">
      <formula>IF(RIGHT(TEXT(AQ36,"0.#"),1)=".",TRUE,FALSE)</formula>
    </cfRule>
  </conditionalFormatting>
  <conditionalFormatting sqref="AE35 AQ35">
    <cfRule type="expression" dxfId="503" priority="555">
      <formula>IF(RIGHT(TEXT(AE35,"0.#"),1)=".",FALSE,TRUE)</formula>
    </cfRule>
    <cfRule type="expression" dxfId="502" priority="556">
      <formula>IF(RIGHT(TEXT(AE35,"0.#"),1)=".",TRUE,FALSE)</formula>
    </cfRule>
  </conditionalFormatting>
  <conditionalFormatting sqref="AI35 AM35 AQ35 AU35">
    <cfRule type="expression" dxfId="501" priority="553">
      <formula>IF(RIGHT(TEXT(AI35,"0.#"),1)=".",FALSE,TRUE)</formula>
    </cfRule>
    <cfRule type="expression" dxfId="500" priority="554">
      <formula>IF(RIGHT(TEXT(AI35,"0.#"),1)=".",TRUE,FALSE)</formula>
    </cfRule>
  </conditionalFormatting>
  <conditionalFormatting sqref="AM103">
    <cfRule type="expression" dxfId="499" priority="539">
      <formula>IF(RIGHT(TEXT(AM103,"0.#"),1)=".",FALSE,TRUE)</formula>
    </cfRule>
    <cfRule type="expression" dxfId="498" priority="540">
      <formula>IF(RIGHT(TEXT(AM103,"0.#"),1)=".",TRUE,FALSE)</formula>
    </cfRule>
  </conditionalFormatting>
  <conditionalFormatting sqref="AE104 AM104">
    <cfRule type="expression" dxfId="497" priority="537">
      <formula>IF(RIGHT(TEXT(AE104,"0.#"),1)=".",FALSE,TRUE)</formula>
    </cfRule>
    <cfRule type="expression" dxfId="496" priority="538">
      <formula>IF(RIGHT(TEXT(AE104,"0.#"),1)=".",TRUE,FALSE)</formula>
    </cfRule>
  </conditionalFormatting>
  <conditionalFormatting sqref="AI104">
    <cfRule type="expression" dxfId="495" priority="535">
      <formula>IF(RIGHT(TEXT(AI104,"0.#"),1)=".",FALSE,TRUE)</formula>
    </cfRule>
    <cfRule type="expression" dxfId="494" priority="536">
      <formula>IF(RIGHT(TEXT(AI104,"0.#"),1)=".",TRUE,FALSE)</formula>
    </cfRule>
  </conditionalFormatting>
  <conditionalFormatting sqref="AQ104">
    <cfRule type="expression" dxfId="493" priority="533">
      <formula>IF(RIGHT(TEXT(AQ104,"0.#"),1)=".",FALSE,TRUE)</formula>
    </cfRule>
    <cfRule type="expression" dxfId="492" priority="534">
      <formula>IF(RIGHT(TEXT(AQ104,"0.#"),1)=".",TRUE,FALSE)</formula>
    </cfRule>
  </conditionalFormatting>
  <conditionalFormatting sqref="AE103 AQ103">
    <cfRule type="expression" dxfId="491" priority="543">
      <formula>IF(RIGHT(TEXT(AE103,"0.#"),1)=".",FALSE,TRUE)</formula>
    </cfRule>
    <cfRule type="expression" dxfId="490" priority="544">
      <formula>IF(RIGHT(TEXT(AE103,"0.#"),1)=".",TRUE,FALSE)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K14:AQ14">
    <cfRule type="expression" dxfId="9" priority="9">
      <formula>IF(RIGHT(TEXT(AK14,"0.#"),1)=".",FALSE,TRUE)</formula>
    </cfRule>
    <cfRule type="expression" dxfId="8" priority="10">
      <formula>IF(RIGHT(TEXT(AK14,"0.#"),1)=".",TRUE,FALSE)</formula>
    </cfRule>
  </conditionalFormatting>
  <conditionalFormatting sqref="AK15:AQ17">
    <cfRule type="expression" dxfId="7" priority="7">
      <formula>IF(RIGHT(TEXT(AK15,"0.#"),1)=".",FALSE,TRUE)</formula>
    </cfRule>
    <cfRule type="expression" dxfId="6" priority="8">
      <formula>IF(RIGHT(TEXT(AK15,"0.#"),1)=".",TRUE,FALSE)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48" max="49" man="1"/>
    <brk id="28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639</v>
      </c>
      <c r="M2" s="13" t="str">
        <f>IF(L2="","",K2)</f>
        <v>社会保障</v>
      </c>
      <c r="N2" s="13" t="str">
        <f>IF(M2="","",IF(N1&lt;&gt;"",CONCATENATE(N1,"、",M2),M2))</f>
        <v>社会保障</v>
      </c>
      <c r="O2" s="13"/>
      <c r="P2" s="12" t="s">
        <v>69</v>
      </c>
      <c r="Q2" s="17" t="s">
        <v>639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639</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639</v>
      </c>
      <c r="C11" s="13" t="str">
        <f t="shared" si="0"/>
        <v>子ども・若者育成支援</v>
      </c>
      <c r="D11" s="13" t="str">
        <f t="shared" si="8"/>
        <v>高齢社会対策、子ども・若者育成支援</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t="s">
        <v>639</v>
      </c>
      <c r="C13" s="13" t="str">
        <f t="shared" si="9"/>
        <v>少子化社会対策</v>
      </c>
      <c r="D13" s="13" t="str">
        <f t="shared" si="8"/>
        <v>高齢社会対策、子ども・若者育成支援、少子化社会対策</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高齢社会対策、子ども・若者育成支援、少子化社会対策</v>
      </c>
      <c r="F14" s="18" t="s">
        <v>115</v>
      </c>
      <c r="G14" s="17" t="s">
        <v>639</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639</v>
      </c>
      <c r="C15" s="13" t="str">
        <f t="shared" si="9"/>
        <v>男女共同参画</v>
      </c>
      <c r="D15" s="13" t="str">
        <f t="shared" si="8"/>
        <v>高齢社会対策、子ども・若者育成支援、少子化社会対策、男女共同参画</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高齢社会対策、子ども・若者育成支援、少子化社会対策、男女共同参画</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高齢社会対策、子ども・若者育成支援、少子化社会対策、男女共同参画</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高齢社会対策、子ども・若者育成支援、少子化社会対策、男女共同参画</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高齢社会対策、子ども・若者育成支援、少子化社会対策、男女共同参画</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高齢社会対策、子ども・若者育成支援、少子化社会対策、男女共同参画</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高齢社会対策、子ども・若者育成支援、少子化社会対策、男女共同参画</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高齢社会対策、子ども・若者育成支援、少子化社会対策、男女共同参画</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高齢社会対策、子ども・若者育成支援、少子化社会対策、男女共同参画</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高齢社会対策、子ども・若者育成支援、少子化社会対策、男女共同参画</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2022-08-29T09:55:30Z</cp:lastPrinted>
  <dcterms:created xsi:type="dcterms:W3CDTF">2012-03-13T00:50:25Z</dcterms:created>
  <dcterms:modified xsi:type="dcterms:W3CDTF">2022-08-29T09:55:32Z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