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行政事業レビューシート!$A$1:$AY$408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98" i="11"/>
  <c r="AY338" i="11"/>
  <c r="AY337" i="11"/>
  <c r="AY325" i="11"/>
  <c r="AY329" i="11"/>
  <c r="AY333" i="11"/>
  <c r="AY340" i="11"/>
  <c r="AY324" i="11"/>
  <c r="AY328" i="11"/>
  <c r="AY332"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9" i="11"/>
  <c r="AY118" i="11"/>
  <c r="AY117" i="11"/>
  <c r="AY115" i="11"/>
  <c r="AY114" i="11"/>
  <c r="AY113" i="11"/>
  <c r="AY112" i="11"/>
  <c r="AY120" i="11" s="1"/>
  <c r="AY99" i="11"/>
  <c r="AY101" i="11" s="1"/>
  <c r="AY98" i="11"/>
  <c r="AY102" i="11"/>
  <c r="AY104" i="11" s="1"/>
  <c r="AY100" i="11" l="1"/>
  <c r="AY126" i="11"/>
  <c r="AY172" i="11"/>
  <c r="AY123" i="11"/>
  <c r="AY131" i="11"/>
  <c r="AY143" i="11"/>
  <c r="AY138" i="11"/>
  <c r="AY177" i="11"/>
  <c r="AY204" i="11"/>
  <c r="AY212" i="11"/>
  <c r="AY116" i="11"/>
  <c r="AY124"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82" i="11"/>
  <c r="AY90" i="11"/>
  <c r="AY94" i="11"/>
  <c r="AY63" i="11"/>
  <c r="AY89"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<sst xmlns="http://schemas.openxmlformats.org/spreadsheetml/2006/main" count="1423" uniqueCount="700">
  <si>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</si>
  <si>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</si>
  <si>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</si>
  <si>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</si>
  <si>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</si>
  <si>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</si>
  <si>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</si>
  <si>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</si>
  <si>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</si>
  <si>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</si>
  <si>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</si>
  <si>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</si>
  <si>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</si>
  <si>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</si>
  <si>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</si>
  <si>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</si>
  <si>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</si>
  <si>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</si>
  <si>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</si>
  <si>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</si>
  <si>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</si>
  <si>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</si>
  <si>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</si>
  <si>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</si>
  <si>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</si>
  <si>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</si>
  <si>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</si>
  <si>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</si>
  <si>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</si>
  <si>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</si>
  <si>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</si>
  <si>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</si>
  <si>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</si>
  <si>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</si>
  <si>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</si>
  <si>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</si>
  <si>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</si>
  <si>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</si>
  <si>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</si>
  <si>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</si>
  <si>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</si>
  <si>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</si>
  <si>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</si>
  <si>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</si>
  <si>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</si>
  <si>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</si>
  <si>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</si>
  <si>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</si>
  <si>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</si>
  <si>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</si>
  <si>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</si>
  <si>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</si>
  <si>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</si>
  <si>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</si>
  <si>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</si>
  <si>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</si>
  <si>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</si>
  <si>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</si>
  <si>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</si>
  <si>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</si>
  <si>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</si>
  <si>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</si>
  <si>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</si>
  <si>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</si>
  <si>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</si>
  <si>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</si>
  <si>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</si>
  <si>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</si>
  <si>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</si>
  <si>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</si>
  <si>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</si>
  <si>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</si>
  <si>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</si>
  <si>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</si>
  <si>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</si>
  <si>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</si>
  <si>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</si>
  <si>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</si>
  <si>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</si>
  <si>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</si>
  <si>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</si>
  <si>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</si>
  <si>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</si>
  <si>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</si>
  <si>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</si>
  <si>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</si>
  <si>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</si>
  <si>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</si>
  <si>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</si>
  <si>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</si>
  <si>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</si>
  <si>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</si>
  <si>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</si>
  <si>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</si>
  <si>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</si>
  <si>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</si>
  <si>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</si>
  <si>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</si>
  <si>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</si>
  <si>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</si>
  <si>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</si>
  <si>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</si>
  <si>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</si>
  <si>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</si>
  <si>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</si>
  <si>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</si>
  <si>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</si>
  <si>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</si>
  <si>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</si>
  <si>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</si>
  <si>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</si>
  <si>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</si>
  <si>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</si>
  <si>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</si>
  <si>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</si>
  <si>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</si>
  <si>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</si>
  <si>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</si>
  <si>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</si>
  <si>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</si>
  <si>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</si>
  <si>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</si>
  <si>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</si>
  <si>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</si>
  <si>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</si>
  <si>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</si>
  <si>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</si>
  <si>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</si>
  <si>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</si>
  <si>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</si>
  <si>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</si>
  <si>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</si>
  <si>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</si>
  <si>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</si>
  <si>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</si>
  <si>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</si>
  <si>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</si>
  <si>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</si>
  <si>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</si>
  <si>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</si>
  <si>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</si>
  <si>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</si>
  <si>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</si>
  <si>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</si>
  <si>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</si>
  <si>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</si>
  <si>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</si>
  <si>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</si>
  <si>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</si>
  <si>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</si>
  <si>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</si>
  <si>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</si>
  <si>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</si>
  <si>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</si>
  <si>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</si>
  <si>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</si>
  <si>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</si>
  <si>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</si>
  <si>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</si>
  <si>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</si>
  <si>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</si>
  <si>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</si>
  <si>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</si>
  <si>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</si>
  <si>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</si>
  <si>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</si>
  <si>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</si>
  <si>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</si>
  <si>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</si>
  <si>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</si>
  <si>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</si>
  <si>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</si>
  <si>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</si>
  <si>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</si>
  <si>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</si>
  <si>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</si>
  <si>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</si>
  <si>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</si>
  <si>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</si>
  <si>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</si>
  <si>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</si>
  <si>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</si>
  <si>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</si>
  <si>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</si>
  <si>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</si>
  <si>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</si>
  <si>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</si>
  <si>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</si>
  <si>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</si>
  <si>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</si>
  <si>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</si>
  <si>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</si>
  <si>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</si>
  <si>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</si>
  <si>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</si>
  <si>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</si>
  <si>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</si>
  <si>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</si>
  <si>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</si>
  <si>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</si>
  <si>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</si>
  <si>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</si>
  <si>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</si>
  <si>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</si>
  <si>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</si>
  <si>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</si>
  <si>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</si>
  <si>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</si>
  <si>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</si>
  <si>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</si>
  <si>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</si>
  <si>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</si>
  <si>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</si>
  <si>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</si>
  <si>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</si>
  <si>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</si>
  <si>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</si>
  <si>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</si>
  <si>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</si>
  <si>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</si>
  <si>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</si>
  <si>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</si>
  <si>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</si>
  <si>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</si>
  <si>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</si>
  <si>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</si>
  <si>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</si>
  <si>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</si>
  <si>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</si>
  <si>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</si>
  <si>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</si>
  <si>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</si>
  <si>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</si>
  <si>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</si>
  <si>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</si>
  <si>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</si>
  <si>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</si>
  <si>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</si>
  <si>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</si>
  <si>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</si>
  <si>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</si>
  <si>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</si>
  <si>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</si>
  <si>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</si>
  <si>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</si>
  <si>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</si>
  <si>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</si>
  <si>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</si>
  <si>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</si>
  <si>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</si>
  <si>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</si>
  <si>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</si>
  <si>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</si>
  <si>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</si>
  <si>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</si>
  <si>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</si>
  <si>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</si>
  <si>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</si>
  <si>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</si>
  <si>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</si>
  <si>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</si>
  <si>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</si>
  <si>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</si>
  <si>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</si>
  <si>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</si>
  <si>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</si>
  <si>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</si>
  <si>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</si>
  <si>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</si>
  <si>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</si>
  <si>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</si>
  <si>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</si>
  <si>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</si>
  <si>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</si>
  <si>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</si>
  <si>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</si>
  <si>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</si>
  <si>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</si>
  <si>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</si>
  <si>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</si>
  <si>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</si>
  <si>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</si>
  <si>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</si>
  <si>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</si>
  <si>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</si>
  <si>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</si>
  <si>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</si>
  <si>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</si>
  <si>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</si>
  <si>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</si>
  <si>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</si>
  <si>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</si>
  <si>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</si>
  <si>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</si>
  <si>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</si>
  <si>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</si>
  <si>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</si>
  <si>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</si>
  <si>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</si>
  <si>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</si>
  <si>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</si>
  <si>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</si>
  <si>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</si>
  <si>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</si>
  <si>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</si>
  <si>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</si>
  <si>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</si>
  <si>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</si>
  <si>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</si>
  <si>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</si>
  <si>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</si>
  <si>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</si>
  <si>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</si>
  <si>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</si>
  <si>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</si>
  <si>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</si>
  <si>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</si>
  <si>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</si>
  <si>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</si>
  <si>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</si>
  <si>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</si>
  <si>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</si>
  <si>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</si>
  <si>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</si>
  <si>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</si>
  <si>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</si>
  <si>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</si>
  <si>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</si>
  <si>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</si>
  <si>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</si>
  <si>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</si>
  <si>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</si>
  <si>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</si>
  <si>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</si>
  <si>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</si>
  <si>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</si>
  <si>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</si>
  <si>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</si>
  <si>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</si>
  <si>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</si>
  <si>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</si>
  <si>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</si>
  <si>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</si>
  <si>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</si>
  <si>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</si>
  <si>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</si>
  <si>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</si>
  <si>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</si>
  <si>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</si>
  <si>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</si>
  <si>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</si>
  <si>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</si>
  <si>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</si>
  <si>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</si>
  <si>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</si>
  <si>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</si>
  <si>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</si>
  <si>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</si>
  <si>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</si>
  <si>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</si>
  <si>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</si>
  <si>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</si>
  <si>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</si>
  <si>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</si>
  <si>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</si>
  <si>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</si>
  <si>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</si>
  <si>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</si>
  <si>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</si>
  <si>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</si>
  <si>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</si>
  <si>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</si>
  <si>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</si>
  <si>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</si>
  <si>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</si>
  <si>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</si>
  <si>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</si>
  <si>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</si>
  <si>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</si>
  <si>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</si>
  <si>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</si>
  <si>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</si>
  <si>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</si>
  <si>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</si>
  <si>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</si>
  <si>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</si>
  <si>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</si>
  <si>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</si>
  <si>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</si>
  <si>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</si>
  <si>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</si>
  <si>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</si>
  <si>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</si>
  <si>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</si>
  <si>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</si>
  <si>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</si>
  <si>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</si>
  <si>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</si>
  <si>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</si>
  <si>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</si>
  <si>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</si>
  <si>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</si>
  <si>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</si>
  <si>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</si>
  <si>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</si>
  <si>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</si>
  <si>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</si>
  <si>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</si>
  <si>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</si>
  <si>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</si>
  <si>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</si>
  <si>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</si>
  <si>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</si>
  <si>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</si>
  <si>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</si>
  <si>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</si>
  <si>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</si>
  <si>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</si>
  <si>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</si>
  <si>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</si>
  <si>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</si>
  <si>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</si>
  <si>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</si>
  <si>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</si>
  <si>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</si>
  <si>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</si>
  <si>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</si>
  <si>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</si>
  <si>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</si>
  <si>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</si>
  <si>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</si>
  <si>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</si>
  <si>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</si>
  <si>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</si>
  <si>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</si>
  <si>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</si>
  <si>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</si>
  <si>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</si>
  <si>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</si>
  <si>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</si>
  <si>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</si>
  <si>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</si>
  <si>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</si>
  <si>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</si>
  <si>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</si>
  <si>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</si>
  <si>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</si>
  <si>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</si>
  <si>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</si>
  <si>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</si>
  <si>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</si>
  <si>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</si>
  <si>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</si>
  <si>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</si>
  <si>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</si>
  <si>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</si>
  <si>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</si>
  <si>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</si>
  <si>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</si>
  <si>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</si>
  <si>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</si>
  <si>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</si>
  <si>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</si>
  <si>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</si>
  <si>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</si>
  <si>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</si>
  <si>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</si>
  <si>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</si>
  <si>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</si>
  <si>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</si>
  <si>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</si>
  <si>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</si>
  <si>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</si>
  <si>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</si>
  <si>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</si>
  <si>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</si>
  <si>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</si>
  <si>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</si>
  <si>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</si>
  <si>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</si>
  <si>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</si>
  <si>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</si>
  <si>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</si>
  <si>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</si>
  <si>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</si>
  <si>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</si>
  <si>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</si>
  <si>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</si>
  <si>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</si>
  <si>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</si>
  <si>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</si>
  <si>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</si>
  <si>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</si>
  <si>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</si>
  <si>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</si>
  <si>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</si>
  <si>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</si>
  <si>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</si>
  <si>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</si>
  <si>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</si>
  <si>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</si>
  <si>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</si>
  <si>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</si>
  <si>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</si>
  <si>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</si>
  <si>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</si>
  <si>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</si>
  <si>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</si>
  <si>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</si>
  <si>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</si>
  <si>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</si>
  <si>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</si>
  <si>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</si>
  <si>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</si>
  <si>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</si>
  <si>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</si>
  <si>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</si>
  <si>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</si>
  <si>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</si>
  <si>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</si>
  <si>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</si>
  <si>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</si>
  <si>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</si>
  <si>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</si>
  <si>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</si>
  <si>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</si>
  <si>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</si>
  <si>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</si>
  <si>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</si>
  <si>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</si>
  <si>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</si>
  <si>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</si>
  <si>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</si>
  <si>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</si>
  <si>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</si>
  <si>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</si>
  <si>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</si>
  <si>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</si>
  <si>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</si>
  <si>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</si>
  <si>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</si>
  <si>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</si>
  <si>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</si>
  <si>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</si>
  <si>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</si>
  <si>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</si>
  <si>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</si>
  <si>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</si>
  <si>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</si>
  <si>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</si>
  <si>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</si>
  <si>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</si>
  <si>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</si>
  <si>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</si>
  <si>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</si>
  <si>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</si>
  <si>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</si>
  <si>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</si>
  <si>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</si>
  <si>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</si>
  <si>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</si>
  <si>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</si>
  <si>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</si>
  <si>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</si>
  <si>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</si>
  <si>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</si>
  <si>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</si>
  <si>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</si>
  <si>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</si>
  <si>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</si>
  <si>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</si>
  <si>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</si>
  <si>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</si>
  <si>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</si>
  <si>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</si>
  <si>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</si>
  <si>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</si>
  <si>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</si>
  <si>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</si>
  <si>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</si>
  <si>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</si>
  <si>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</si>
  <si>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</si>
  <si>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</si>
  <si>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</si>
  <si>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</si>
  <si>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</si>
  <si>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</si>
  <si>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</si>
  <si>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</si>
  <si>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</si>
  <si>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</si>
  <si>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</si>
  <si>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</si>
  <si>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</si>
  <si>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</si>
  <si>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</si>
  <si>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</si>
  <si>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</si>
  <si>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</si>
  <si>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</si>
  <si>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</si>
  <si>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</si>
  <si>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</si>
  <si>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</si>
  <si>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</si>
  <si>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</si>
  <si>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</si>
  <si>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</si>
  <si>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終了予定なし</t>
  </si>
  <si>
    <t>-</t>
  </si>
  <si>
    <t>　　X/Y</t>
    <phoneticPr fontId="5"/>
  </si>
  <si>
    <t>／　</t>
    <phoneticPr fontId="5"/>
  </si>
  <si>
    <t>○</t>
  </si>
  <si>
    <t>厚労</t>
  </si>
  <si>
    <t>総務課訓練受講支援室</t>
    <phoneticPr fontId="5"/>
  </si>
  <si>
    <t>単位当たりコスト＝X／Y
X:執行額（円）
Y:就職者数（人）　　　　　　　　　　　　　　　　　　　　　　　　　　　</t>
    <phoneticPr fontId="5"/>
  </si>
  <si>
    <t>件</t>
    <rPh sb="0" eb="1">
      <t>ケン</t>
    </rPh>
    <phoneticPr fontId="5"/>
  </si>
  <si>
    <t>-</t>
    <phoneticPr fontId="5"/>
  </si>
  <si>
    <t>厚生労働省職業安定局調べ</t>
    <rPh sb="0" eb="5">
      <t>コウセイロウドウショウ</t>
    </rPh>
    <rPh sb="5" eb="7">
      <t>ショクギョウ</t>
    </rPh>
    <rPh sb="7" eb="10">
      <t>アンテイキョク</t>
    </rPh>
    <rPh sb="10" eb="11">
      <t>シラ</t>
    </rPh>
    <phoneticPr fontId="5"/>
  </si>
  <si>
    <t>‐</t>
  </si>
  <si>
    <t>無</t>
  </si>
  <si>
    <t>特定求職者雇用開発助成金（生活保護受給者等雇用開発コース）の支給</t>
    <phoneticPr fontId="5"/>
  </si>
  <si>
    <t>雇用保険法第62条第１項第３号及び第６号
雇用保険法施行規則第109条及び110条第９項</t>
    <phoneticPr fontId="5"/>
  </si>
  <si>
    <t>「ニッポン一億総活躍プラン」（平成28年６月２日閣議決定）</t>
    <phoneticPr fontId="5"/>
  </si>
  <si>
    <t>就職が特に困難な生活保護受給者等の雇用機会の増大を図るため、これらの者を公共職業安定所等の紹介により、継続して雇用する労働者として雇い入れる事業主に対し助成を行うことにより、その円滑な就職を促進すること等を目的とする。</t>
    <phoneticPr fontId="5"/>
  </si>
  <si>
    <t>生活保護受給者・生活困窮者等について、公共職業安定所等の紹介により、継続して雇用する労働者として雇い入れる事業主に対し,助成金を支給する（中小企業60万円、中小企業以外50万円）。</t>
    <phoneticPr fontId="5"/>
  </si>
  <si>
    <t>雇用安定等給付金</t>
    <rPh sb="0" eb="2">
      <t>コヨウ</t>
    </rPh>
    <rPh sb="2" eb="4">
      <t>アンテイ</t>
    </rPh>
    <rPh sb="4" eb="5">
      <t>トウ</t>
    </rPh>
    <rPh sb="5" eb="8">
      <t>キュウフキン</t>
    </rPh>
    <phoneticPr fontId="5"/>
  </si>
  <si>
    <t>助成金の支給決定件数</t>
    <rPh sb="0" eb="3">
      <t>ジョセイキン</t>
    </rPh>
    <rPh sb="4" eb="6">
      <t>シキュウ</t>
    </rPh>
    <rPh sb="6" eb="8">
      <t>ケッテイ</t>
    </rPh>
    <rPh sb="8" eb="10">
      <t>ケンスウ</t>
    </rPh>
    <phoneticPr fontId="5"/>
  </si>
  <si>
    <t>（円／件）</t>
    <phoneticPr fontId="5"/>
  </si>
  <si>
    <t>159百万円／618件</t>
    <phoneticPr fontId="5"/>
  </si>
  <si>
    <t>67百万円／266件</t>
    <phoneticPr fontId="5"/>
  </si>
  <si>
    <t>生活保護受給者等雇用開発コースの支援対象者の事業主都合離職割合が助成金の支給対象でない雇用保険被保険者の事業主都合離職割合以下</t>
    <phoneticPr fontId="5"/>
  </si>
  <si>
    <t>支給対象者の事業主都合離職者割合（％）
（支給対象者における事業主都合離職者数／支給対象者数）</t>
    <phoneticPr fontId="5"/>
  </si>
  <si>
    <t>労働者等の特性に応じた雇用の安定・促進を図ること（Ⅴ－３）</t>
    <phoneticPr fontId="5"/>
  </si>
  <si>
    <t>高齢者・障害者・若年者等の雇用の安定・促進を図ること（Ⅴ－３－１）</t>
    <phoneticPr fontId="5"/>
  </si>
  <si>
    <t>生活保護受給者等の雇用を促進することにより生活保護からの脱却等を図ることは、国民や社会のニーズを的確に反映している。</t>
    <phoneticPr fontId="5"/>
  </si>
  <si>
    <t>本助成金の支給は、生活保護受給者等の雇用継続・職場定着を支援するためにハローワークで行う職業紹介・事業主支援と一体的に実施する必要がある。</t>
    <phoneticPr fontId="5"/>
  </si>
  <si>
    <t>受益者である事業主の負担を考慮した必要な経費を負担するものであり、妥当と考える。</t>
    <phoneticPr fontId="5"/>
  </si>
  <si>
    <t>事業の全額が助成金であり、すべて直接事業目的のために使われている。</t>
    <phoneticPr fontId="5"/>
  </si>
  <si>
    <t>×</t>
  </si>
  <si>
    <t>生活保護受給者等に対する雇用対策を実施している労働局において、一体的に助成金を支給することにより、効率化を図っている。</t>
    <phoneticPr fontId="5"/>
  </si>
  <si>
    <t>成果目標を上回る成果実績を上げており、本助成金により生活保護受給者等の雇用機会の増大が図られている。</t>
    <phoneticPr fontId="5"/>
  </si>
  <si>
    <t>雇入れ助成金のうち、助成の対象となる者が異なっており、他事業との適切な役割分担を行っている。</t>
    <phoneticPr fontId="5"/>
  </si>
  <si>
    <t>特定求職者雇用開発助成金（特定就職困難者コース）</t>
    <phoneticPr fontId="5"/>
  </si>
  <si>
    <t>特定求職者雇用開発助成金（生涯現役コース）</t>
    <phoneticPr fontId="5"/>
  </si>
  <si>
    <t>特定求職者雇用開発助成金（被災者雇用開発コース）</t>
    <phoneticPr fontId="5"/>
  </si>
  <si>
    <t>特定求職者雇用開発助成金（発達障害者・難治性疾患患者雇用開発コース）</t>
    <phoneticPr fontId="5"/>
  </si>
  <si>
    <t>特定求職者雇用開発助成金（就職氷河期世代安定雇用実現コース）</t>
    <phoneticPr fontId="5"/>
  </si>
  <si>
    <t>新29-034</t>
    <rPh sb="0" eb="1">
      <t>シン</t>
    </rPh>
    <phoneticPr fontId="5"/>
  </si>
  <si>
    <t>0595</t>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</si>
  <si>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</si>
  <si>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</si>
  <si>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助成金</t>
    <rPh sb="0" eb="3">
      <t>ジョセイキン</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</si>
  <si>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</si>
  <si>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事業主に対する助成金支給</t>
    <phoneticPr fontId="5"/>
  </si>
  <si>
    <t>A事業主</t>
    <rPh sb="1" eb="4">
      <t>ジギョウヌシ</t>
    </rPh>
    <phoneticPr fontId="5"/>
  </si>
  <si>
    <t>B事業主</t>
    <rPh sb="1" eb="4">
      <t>ジギョウヌシ</t>
    </rPh>
    <phoneticPr fontId="5"/>
  </si>
  <si>
    <t>C事業主</t>
    <rPh sb="1" eb="4">
      <t>ジギョウヌシ</t>
    </rPh>
    <phoneticPr fontId="5"/>
  </si>
  <si>
    <t>D事業主</t>
    <rPh sb="1" eb="4">
      <t>ジギョウヌシ</t>
    </rPh>
    <phoneticPr fontId="5"/>
  </si>
  <si>
    <t>E事業主</t>
    <rPh sb="1" eb="4">
      <t>ジギョウヌシ</t>
    </rPh>
    <phoneticPr fontId="5"/>
  </si>
  <si>
    <t>F事業主</t>
    <rPh sb="1" eb="4">
      <t>ジギョウヌシ</t>
    </rPh>
    <phoneticPr fontId="5"/>
  </si>
  <si>
    <t>G事業主</t>
    <rPh sb="1" eb="4">
      <t>ジギョウヌシ</t>
    </rPh>
    <phoneticPr fontId="5"/>
  </si>
  <si>
    <t>H事業主</t>
    <rPh sb="1" eb="4">
      <t>ジギョウヌシ</t>
    </rPh>
    <phoneticPr fontId="5"/>
  </si>
  <si>
    <t>I事業主</t>
    <rPh sb="1" eb="4">
      <t>ジギョウヌシ</t>
    </rPh>
    <phoneticPr fontId="5"/>
  </si>
  <si>
    <t>J事業主</t>
    <rPh sb="1" eb="4">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</si>
  <si>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</si>
  <si>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生活保護受給者・生活困窮者等について、公共職業安定所等の紹介により、継続して雇用する労働者として雇い入れる事業主に対し,助成金を支給する（中小企業60万円、中小企業以外50万円）。</t>
    <phoneticPr fontId="5"/>
  </si>
  <si>
    <t>助成金の支給</t>
    <rPh sb="0" eb="3">
      <t>ジョセイキン</t>
    </rPh>
    <rPh sb="4" eb="6">
      <t>シキュウ</t>
    </rPh>
    <phoneticPr fontId="5"/>
  </si>
  <si>
    <t>43百万円／166件</t>
    <phoneticPr fontId="5"/>
  </si>
  <si>
    <t>87百万円／347件</t>
    <phoneticPr fontId="5"/>
  </si>
  <si>
    <t>https://www.mhlw.go.jp/wp/seisaku/hyouka/dl/r03_jizenbunseki/V-3-1.pdf</t>
    <phoneticPr fontId="5"/>
  </si>
  <si>
    <t>-</t>
    <phoneticPr fontId="5"/>
  </si>
  <si>
    <t>生活保護受給者等の就業機会の拡大を図る施策として必要でであることから、優先度の高い事業であると考えている。</t>
    <phoneticPr fontId="5"/>
  </si>
  <si>
    <t>00</t>
    <phoneticPr fontId="5"/>
  </si>
  <si>
    <t>点検対象外</t>
    <rPh sb="0" eb="5">
      <t>テンケンタイショウガイ</t>
    </rPh>
    <phoneticPr fontId="5"/>
  </si>
  <si>
    <t>訓練受講支援室長
平川 雅浩</t>
    <rPh sb="9" eb="11">
      <t>ヒラカワ</t>
    </rPh>
    <rPh sb="12" eb="14">
      <t>マサヒロ</t>
    </rPh>
    <phoneticPr fontId="5"/>
  </si>
  <si>
    <t>P10</t>
    <phoneticPr fontId="5"/>
  </si>
  <si>
    <t xml:space="preserve">事業主の負担を考慮した必要な経費の支給となっており、水準は妥当と考える。  </t>
    <phoneticPr fontId="5"/>
  </si>
  <si>
    <t>令和２年度においては新型コロナウイルス感染症の影響により助成金の対象となる雇入れ件数が想定よりも大幅に減少したことから、当該雇い入れに基づく３年度の不要率は大きくなった。</t>
    <rPh sb="60" eb="62">
      <t>トウガイ</t>
    </rPh>
    <rPh sb="62" eb="65">
      <t>ヤトイイ</t>
    </rPh>
    <rPh sb="67" eb="68">
      <t>モト</t>
    </rPh>
    <rPh sb="71" eb="73">
      <t>ネンド</t>
    </rPh>
    <rPh sb="74" eb="76">
      <t>フヨウ</t>
    </rPh>
    <rPh sb="76" eb="77">
      <t>リツ</t>
    </rPh>
    <rPh sb="78" eb="79">
      <t>オオ</t>
    </rPh>
    <phoneticPr fontId="5"/>
  </si>
  <si>
    <t>令和２年度においては新型コロナウイルス感染症の影響により助成金の対象となる雇入れ件数が想定よりも大幅に減少したことから、当該雇い入れに基づく３年度の活動実績は低調となった。</t>
    <rPh sb="60" eb="62">
      <t>トウガイ</t>
    </rPh>
    <rPh sb="62" eb="65">
      <t>ヤトイイ</t>
    </rPh>
    <rPh sb="67" eb="68">
      <t>モト</t>
    </rPh>
    <rPh sb="71" eb="72">
      <t>ネン</t>
    </rPh>
    <rPh sb="72" eb="73">
      <t>ド</t>
    </rPh>
    <rPh sb="74" eb="76">
      <t>カツドウ</t>
    </rPh>
    <rPh sb="76" eb="78">
      <t>ジッセキ</t>
    </rPh>
    <rPh sb="79" eb="81">
      <t>テイチョウ</t>
    </rPh>
    <phoneticPr fontId="5"/>
  </si>
  <si>
    <t>B.A事業主</t>
    <rPh sb="3" eb="6">
      <t>ジギョウヌシ</t>
    </rPh>
    <phoneticPr fontId="5"/>
  </si>
  <si>
    <t>A.大阪労働局</t>
    <rPh sb="2" eb="4">
      <t>オオサカ</t>
    </rPh>
    <rPh sb="4" eb="7">
      <t>ロウドウキョク</t>
    </rPh>
    <phoneticPr fontId="5"/>
  </si>
  <si>
    <t>大阪労働局</t>
    <rPh sb="0" eb="2">
      <t>オオサカ</t>
    </rPh>
    <phoneticPr fontId="5"/>
  </si>
  <si>
    <t>福岡労働局</t>
    <rPh sb="0" eb="2">
      <t>フクオカ</t>
    </rPh>
    <phoneticPr fontId="5"/>
  </si>
  <si>
    <t>愛知労働局</t>
    <rPh sb="0" eb="2">
      <t>アイチ</t>
    </rPh>
    <phoneticPr fontId="5"/>
  </si>
  <si>
    <t>東京労働局</t>
    <rPh sb="0" eb="2">
      <t>トウキョウ</t>
    </rPh>
    <phoneticPr fontId="5"/>
  </si>
  <si>
    <t>新潟労働局</t>
    <rPh sb="0" eb="2">
      <t>ニイガタ</t>
    </rPh>
    <phoneticPr fontId="5"/>
  </si>
  <si>
    <t>千葉労働局</t>
    <rPh sb="0" eb="2">
      <t>チバ</t>
    </rPh>
    <phoneticPr fontId="5"/>
  </si>
  <si>
    <t>埼玉労働局</t>
    <rPh sb="0" eb="2">
      <t>サイタマ</t>
    </rPh>
    <phoneticPr fontId="5"/>
  </si>
  <si>
    <t>神奈川労働局</t>
    <rPh sb="0" eb="3">
      <t>カナガワ</t>
    </rPh>
    <phoneticPr fontId="5"/>
  </si>
  <si>
    <t>茨城労働局</t>
    <rPh sb="0" eb="2">
      <t>イバラキ</t>
    </rPh>
    <phoneticPr fontId="5"/>
  </si>
  <si>
    <t>岩手労働局</t>
    <rPh sb="0" eb="2">
      <t>イワテ</t>
    </rPh>
    <phoneticPr fontId="5"/>
  </si>
  <si>
    <t>執行実績を踏まえ減</t>
    <phoneticPr fontId="5"/>
  </si>
  <si>
    <t>-</t>
    <phoneticPr fontId="5"/>
  </si>
  <si>
    <t>活動実績が目標を下回っている要因を分析し、執行率の改善を図ること。</t>
    <phoneticPr fontId="5"/>
  </si>
  <si>
    <t>縮減</t>
  </si>
  <si>
    <t>過年度の執行実績を踏まえ予算計上したものの、新型コロナウイルスの影響による雇入れ件数減により当初見込みを下回る支給決定件数となり、予算執行率は低調となった。一方で、成果目標は達成していることから、本助成金は、生活保護受給者等の雇用機会の確保や職場定着に繋がっており、その雇用の安定を図る上で必要な助成金となっている。</t>
    <rPh sb="22" eb="24">
      <t>シンガタ</t>
    </rPh>
    <rPh sb="32" eb="34">
      <t>エイキョウ</t>
    </rPh>
    <rPh sb="40" eb="42">
      <t>ケンスウ</t>
    </rPh>
    <rPh sb="42" eb="43">
      <t>ゲン</t>
    </rPh>
    <phoneticPr fontId="5"/>
  </si>
  <si>
    <t>執行状況等を勘案した上で概算要求額を検討する。また、新型コロナウイルスの影響を注視しつつ、今後も制度の適切な運用を図りながら、引き続き本事業を実施する必要がある。</t>
    <rPh sb="26" eb="28">
      <t>シンガタ</t>
    </rPh>
    <phoneticPr fontId="5"/>
  </si>
  <si>
    <t>執行率を勘案して、予算額の縮減を図った。また、新型コロナウイルスの影響を注視しつつ、今後も制度の適切な運用を行う。</t>
    <rPh sb="23" eb="25">
      <t>シンガタ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</si>
</sst>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112059</xdr:colOff>
      <xdr:row>38</xdr:row>
      <xdr:rowOff>268941</xdr:rowOff>
    </xdr:from>
    <xdr:to>
      <xdr:col>49</xdr:col>
      <xdr:colOff>313765</xdr:colOff>
      <xdr:row>40</xdr:row>
      <xdr:rowOff>131534</xdr:rowOff>
    </xdr:to>
    <xdr:sp macro="" textlink="">
      <xdr:nvSpPr>
        <xdr:cNvPr id="14" name="テキスト ボックス 13"/>
        <xdr:cNvSpPr txBox="1"/>
      </xdr:nvSpPr>
      <xdr:spPr>
        <a:xfrm>
          <a:off x="9390530" y="12942794"/>
          <a:ext cx="806823" cy="44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endParaRPr kumimoji="1" lang="en-US" altLang="ja-JP" sz="800"/>
        </a:p>
      </xdr:txBody>
    </xdr:sp>
    <xdr:clientData/>
  </xdr:twoCellAnchor>
  <xdr:twoCellAnchor>
    <xdr:from>
      <xdr:col>24</xdr:col>
      <xdr:colOff>54429</xdr:colOff>
      <xdr:row>290</xdr:row>
      <xdr:rowOff>176892</xdr:rowOff>
    </xdr:from>
    <xdr:to>
      <xdr:col>34</xdr:col>
      <xdr:colOff>117930</xdr:colOff>
      <xdr:row>292</xdr:row>
      <xdr:rowOff>308427</xdr:rowOff>
    </xdr:to>
    <xdr:sp macro="" textlink="">
      <xdr:nvSpPr>
        <xdr:cNvPr id="52" name="正方形/長方形 51"/>
        <xdr:cNvSpPr/>
      </xdr:nvSpPr>
      <xdr:spPr>
        <a:xfrm>
          <a:off x="4491958" y="37671774"/>
          <a:ext cx="2080560" cy="8263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t>厚生労働省</a:t>
          </a:r>
          <a:endParaRPr kumimoji="1" lang="en-US" altLang="ja-JP" sz="1100"/>
        </a:p>
        <a:p>
          <a:pPr algn="ctr"/>
          <a:r>
            <a:rPr kumimoji="1" lang="ja-JP" altLang="en-US" sz="1100"/>
            <a:t>４３百万円</a:t>
          </a:r>
        </a:p>
      </xdr:txBody>
    </xdr:sp>
    <xdr:clientData/>
  </xdr:twoCellAnchor>
  <xdr:twoCellAnchor>
    <xdr:from>
      <xdr:col>29</xdr:col>
      <xdr:colOff>0</xdr:colOff>
      <xdr:row>293</xdr:row>
      <xdr:rowOff>0</xdr:rowOff>
    </xdr:from>
    <xdr:to>
      <xdr:col>29</xdr:col>
      <xdr:colOff>1</xdr:colOff>
      <xdr:row>294</xdr:row>
      <xdr:rowOff>79380</xdr:rowOff>
    </xdr:to>
    <xdr:cxnSp macro="">
      <xdr:nvCxnSpPr>
        <xdr:cNvPr id="53" name="直線矢印コネクタ 52"/>
        <xdr:cNvCxnSpPr/>
      </xdr:nvCxnSpPr>
      <xdr:spPr>
        <a:xfrm flipH="1">
          <a:off x="5446059" y="38537029"/>
          <a:ext cx="1" cy="426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40821</xdr:colOff>
      <xdr:row>294</xdr:row>
      <xdr:rowOff>68035</xdr:rowOff>
    </xdr:from>
    <xdr:to>
      <xdr:col>32</xdr:col>
      <xdr:colOff>95250</xdr:colOff>
      <xdr:row>294</xdr:row>
      <xdr:rowOff>312964</xdr:rowOff>
    </xdr:to>
    <xdr:sp macro="" textlink="">
      <xdr:nvSpPr>
        <xdr:cNvPr id="59" name="テキスト ボックス 58"/>
        <xdr:cNvSpPr txBox="1"/>
      </xdr:nvSpPr>
      <xdr:spPr>
        <a:xfrm>
          <a:off x="5083468" y="38952447"/>
          <a:ext cx="106295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122465</xdr:colOff>
      <xdr:row>295</xdr:row>
      <xdr:rowOff>13607</xdr:rowOff>
    </xdr:from>
    <xdr:to>
      <xdr:col>34</xdr:col>
      <xdr:colOff>155804</xdr:colOff>
      <xdr:row>297</xdr:row>
      <xdr:rowOff>140607</xdr:rowOff>
    </xdr:to>
    <xdr:sp macro="" textlink="">
      <xdr:nvSpPr>
        <xdr:cNvPr id="60" name="正方形/長方形 59"/>
        <xdr:cNvSpPr/>
      </xdr:nvSpPr>
      <xdr:spPr>
        <a:xfrm>
          <a:off x="4559994" y="39245401"/>
          <a:ext cx="2050398" cy="82176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t>A.</a:t>
          </a:r>
          <a:r>
            <a:rPr kumimoji="1" lang="ja-JP" altLang="en-US" sz="1100"/>
            <a:t>都道府県労働局（</a:t>
          </a:r>
          <a:r>
            <a:rPr kumimoji="1" lang="en-US" altLang="ja-JP" sz="1100"/>
            <a:t>47</a:t>
          </a:r>
          <a:r>
            <a:rPr kumimoji="1" lang="ja-JP" altLang="en-US" sz="1100"/>
            <a:t>局）</a:t>
          </a:r>
          <a:endParaRPr kumimoji="1" lang="en-US" altLang="ja-JP" sz="1100"/>
        </a:p>
        <a:p>
          <a:pPr algn="ctr"/>
          <a:r>
            <a:rPr kumimoji="1" lang="ja-JP" altLang="en-US" sz="1100"/>
            <a:t>４３百万円</a:t>
          </a:r>
          <a:endParaRPr kumimoji="1" lang="en-US" altLang="ja-JP" sz="1100"/>
        </a:p>
      </xdr:txBody>
    </xdr:sp>
    <xdr:clientData/>
  </xdr:twoCellAnchor>
  <xdr:twoCellAnchor>
    <xdr:from>
      <xdr:col>19</xdr:col>
      <xdr:colOff>3203</xdr:colOff>
      <xdr:row>290</xdr:row>
      <xdr:rowOff>40822</xdr:rowOff>
    </xdr:from>
    <xdr:to>
      <xdr:col>40</xdr:col>
      <xdr:colOff>34952</xdr:colOff>
      <xdr:row>298</xdr:row>
      <xdr:rowOff>64635</xdr:rowOff>
    </xdr:to>
    <xdr:sp macro="" textlink="">
      <xdr:nvSpPr>
        <xdr:cNvPr id="61" name="正方形/長方形 60"/>
        <xdr:cNvSpPr/>
      </xdr:nvSpPr>
      <xdr:spPr>
        <a:xfrm>
          <a:off x="3432203" y="37535704"/>
          <a:ext cx="4267573" cy="2802872"/>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34</xdr:col>
      <xdr:colOff>171945</xdr:colOff>
      <xdr:row>290</xdr:row>
      <xdr:rowOff>331520</xdr:rowOff>
    </xdr:from>
    <xdr:to>
      <xdr:col>41</xdr:col>
      <xdr:colOff>108446</xdr:colOff>
      <xdr:row>292</xdr:row>
      <xdr:rowOff>112671</xdr:rowOff>
    </xdr:to>
    <xdr:sp macro="" textlink="">
      <xdr:nvSpPr>
        <xdr:cNvPr id="62" name="テキスト ボックス 61"/>
        <xdr:cNvSpPr txBox="1"/>
      </xdr:nvSpPr>
      <xdr:spPr>
        <a:xfrm>
          <a:off x="6626533" y="37826402"/>
          <a:ext cx="1348442" cy="47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baseline="0"/>
            <a:t> </a:t>
          </a:r>
          <a:r>
            <a:rPr kumimoji="1" lang="ja-JP" altLang="en-US" sz="1100"/>
            <a:t>制度設計等 ］</a:t>
          </a:r>
        </a:p>
      </xdr:txBody>
    </xdr:sp>
    <xdr:clientData/>
  </xdr:twoCellAnchor>
  <xdr:twoCellAnchor>
    <xdr:from>
      <xdr:col>24</xdr:col>
      <xdr:colOff>108858</xdr:colOff>
      <xdr:row>299</xdr:row>
      <xdr:rowOff>27215</xdr:rowOff>
    </xdr:from>
    <xdr:to>
      <xdr:col>34</xdr:col>
      <xdr:colOff>142197</xdr:colOff>
      <xdr:row>301</xdr:row>
      <xdr:rowOff>158751</xdr:rowOff>
    </xdr:to>
    <xdr:sp macro="" textlink="">
      <xdr:nvSpPr>
        <xdr:cNvPr id="68" name="正方形/長方形 67"/>
        <xdr:cNvSpPr/>
      </xdr:nvSpPr>
      <xdr:spPr>
        <a:xfrm>
          <a:off x="4546387" y="40648539"/>
          <a:ext cx="2050398" cy="8263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t>B.</a:t>
          </a:r>
          <a:r>
            <a:rPr kumimoji="1" lang="ja-JP" altLang="en-US" sz="1100"/>
            <a:t>事業主</a:t>
          </a:r>
          <a:endParaRPr kumimoji="1" lang="en-US" altLang="ja-JP" sz="1100"/>
        </a:p>
        <a:p>
          <a:pPr algn="ctr"/>
          <a:r>
            <a:rPr kumimoji="1" lang="ja-JP" altLang="en-US" sz="1100"/>
            <a:t>　</a:t>
          </a:r>
          <a:r>
            <a:rPr kumimoji="1" lang="en-US" altLang="ja-JP" sz="1100"/>
            <a:t>166</a:t>
          </a:r>
          <a:r>
            <a:rPr kumimoji="1" lang="ja-JP" altLang="en-US" sz="1100"/>
            <a:t>件</a:t>
          </a:r>
          <a:endParaRPr kumimoji="1" lang="en-US" altLang="ja-JP" sz="1100"/>
        </a:p>
      </xdr:txBody>
    </xdr:sp>
    <xdr:clientData/>
  </xdr:twoCellAnchor>
  <xdr:twoCellAnchor>
    <xdr:from>
      <xdr:col>35</xdr:col>
      <xdr:colOff>122464</xdr:colOff>
      <xdr:row>299</xdr:row>
      <xdr:rowOff>312963</xdr:rowOff>
    </xdr:from>
    <xdr:to>
      <xdr:col>47</xdr:col>
      <xdr:colOff>58059</xdr:colOff>
      <xdr:row>301</xdr:row>
      <xdr:rowOff>224517</xdr:rowOff>
    </xdr:to>
    <xdr:sp macro="" textlink="">
      <xdr:nvSpPr>
        <xdr:cNvPr id="69" name="テキスト ボックス 68"/>
        <xdr:cNvSpPr txBox="1"/>
      </xdr:nvSpPr>
      <xdr:spPr>
        <a:xfrm>
          <a:off x="6778758" y="40934287"/>
          <a:ext cx="2356066" cy="606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r>
            <a:rPr kumimoji="1" lang="ja-JP" altLang="en-US" sz="1100" baseline="0"/>
            <a:t> 生活保護受給者等の</a:t>
          </a:r>
          <a:endParaRPr kumimoji="1" lang="en-US" altLang="ja-JP" sz="1100" baseline="0"/>
        </a:p>
        <a:p>
          <a:r>
            <a:rPr kumimoji="1" lang="ja-JP" altLang="en-US" sz="1100" baseline="0"/>
            <a:t>　雇入れに対する賃金に充当</a:t>
          </a:r>
          <a:r>
            <a:rPr kumimoji="1" lang="ja-JP" altLang="en-US" sz="1100"/>
            <a:t> ］</a:t>
          </a:r>
        </a:p>
      </xdr:txBody>
    </xdr:sp>
    <xdr:clientData/>
  </xdr:twoCellAnchor>
  <xdr:twoCellAnchor>
    <xdr:from>
      <xdr:col>29</xdr:col>
      <xdr:colOff>1</xdr:colOff>
      <xdr:row>297</xdr:row>
      <xdr:rowOff>176894</xdr:rowOff>
    </xdr:from>
    <xdr:to>
      <xdr:col>29</xdr:col>
      <xdr:colOff>2</xdr:colOff>
      <xdr:row>298</xdr:row>
      <xdr:rowOff>340179</xdr:rowOff>
    </xdr:to>
    <xdr:cxnSp macro="">
      <xdr:nvCxnSpPr>
        <xdr:cNvPr id="70" name="直線矢印コネクタ 69"/>
        <xdr:cNvCxnSpPr/>
      </xdr:nvCxnSpPr>
      <xdr:spPr>
        <a:xfrm flipH="1">
          <a:off x="5446060" y="40103453"/>
          <a:ext cx="1" cy="5106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614</v>
      </c>
      <c r="AK2" s="838"/>
      <c r="AL2" s="838"/>
      <c r="AM2" s="838"/>
      <c r="AN2" s="75" t="s">
        <v>284</v>
      </c>
      <c r="AO2" s="838">
        <v>21</v>
      </c>
      <c r="AP2" s="838"/>
      <c r="AQ2" s="838"/>
      <c r="AR2" s="76" t="s">
        <v>284</v>
      </c>
      <c r="AS2" s="839">
        <v>664</v>
      </c>
      <c r="AT2" s="839"/>
      <c r="AU2" s="839"/>
      <c r="AV2" s="75" t="str">
        <f>IF(AW2="","","-")</f>
        <v/>
      </c>
      <c r="AW2" s="840"/>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622</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608</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381</v>
      </c>
      <c r="H5" s="829"/>
      <c r="I5" s="829"/>
      <c r="J5" s="829"/>
      <c r="K5" s="829"/>
      <c r="L5" s="829"/>
      <c r="M5" s="830" t="s">
        <v>61</v>
      </c>
      <c r="N5" s="831"/>
      <c r="O5" s="831"/>
      <c r="P5" s="831"/>
      <c r="Q5" s="831"/>
      <c r="R5" s="832"/>
      <c r="S5" s="833" t="s">
        <v>609</v>
      </c>
      <c r="T5" s="829"/>
      <c r="U5" s="829"/>
      <c r="V5" s="829"/>
      <c r="W5" s="829"/>
      <c r="X5" s="834"/>
      <c r="Y5" s="835" t="s">
        <v>3</v>
      </c>
      <c r="Z5" s="836"/>
      <c r="AA5" s="836"/>
      <c r="AB5" s="836"/>
      <c r="AC5" s="836"/>
      <c r="AD5" s="837"/>
      <c r="AE5" s="858" t="s">
        <v>615</v>
      </c>
      <c r="AF5" s="858"/>
      <c r="AG5" s="858"/>
      <c r="AH5" s="858"/>
      <c r="AI5" s="858"/>
      <c r="AJ5" s="858"/>
      <c r="AK5" s="858"/>
      <c r="AL5" s="858"/>
      <c r="AM5" s="858"/>
      <c r="AN5" s="858"/>
      <c r="AO5" s="858"/>
      <c r="AP5" s="859"/>
      <c r="AQ5" s="860" t="s">
        <v>676</v>
      </c>
      <c r="AR5" s="861"/>
      <c r="AS5" s="861"/>
      <c r="AT5" s="861"/>
      <c r="AU5" s="861"/>
      <c r="AV5" s="861"/>
      <c r="AW5" s="861"/>
      <c r="AX5" s="862"/>
    </row>
    <row r="6" spans="1:50" ht="29.1" customHeight="1" x14ac:dyDescent="0.15">
      <c r="A6" s="863" t="s">
        <v>4</v>
      </c>
      <c r="B6" s="864"/>
      <c r="C6" s="864"/>
      <c r="D6" s="864"/>
      <c r="E6" s="864"/>
      <c r="F6" s="864"/>
      <c r="G6" s="865" t="str">
        <f>入力規則等!F39</f>
        <v>労働保険特別会計雇用勘定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4.1" customHeight="1" x14ac:dyDescent="0.15">
      <c r="A7" s="844" t="s">
        <v>20</v>
      </c>
      <c r="B7" s="845"/>
      <c r="C7" s="845"/>
      <c r="D7" s="845"/>
      <c r="E7" s="845"/>
      <c r="F7" s="846"/>
      <c r="G7" s="868" t="s">
        <v>623</v>
      </c>
      <c r="H7" s="869"/>
      <c r="I7" s="869"/>
      <c r="J7" s="869"/>
      <c r="K7" s="869"/>
      <c r="L7" s="869"/>
      <c r="M7" s="869"/>
      <c r="N7" s="869"/>
      <c r="O7" s="869"/>
      <c r="P7" s="869"/>
      <c r="Q7" s="869"/>
      <c r="R7" s="869"/>
      <c r="S7" s="869"/>
      <c r="T7" s="869"/>
      <c r="U7" s="869"/>
      <c r="V7" s="869"/>
      <c r="W7" s="869"/>
      <c r="X7" s="870"/>
      <c r="Y7" s="871" t="s">
        <v>269</v>
      </c>
      <c r="Z7" s="687"/>
      <c r="AA7" s="687"/>
      <c r="AB7" s="687"/>
      <c r="AC7" s="687"/>
      <c r="AD7" s="872"/>
      <c r="AE7" s="800" t="s">
        <v>624</v>
      </c>
      <c r="AF7" s="801"/>
      <c r="AG7" s="801"/>
      <c r="AH7" s="801"/>
      <c r="AI7" s="801"/>
      <c r="AJ7" s="801"/>
      <c r="AK7" s="801"/>
      <c r="AL7" s="801"/>
      <c r="AM7" s="801"/>
      <c r="AN7" s="801"/>
      <c r="AO7" s="801"/>
      <c r="AP7" s="801"/>
      <c r="AQ7" s="801"/>
      <c r="AR7" s="801"/>
      <c r="AS7" s="801"/>
      <c r="AT7" s="801"/>
      <c r="AU7" s="801"/>
      <c r="AV7" s="801"/>
      <c r="AW7" s="801"/>
      <c r="AX7" s="802"/>
    </row>
    <row r="8" spans="1:50" ht="29.4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625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0.1" customHeight="1" x14ac:dyDescent="0.15">
      <c r="A10" s="761" t="s">
        <v>27</v>
      </c>
      <c r="B10" s="762"/>
      <c r="C10" s="762"/>
      <c r="D10" s="762"/>
      <c r="E10" s="762"/>
      <c r="F10" s="762"/>
      <c r="G10" s="763" t="s">
        <v>626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29.45" customHeight="1" x14ac:dyDescent="0.15">
      <c r="A11" s="761" t="s">
        <v>5</v>
      </c>
      <c r="B11" s="762"/>
      <c r="C11" s="762"/>
      <c r="D11" s="762"/>
      <c r="E11" s="762"/>
      <c r="F11" s="766"/>
      <c r="G11" s="767" t="str">
        <f>入力規則等!P10</f>
        <v>直接実施</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07"/>
      <c r="B13" s="308"/>
      <c r="C13" s="308"/>
      <c r="D13" s="308"/>
      <c r="E13" s="308"/>
      <c r="F13" s="309"/>
      <c r="G13" s="790" t="s">
        <v>6</v>
      </c>
      <c r="H13" s="791"/>
      <c r="I13" s="807" t="s">
        <v>7</v>
      </c>
      <c r="J13" s="808"/>
      <c r="K13" s="808"/>
      <c r="L13" s="808"/>
      <c r="M13" s="808"/>
      <c r="N13" s="808"/>
      <c r="O13" s="809"/>
      <c r="P13" s="701">
        <v>126</v>
      </c>
      <c r="Q13" s="702"/>
      <c r="R13" s="702"/>
      <c r="S13" s="702"/>
      <c r="T13" s="702"/>
      <c r="U13" s="702"/>
      <c r="V13" s="703"/>
      <c r="W13" s="701">
        <v>172</v>
      </c>
      <c r="X13" s="702"/>
      <c r="Y13" s="702"/>
      <c r="Z13" s="702"/>
      <c r="AA13" s="702"/>
      <c r="AB13" s="702"/>
      <c r="AC13" s="703"/>
      <c r="AD13" s="701">
        <v>120</v>
      </c>
      <c r="AE13" s="702"/>
      <c r="AF13" s="702"/>
      <c r="AG13" s="702"/>
      <c r="AH13" s="702"/>
      <c r="AI13" s="702"/>
      <c r="AJ13" s="703"/>
      <c r="AK13" s="701">
        <v>87</v>
      </c>
      <c r="AL13" s="702"/>
      <c r="AM13" s="702"/>
      <c r="AN13" s="702"/>
      <c r="AO13" s="702"/>
      <c r="AP13" s="702"/>
      <c r="AQ13" s="703"/>
      <c r="AR13" s="738">
        <v>80</v>
      </c>
      <c r="AS13" s="739"/>
      <c r="AT13" s="739"/>
      <c r="AU13" s="739"/>
      <c r="AV13" s="739"/>
      <c r="AW13" s="739"/>
      <c r="AX13" s="810"/>
    </row>
    <row r="14" spans="1:50" ht="21" customHeight="1" x14ac:dyDescent="0.15">
      <c r="A14" s="307"/>
      <c r="B14" s="308"/>
      <c r="C14" s="308"/>
      <c r="D14" s="308"/>
      <c r="E14" s="308"/>
      <c r="F14" s="309"/>
      <c r="G14" s="792"/>
      <c r="H14" s="793"/>
      <c r="I14" s="785" t="s">
        <v>8</v>
      </c>
      <c r="J14" s="786"/>
      <c r="K14" s="786"/>
      <c r="L14" s="786"/>
      <c r="M14" s="786"/>
      <c r="N14" s="786"/>
      <c r="O14" s="787"/>
      <c r="P14" s="701" t="s">
        <v>610</v>
      </c>
      <c r="Q14" s="702"/>
      <c r="R14" s="702"/>
      <c r="S14" s="702"/>
      <c r="T14" s="702"/>
      <c r="U14" s="702"/>
      <c r="V14" s="703"/>
      <c r="W14" s="701" t="s">
        <v>610</v>
      </c>
      <c r="X14" s="702"/>
      <c r="Y14" s="702"/>
      <c r="Z14" s="702"/>
      <c r="AA14" s="702"/>
      <c r="AB14" s="702"/>
      <c r="AC14" s="703"/>
      <c r="AD14" s="701" t="s">
        <v>610</v>
      </c>
      <c r="AE14" s="702"/>
      <c r="AF14" s="702"/>
      <c r="AG14" s="702"/>
      <c r="AH14" s="702"/>
      <c r="AI14" s="702"/>
      <c r="AJ14" s="703"/>
      <c r="AK14" s="701" t="s">
        <v>610</v>
      </c>
      <c r="AL14" s="702"/>
      <c r="AM14" s="702"/>
      <c r="AN14" s="702"/>
      <c r="AO14" s="702"/>
      <c r="AP14" s="702"/>
      <c r="AQ14" s="703"/>
      <c r="AR14" s="796"/>
      <c r="AS14" s="796"/>
      <c r="AT14" s="796"/>
      <c r="AU14" s="796"/>
      <c r="AV14" s="796"/>
      <c r="AW14" s="796"/>
      <c r="AX14" s="797"/>
    </row>
    <row r="15" spans="1:50" ht="21" customHeight="1" x14ac:dyDescent="0.15">
      <c r="A15" s="307"/>
      <c r="B15" s="308"/>
      <c r="C15" s="308"/>
      <c r="D15" s="308"/>
      <c r="E15" s="308"/>
      <c r="F15" s="309"/>
      <c r="G15" s="792"/>
      <c r="H15" s="793"/>
      <c r="I15" s="785" t="s">
        <v>47</v>
      </c>
      <c r="J15" s="798"/>
      <c r="K15" s="798"/>
      <c r="L15" s="798"/>
      <c r="M15" s="798"/>
      <c r="N15" s="798"/>
      <c r="O15" s="799"/>
      <c r="P15" s="701" t="s">
        <v>610</v>
      </c>
      <c r="Q15" s="702"/>
      <c r="R15" s="702"/>
      <c r="S15" s="702"/>
      <c r="T15" s="702"/>
      <c r="U15" s="702"/>
      <c r="V15" s="703"/>
      <c r="W15" s="701" t="s">
        <v>610</v>
      </c>
      <c r="X15" s="702"/>
      <c r="Y15" s="702"/>
      <c r="Z15" s="702"/>
      <c r="AA15" s="702"/>
      <c r="AB15" s="702"/>
      <c r="AC15" s="703"/>
      <c r="AD15" s="701" t="s">
        <v>610</v>
      </c>
      <c r="AE15" s="702"/>
      <c r="AF15" s="702"/>
      <c r="AG15" s="702"/>
      <c r="AH15" s="702"/>
      <c r="AI15" s="702"/>
      <c r="AJ15" s="703"/>
      <c r="AK15" s="701" t="s">
        <v>610</v>
      </c>
      <c r="AL15" s="702"/>
      <c r="AM15" s="702"/>
      <c r="AN15" s="702"/>
      <c r="AO15" s="702"/>
      <c r="AP15" s="702"/>
      <c r="AQ15" s="703"/>
      <c r="AR15" s="701" t="s">
        <v>694</v>
      </c>
      <c r="AS15" s="702"/>
      <c r="AT15" s="702"/>
      <c r="AU15" s="702"/>
      <c r="AV15" s="702"/>
      <c r="AW15" s="702"/>
      <c r="AX15" s="811"/>
    </row>
    <row r="16" spans="1:50" ht="21" customHeight="1" x14ac:dyDescent="0.15">
      <c r="A16" s="307"/>
      <c r="B16" s="308"/>
      <c r="C16" s="308"/>
      <c r="D16" s="308"/>
      <c r="E16" s="308"/>
      <c r="F16" s="309"/>
      <c r="G16" s="792"/>
      <c r="H16" s="793"/>
      <c r="I16" s="785" t="s">
        <v>48</v>
      </c>
      <c r="J16" s="798"/>
      <c r="K16" s="798"/>
      <c r="L16" s="798"/>
      <c r="M16" s="798"/>
      <c r="N16" s="798"/>
      <c r="O16" s="799"/>
      <c r="P16" s="701" t="s">
        <v>610</v>
      </c>
      <c r="Q16" s="702"/>
      <c r="R16" s="702"/>
      <c r="S16" s="702"/>
      <c r="T16" s="702"/>
      <c r="U16" s="702"/>
      <c r="V16" s="703"/>
      <c r="W16" s="701" t="s">
        <v>610</v>
      </c>
      <c r="X16" s="702"/>
      <c r="Y16" s="702"/>
      <c r="Z16" s="702"/>
      <c r="AA16" s="702"/>
      <c r="AB16" s="702"/>
      <c r="AC16" s="703"/>
      <c r="AD16" s="701" t="s">
        <v>610</v>
      </c>
      <c r="AE16" s="702"/>
      <c r="AF16" s="702"/>
      <c r="AG16" s="702"/>
      <c r="AH16" s="702"/>
      <c r="AI16" s="702"/>
      <c r="AJ16" s="703"/>
      <c r="AK16" s="701" t="s">
        <v>610</v>
      </c>
      <c r="AL16" s="702"/>
      <c r="AM16" s="702"/>
      <c r="AN16" s="702"/>
      <c r="AO16" s="702"/>
      <c r="AP16" s="702"/>
      <c r="AQ16" s="703"/>
      <c r="AR16" s="803"/>
      <c r="AS16" s="804"/>
      <c r="AT16" s="804"/>
      <c r="AU16" s="804"/>
      <c r="AV16" s="804"/>
      <c r="AW16" s="804"/>
      <c r="AX16" s="805"/>
    </row>
    <row r="17" spans="1:50" ht="24.75" customHeight="1" x14ac:dyDescent="0.15">
      <c r="A17" s="307"/>
      <c r="B17" s="308"/>
      <c r="C17" s="308"/>
      <c r="D17" s="308"/>
      <c r="E17" s="308"/>
      <c r="F17" s="309"/>
      <c r="G17" s="792"/>
      <c r="H17" s="793"/>
      <c r="I17" s="785" t="s">
        <v>46</v>
      </c>
      <c r="J17" s="786"/>
      <c r="K17" s="786"/>
      <c r="L17" s="786"/>
      <c r="M17" s="786"/>
      <c r="N17" s="786"/>
      <c r="O17" s="787"/>
      <c r="P17" s="701" t="s">
        <v>610</v>
      </c>
      <c r="Q17" s="702"/>
      <c r="R17" s="702"/>
      <c r="S17" s="702"/>
      <c r="T17" s="702"/>
      <c r="U17" s="702"/>
      <c r="V17" s="703"/>
      <c r="W17" s="701">
        <v>-28</v>
      </c>
      <c r="X17" s="702"/>
      <c r="Y17" s="702"/>
      <c r="Z17" s="702"/>
      <c r="AA17" s="702"/>
      <c r="AB17" s="702"/>
      <c r="AC17" s="703"/>
      <c r="AD17" s="701" t="s">
        <v>610</v>
      </c>
      <c r="AE17" s="702"/>
      <c r="AF17" s="702"/>
      <c r="AG17" s="702"/>
      <c r="AH17" s="702"/>
      <c r="AI17" s="702"/>
      <c r="AJ17" s="703"/>
      <c r="AK17" s="701" t="s">
        <v>610</v>
      </c>
      <c r="AL17" s="702"/>
      <c r="AM17" s="702"/>
      <c r="AN17" s="702"/>
      <c r="AO17" s="702"/>
      <c r="AP17" s="702"/>
      <c r="AQ17" s="703"/>
      <c r="AR17" s="788"/>
      <c r="AS17" s="788"/>
      <c r="AT17" s="788"/>
      <c r="AU17" s="788"/>
      <c r="AV17" s="788"/>
      <c r="AW17" s="788"/>
      <c r="AX17" s="789"/>
    </row>
    <row r="18" spans="1:50" ht="24.75" customHeight="1" x14ac:dyDescent="0.15">
      <c r="A18" s="307"/>
      <c r="B18" s="308"/>
      <c r="C18" s="308"/>
      <c r="D18" s="308"/>
      <c r="E18" s="308"/>
      <c r="F18" s="309"/>
      <c r="G18" s="794"/>
      <c r="H18" s="795"/>
      <c r="I18" s="778" t="s">
        <v>18</v>
      </c>
      <c r="J18" s="779"/>
      <c r="K18" s="779"/>
      <c r="L18" s="779"/>
      <c r="M18" s="779"/>
      <c r="N18" s="779"/>
      <c r="O18" s="780"/>
      <c r="P18" s="781">
        <f>SUM(P13:V17)</f>
        <v>126</v>
      </c>
      <c r="Q18" s="782"/>
      <c r="R18" s="782"/>
      <c r="S18" s="782"/>
      <c r="T18" s="782"/>
      <c r="U18" s="782"/>
      <c r="V18" s="783"/>
      <c r="W18" s="781">
        <f>SUM(W13:AC17)</f>
        <v>144</v>
      </c>
      <c r="X18" s="782"/>
      <c r="Y18" s="782"/>
      <c r="Z18" s="782"/>
      <c r="AA18" s="782"/>
      <c r="AB18" s="782"/>
      <c r="AC18" s="783"/>
      <c r="AD18" s="781">
        <f>SUM(AD13:AJ17)</f>
        <v>120</v>
      </c>
      <c r="AE18" s="782"/>
      <c r="AF18" s="782"/>
      <c r="AG18" s="782"/>
      <c r="AH18" s="782"/>
      <c r="AI18" s="782"/>
      <c r="AJ18" s="783"/>
      <c r="AK18" s="781">
        <f>SUM(AK13:AQ17)</f>
        <v>87</v>
      </c>
      <c r="AL18" s="782"/>
      <c r="AM18" s="782"/>
      <c r="AN18" s="782"/>
      <c r="AO18" s="782"/>
      <c r="AP18" s="782"/>
      <c r="AQ18" s="783"/>
      <c r="AR18" s="781">
        <f>SUM(AR13:AX17)</f>
        <v>80</v>
      </c>
      <c r="AS18" s="782"/>
      <c r="AT18" s="782"/>
      <c r="AU18" s="782"/>
      <c r="AV18" s="782"/>
      <c r="AW18" s="782"/>
      <c r="AX18" s="784"/>
    </row>
    <row r="19" spans="1:50" ht="24.75" customHeight="1" x14ac:dyDescent="0.15">
      <c r="A19" s="307"/>
      <c r="B19" s="308"/>
      <c r="C19" s="308"/>
      <c r="D19" s="308"/>
      <c r="E19" s="308"/>
      <c r="F19" s="309"/>
      <c r="G19" s="753" t="s">
        <v>9</v>
      </c>
      <c r="H19" s="754"/>
      <c r="I19" s="754"/>
      <c r="J19" s="754"/>
      <c r="K19" s="754"/>
      <c r="L19" s="754"/>
      <c r="M19" s="754"/>
      <c r="N19" s="754"/>
      <c r="O19" s="754"/>
      <c r="P19" s="701">
        <v>159</v>
      </c>
      <c r="Q19" s="702"/>
      <c r="R19" s="702"/>
      <c r="S19" s="702"/>
      <c r="T19" s="702"/>
      <c r="U19" s="702"/>
      <c r="V19" s="703"/>
      <c r="W19" s="701">
        <v>67</v>
      </c>
      <c r="X19" s="702"/>
      <c r="Y19" s="702"/>
      <c r="Z19" s="702"/>
      <c r="AA19" s="702"/>
      <c r="AB19" s="702"/>
      <c r="AC19" s="703"/>
      <c r="AD19" s="701">
        <v>43</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07"/>
      <c r="B20" s="308"/>
      <c r="C20" s="308"/>
      <c r="D20" s="308"/>
      <c r="E20" s="308"/>
      <c r="F20" s="309"/>
      <c r="G20" s="753" t="s">
        <v>10</v>
      </c>
      <c r="H20" s="754"/>
      <c r="I20" s="754"/>
      <c r="J20" s="754"/>
      <c r="K20" s="754"/>
      <c r="L20" s="754"/>
      <c r="M20" s="754"/>
      <c r="N20" s="754"/>
      <c r="O20" s="754"/>
      <c r="P20" s="749">
        <f>IF(P18=0, "-", SUM(P19)/P18)</f>
        <v>1.2619047619047619</v>
      </c>
      <c r="Q20" s="749"/>
      <c r="R20" s="749"/>
      <c r="S20" s="749"/>
      <c r="T20" s="749"/>
      <c r="U20" s="749"/>
      <c r="V20" s="749"/>
      <c r="W20" s="749">
        <f>IF(W18=0, "-", SUM(W19)/W18)</f>
        <v>0.46527777777777779</v>
      </c>
      <c r="X20" s="749"/>
      <c r="Y20" s="749"/>
      <c r="Z20" s="749"/>
      <c r="AA20" s="749"/>
      <c r="AB20" s="749"/>
      <c r="AC20" s="749"/>
      <c r="AD20" s="749">
        <f>IF(AD18=0, "-", SUM(AD19)/AD18)</f>
        <v>0.35833333333333334</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1.2619047619047619</v>
      </c>
      <c r="Q21" s="749"/>
      <c r="R21" s="749"/>
      <c r="S21" s="749"/>
      <c r="T21" s="749"/>
      <c r="U21" s="749"/>
      <c r="V21" s="749"/>
      <c r="W21" s="749">
        <f>IF(W19=0, "-", SUM(W19)/SUM(W13,W14))</f>
        <v>0.38953488372093026</v>
      </c>
      <c r="X21" s="749"/>
      <c r="Y21" s="749"/>
      <c r="Z21" s="749"/>
      <c r="AA21" s="749"/>
      <c r="AB21" s="749"/>
      <c r="AC21" s="749"/>
      <c r="AD21" s="749">
        <f>IF(AD19=0, "-", SUM(AD19)/SUM(AD13,AD14))</f>
        <v>0.35833333333333334</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592</v>
      </c>
      <c r="B22" s="708"/>
      <c r="C22" s="708"/>
      <c r="D22" s="708"/>
      <c r="E22" s="708"/>
      <c r="F22" s="709"/>
      <c r="G22" s="713" t="s">
        <v>229</v>
      </c>
      <c r="H22" s="550"/>
      <c r="I22" s="550"/>
      <c r="J22" s="550"/>
      <c r="K22" s="550"/>
      <c r="L22" s="550"/>
      <c r="M22" s="550"/>
      <c r="N22" s="550"/>
      <c r="O22" s="551"/>
      <c r="P22" s="714" t="s">
        <v>590</v>
      </c>
      <c r="Q22" s="550"/>
      <c r="R22" s="550"/>
      <c r="S22" s="550"/>
      <c r="T22" s="550"/>
      <c r="U22" s="550"/>
      <c r="V22" s="551"/>
      <c r="W22" s="714" t="s">
        <v>591</v>
      </c>
      <c r="X22" s="550"/>
      <c r="Y22" s="550"/>
      <c r="Z22" s="550"/>
      <c r="AA22" s="550"/>
      <c r="AB22" s="550"/>
      <c r="AC22" s="551"/>
      <c r="AD22" s="714" t="s">
        <v>228</v>
      </c>
      <c r="AE22" s="550"/>
      <c r="AF22" s="550"/>
      <c r="AG22" s="550"/>
      <c r="AH22" s="550"/>
      <c r="AI22" s="550"/>
      <c r="AJ22" s="550"/>
      <c r="AK22" s="550"/>
      <c r="AL22" s="550"/>
      <c r="AM22" s="550"/>
      <c r="AN22" s="550"/>
      <c r="AO22" s="550"/>
      <c r="AP22" s="550"/>
      <c r="AQ22" s="550"/>
      <c r="AR22" s="550"/>
      <c r="AS22" s="550"/>
      <c r="AT22" s="550"/>
      <c r="AU22" s="550"/>
      <c r="AV22" s="550"/>
      <c r="AW22" s="550"/>
      <c r="AX22" s="734"/>
    </row>
    <row r="23" spans="1:50" ht="25.5" customHeight="1" x14ac:dyDescent="0.15">
      <c r="A23" s="710"/>
      <c r="B23" s="711"/>
      <c r="C23" s="711"/>
      <c r="D23" s="711"/>
      <c r="E23" s="711"/>
      <c r="F23" s="712"/>
      <c r="G23" s="735" t="s">
        <v>627</v>
      </c>
      <c r="H23" s="736"/>
      <c r="I23" s="736"/>
      <c r="J23" s="736"/>
      <c r="K23" s="736"/>
      <c r="L23" s="736"/>
      <c r="M23" s="736"/>
      <c r="N23" s="736"/>
      <c r="O23" s="737"/>
      <c r="P23" s="738">
        <v>87</v>
      </c>
      <c r="Q23" s="739"/>
      <c r="R23" s="739"/>
      <c r="S23" s="739"/>
      <c r="T23" s="739"/>
      <c r="U23" s="739"/>
      <c r="V23" s="740"/>
      <c r="W23" s="738">
        <v>80</v>
      </c>
      <c r="X23" s="739"/>
      <c r="Y23" s="739"/>
      <c r="Z23" s="739"/>
      <c r="AA23" s="739"/>
      <c r="AB23" s="739"/>
      <c r="AC23" s="740"/>
      <c r="AD23" s="741" t="s">
        <v>693</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298" t="s">
        <v>18</v>
      </c>
      <c r="H29" s="721"/>
      <c r="I29" s="721"/>
      <c r="J29" s="721"/>
      <c r="K29" s="721"/>
      <c r="L29" s="721"/>
      <c r="M29" s="721"/>
      <c r="N29" s="721"/>
      <c r="O29" s="722"/>
      <c r="P29" s="723">
        <f>AK13</f>
        <v>87</v>
      </c>
      <c r="Q29" s="724"/>
      <c r="R29" s="724"/>
      <c r="S29" s="724"/>
      <c r="T29" s="724"/>
      <c r="U29" s="724"/>
      <c r="V29" s="725"/>
      <c r="W29" s="726">
        <f>AR13</f>
        <v>80</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579</v>
      </c>
      <c r="B30" s="730"/>
      <c r="C30" s="730"/>
      <c r="D30" s="730"/>
      <c r="E30" s="730"/>
      <c r="F30" s="731"/>
      <c r="G30" s="732" t="s">
        <v>667</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48"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6" t="s">
        <v>11</v>
      </c>
      <c r="AC31" s="626"/>
      <c r="AD31" s="626"/>
      <c r="AE31" s="116" t="s">
        <v>416</v>
      </c>
      <c r="AF31" s="699"/>
      <c r="AG31" s="699"/>
      <c r="AH31" s="700"/>
      <c r="AI31" s="116" t="s">
        <v>568</v>
      </c>
      <c r="AJ31" s="699"/>
      <c r="AK31" s="699"/>
      <c r="AL31" s="700"/>
      <c r="AM31" s="116" t="s">
        <v>384</v>
      </c>
      <c r="AN31" s="699"/>
      <c r="AO31" s="699"/>
      <c r="AP31" s="700"/>
      <c r="AQ31" s="623" t="s">
        <v>415</v>
      </c>
      <c r="AR31" s="624"/>
      <c r="AS31" s="624"/>
      <c r="AT31" s="625"/>
      <c r="AU31" s="623" t="s">
        <v>593</v>
      </c>
      <c r="AV31" s="624"/>
      <c r="AW31" s="624"/>
      <c r="AX31" s="633"/>
    </row>
    <row r="32" spans="1:50" ht="23.25" customHeight="1" x14ac:dyDescent="0.15">
      <c r="A32" s="648"/>
      <c r="B32" s="153"/>
      <c r="C32" s="153"/>
      <c r="D32" s="153"/>
      <c r="E32" s="153"/>
      <c r="F32" s="154"/>
      <c r="G32" s="733" t="s">
        <v>668</v>
      </c>
      <c r="H32" s="635"/>
      <c r="I32" s="635"/>
      <c r="J32" s="635"/>
      <c r="K32" s="635"/>
      <c r="L32" s="635"/>
      <c r="M32" s="635"/>
      <c r="N32" s="635"/>
      <c r="O32" s="635"/>
      <c r="P32" s="385" t="s">
        <v>628</v>
      </c>
      <c r="Q32" s="639"/>
      <c r="R32" s="639"/>
      <c r="S32" s="639"/>
      <c r="T32" s="639"/>
      <c r="U32" s="639"/>
      <c r="V32" s="639"/>
      <c r="W32" s="639"/>
      <c r="X32" s="640"/>
      <c r="Y32" s="644" t="s">
        <v>51</v>
      </c>
      <c r="Z32" s="645"/>
      <c r="AA32" s="646"/>
      <c r="AB32" s="148" t="s">
        <v>617</v>
      </c>
      <c r="AC32" s="647"/>
      <c r="AD32" s="647"/>
      <c r="AE32" s="616">
        <v>618</v>
      </c>
      <c r="AF32" s="616"/>
      <c r="AG32" s="616"/>
      <c r="AH32" s="616"/>
      <c r="AI32" s="616">
        <v>266</v>
      </c>
      <c r="AJ32" s="616"/>
      <c r="AK32" s="616"/>
      <c r="AL32" s="616"/>
      <c r="AM32" s="662">
        <v>166</v>
      </c>
      <c r="AN32" s="616"/>
      <c r="AO32" s="616"/>
      <c r="AP32" s="616"/>
      <c r="AQ32" s="662" t="s">
        <v>618</v>
      </c>
      <c r="AR32" s="616"/>
      <c r="AS32" s="616"/>
      <c r="AT32" s="616"/>
      <c r="AU32" s="93" t="s">
        <v>618</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617</v>
      </c>
      <c r="AC33" s="647"/>
      <c r="AD33" s="647"/>
      <c r="AE33" s="616">
        <v>504</v>
      </c>
      <c r="AF33" s="616"/>
      <c r="AG33" s="616"/>
      <c r="AH33" s="616"/>
      <c r="AI33" s="616">
        <v>686</v>
      </c>
      <c r="AJ33" s="616"/>
      <c r="AK33" s="616"/>
      <c r="AL33" s="616"/>
      <c r="AM33" s="616">
        <v>467</v>
      </c>
      <c r="AN33" s="616"/>
      <c r="AO33" s="616"/>
      <c r="AP33" s="616"/>
      <c r="AQ33" s="616">
        <v>347</v>
      </c>
      <c r="AR33" s="616"/>
      <c r="AS33" s="616"/>
      <c r="AT33" s="616"/>
      <c r="AU33" s="93" t="s">
        <v>618</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616</v>
      </c>
      <c r="H35" s="653"/>
      <c r="I35" s="653"/>
      <c r="J35" s="653"/>
      <c r="K35" s="653"/>
      <c r="L35" s="653"/>
      <c r="M35" s="653"/>
      <c r="N35" s="653"/>
      <c r="O35" s="653"/>
      <c r="P35" s="653"/>
      <c r="Q35" s="653"/>
      <c r="R35" s="653"/>
      <c r="S35" s="653"/>
      <c r="T35" s="653"/>
      <c r="U35" s="653"/>
      <c r="V35" s="653"/>
      <c r="W35" s="653"/>
      <c r="X35" s="653"/>
      <c r="Y35" s="656" t="s">
        <v>581</v>
      </c>
      <c r="Z35" s="657"/>
      <c r="AA35" s="658"/>
      <c r="AB35" s="659" t="s">
        <v>629</v>
      </c>
      <c r="AC35" s="660"/>
      <c r="AD35" s="661"/>
      <c r="AE35" s="662">
        <v>257535</v>
      </c>
      <c r="AF35" s="662"/>
      <c r="AG35" s="662"/>
      <c r="AH35" s="662"/>
      <c r="AI35" s="662">
        <v>251065</v>
      </c>
      <c r="AJ35" s="662"/>
      <c r="AK35" s="662"/>
      <c r="AL35" s="662"/>
      <c r="AM35" s="662">
        <v>257036</v>
      </c>
      <c r="AN35" s="662"/>
      <c r="AO35" s="662"/>
      <c r="AP35" s="662"/>
      <c r="AQ35" s="93">
        <v>251066</v>
      </c>
      <c r="AR35" s="87"/>
      <c r="AS35" s="87"/>
      <c r="AT35" s="87"/>
      <c r="AU35" s="87"/>
      <c r="AV35" s="87"/>
      <c r="AW35" s="87"/>
      <c r="AX35" s="88"/>
    </row>
    <row r="36" spans="1:51" ht="41.2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611</v>
      </c>
      <c r="AC36" s="613"/>
      <c r="AD36" s="614"/>
      <c r="AE36" s="689" t="s">
        <v>630</v>
      </c>
      <c r="AF36" s="690"/>
      <c r="AG36" s="690"/>
      <c r="AH36" s="691"/>
      <c r="AI36" s="689" t="s">
        <v>631</v>
      </c>
      <c r="AJ36" s="690"/>
      <c r="AK36" s="690"/>
      <c r="AL36" s="691"/>
      <c r="AM36" s="615" t="s">
        <v>669</v>
      </c>
      <c r="AN36" s="615"/>
      <c r="AO36" s="615"/>
      <c r="AP36" s="615"/>
      <c r="AQ36" s="615" t="s">
        <v>670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610</v>
      </c>
      <c r="AR38" s="508"/>
      <c r="AS38" s="127" t="s">
        <v>175</v>
      </c>
      <c r="AT38" s="128"/>
      <c r="AU38" s="126">
        <v>4</v>
      </c>
      <c r="AV38" s="126"/>
      <c r="AW38" s="108" t="s">
        <v>166</v>
      </c>
      <c r="AX38" s="129"/>
    </row>
    <row r="39" spans="1:51" ht="23.25" customHeight="1" x14ac:dyDescent="0.15">
      <c r="A39" s="674"/>
      <c r="B39" s="672"/>
      <c r="C39" s="672"/>
      <c r="D39" s="672"/>
      <c r="E39" s="672"/>
      <c r="F39" s="673"/>
      <c r="G39" s="178" t="s">
        <v>632</v>
      </c>
      <c r="H39" s="179"/>
      <c r="I39" s="179"/>
      <c r="J39" s="179"/>
      <c r="K39" s="179"/>
      <c r="L39" s="179"/>
      <c r="M39" s="179"/>
      <c r="N39" s="179"/>
      <c r="O39" s="180"/>
      <c r="P39" s="131" t="s">
        <v>633</v>
      </c>
      <c r="Q39" s="131"/>
      <c r="R39" s="131"/>
      <c r="S39" s="131"/>
      <c r="T39" s="131"/>
      <c r="U39" s="131"/>
      <c r="V39" s="131"/>
      <c r="W39" s="131"/>
      <c r="X39" s="132"/>
      <c r="Y39" s="219" t="s">
        <v>12</v>
      </c>
      <c r="Z39" s="220"/>
      <c r="AA39" s="221"/>
      <c r="AB39" s="148" t="s">
        <v>14</v>
      </c>
      <c r="AC39" s="148"/>
      <c r="AD39" s="148"/>
      <c r="AE39" s="93">
        <v>0.7</v>
      </c>
      <c r="AF39" s="87"/>
      <c r="AG39" s="87"/>
      <c r="AH39" s="87"/>
      <c r="AI39" s="93">
        <v>0.5</v>
      </c>
      <c r="AJ39" s="87"/>
      <c r="AK39" s="87"/>
      <c r="AL39" s="87"/>
      <c r="AM39" s="93">
        <v>0</v>
      </c>
      <c r="AN39" s="87"/>
      <c r="AO39" s="87"/>
      <c r="AP39" s="87"/>
      <c r="AQ39" s="94" t="s">
        <v>610</v>
      </c>
      <c r="AR39" s="95"/>
      <c r="AS39" s="95"/>
      <c r="AT39" s="96"/>
      <c r="AU39" s="87" t="s">
        <v>610</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14</v>
      </c>
      <c r="AC40" s="92"/>
      <c r="AD40" s="92"/>
      <c r="AE40" s="93">
        <v>1.8</v>
      </c>
      <c r="AF40" s="87"/>
      <c r="AG40" s="87"/>
      <c r="AH40" s="87"/>
      <c r="AI40" s="93">
        <v>1</v>
      </c>
      <c r="AJ40" s="87"/>
      <c r="AK40" s="87"/>
      <c r="AL40" s="87"/>
      <c r="AM40" s="93">
        <v>1.3</v>
      </c>
      <c r="AN40" s="87"/>
      <c r="AO40" s="87"/>
      <c r="AP40" s="87"/>
      <c r="AQ40" s="94" t="s">
        <v>610</v>
      </c>
      <c r="AR40" s="95"/>
      <c r="AS40" s="95"/>
      <c r="AT40" s="96"/>
      <c r="AU40" s="87"/>
      <c r="AV40" s="87"/>
      <c r="AW40" s="87"/>
      <c r="AX40" s="88"/>
    </row>
    <row r="41" spans="1:51" ht="34.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257.10000000000002</v>
      </c>
      <c r="AF41" s="87"/>
      <c r="AG41" s="87"/>
      <c r="AH41" s="87"/>
      <c r="AI41" s="93">
        <v>200</v>
      </c>
      <c r="AJ41" s="87"/>
      <c r="AK41" s="87"/>
      <c r="AL41" s="87"/>
      <c r="AM41" s="93">
        <v>100</v>
      </c>
      <c r="AN41" s="87"/>
      <c r="AO41" s="87"/>
      <c r="AP41" s="87"/>
      <c r="AQ41" s="94" t="s">
        <v>610</v>
      </c>
      <c r="AR41" s="95"/>
      <c r="AS41" s="95"/>
      <c r="AT41" s="96"/>
      <c r="AU41" s="87" t="s">
        <v>610</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48"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6" t="s">
        <v>11</v>
      </c>
      <c r="AC65" s="626"/>
      <c r="AD65" s="626"/>
      <c r="AE65" s="116" t="s">
        <v>416</v>
      </c>
      <c r="AF65" s="699"/>
      <c r="AG65" s="699"/>
      <c r="AH65" s="700"/>
      <c r="AI65" s="116" t="s">
        <v>568</v>
      </c>
      <c r="AJ65" s="699"/>
      <c r="AK65" s="699"/>
      <c r="AL65" s="700"/>
      <c r="AM65" s="116" t="s">
        <v>384</v>
      </c>
      <c r="AN65" s="699"/>
      <c r="AO65" s="699"/>
      <c r="AP65" s="700"/>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612</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48"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48"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48"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30.6" customHeight="1" x14ac:dyDescent="0.15">
      <c r="A215" s="406" t="s">
        <v>283</v>
      </c>
      <c r="B215" s="407"/>
      <c r="C215" s="410" t="s">
        <v>178</v>
      </c>
      <c r="D215" s="407"/>
      <c r="E215" s="412" t="s">
        <v>194</v>
      </c>
      <c r="F215" s="413"/>
      <c r="G215" s="414" t="s">
        <v>634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635</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671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677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21.6" customHeight="1" x14ac:dyDescent="0.15">
      <c r="A218" s="408"/>
      <c r="B218" s="409"/>
      <c r="C218" s="491" t="s">
        <v>599</v>
      </c>
      <c r="D218" s="492"/>
      <c r="E218" s="149" t="s">
        <v>279</v>
      </c>
      <c r="F218" s="151"/>
      <c r="G218" s="472" t="s">
        <v>181</v>
      </c>
      <c r="H218" s="473"/>
      <c r="I218" s="473"/>
      <c r="J218" s="493" t="s">
        <v>610</v>
      </c>
      <c r="K218" s="494"/>
      <c r="L218" s="494"/>
      <c r="M218" s="494"/>
      <c r="N218" s="494"/>
      <c r="O218" s="494"/>
      <c r="P218" s="494"/>
      <c r="Q218" s="494"/>
      <c r="R218" s="494"/>
      <c r="S218" s="494"/>
      <c r="T218" s="495"/>
      <c r="U218" s="470" t="s">
        <v>672</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672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21.6"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12" t="s">
        <v>672</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51.6"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636</v>
      </c>
      <c r="AH223" s="454"/>
      <c r="AI223" s="454"/>
      <c r="AJ223" s="454"/>
      <c r="AK223" s="454"/>
      <c r="AL223" s="454"/>
      <c r="AM223" s="454"/>
      <c r="AN223" s="454"/>
      <c r="AO223" s="454"/>
      <c r="AP223" s="454"/>
      <c r="AQ223" s="454"/>
      <c r="AR223" s="454"/>
      <c r="AS223" s="454"/>
      <c r="AT223" s="454"/>
      <c r="AU223" s="454"/>
      <c r="AV223" s="454"/>
      <c r="AW223" s="454"/>
      <c r="AX223" s="455"/>
    </row>
    <row r="224" spans="1:51" ht="56.1"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637</v>
      </c>
      <c r="AH224" s="360"/>
      <c r="AI224" s="360"/>
      <c r="AJ224" s="360"/>
      <c r="AK224" s="360"/>
      <c r="AL224" s="360"/>
      <c r="AM224" s="360"/>
      <c r="AN224" s="360"/>
      <c r="AO224" s="360"/>
      <c r="AP224" s="360"/>
      <c r="AQ224" s="360"/>
      <c r="AR224" s="360"/>
      <c r="AS224" s="360"/>
      <c r="AT224" s="360"/>
      <c r="AU224" s="360"/>
      <c r="AV224" s="360"/>
      <c r="AW224" s="360"/>
      <c r="AX224" s="361"/>
    </row>
    <row r="225" spans="1:50" ht="42.9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673</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620</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1.6"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36"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613</v>
      </c>
      <c r="AE229" s="349"/>
      <c r="AF229" s="349"/>
      <c r="AG229" s="351" t="s">
        <v>638</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613</v>
      </c>
      <c r="AE230" s="365"/>
      <c r="AF230" s="365"/>
      <c r="AG230" s="359" t="s">
        <v>678</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620</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36"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613</v>
      </c>
      <c r="AE232" s="365"/>
      <c r="AF232" s="365"/>
      <c r="AG232" s="359" t="s">
        <v>639</v>
      </c>
      <c r="AH232" s="360"/>
      <c r="AI232" s="360"/>
      <c r="AJ232" s="360"/>
      <c r="AK232" s="360"/>
      <c r="AL232" s="360"/>
      <c r="AM232" s="360"/>
      <c r="AN232" s="360"/>
      <c r="AO232" s="360"/>
      <c r="AP232" s="360"/>
      <c r="AQ232" s="360"/>
      <c r="AR232" s="360"/>
      <c r="AS232" s="360"/>
      <c r="AT232" s="360"/>
      <c r="AU232" s="360"/>
      <c r="AV232" s="360"/>
      <c r="AW232" s="360"/>
      <c r="AX232" s="361"/>
    </row>
    <row r="233" spans="1:50" ht="51.9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640</v>
      </c>
      <c r="AE233" s="402"/>
      <c r="AF233" s="402"/>
      <c r="AG233" s="403" t="s">
        <v>679</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620</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38.1"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613</v>
      </c>
      <c r="AE235" s="395"/>
      <c r="AF235" s="396"/>
      <c r="AG235" s="397" t="s">
        <v>641</v>
      </c>
      <c r="AH235" s="398"/>
      <c r="AI235" s="398"/>
      <c r="AJ235" s="398"/>
      <c r="AK235" s="398"/>
      <c r="AL235" s="398"/>
      <c r="AM235" s="398"/>
      <c r="AN235" s="398"/>
      <c r="AO235" s="398"/>
      <c r="AP235" s="398"/>
      <c r="AQ235" s="398"/>
      <c r="AR235" s="398"/>
      <c r="AS235" s="398"/>
      <c r="AT235" s="398"/>
      <c r="AU235" s="398"/>
      <c r="AV235" s="398"/>
      <c r="AW235" s="398"/>
      <c r="AX235" s="399"/>
    </row>
    <row r="236" spans="1:50" ht="30.7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613</v>
      </c>
      <c r="AE236" s="349"/>
      <c r="AF236" s="350"/>
      <c r="AG236" s="351" t="s">
        <v>642</v>
      </c>
      <c r="AH236" s="352"/>
      <c r="AI236" s="352"/>
      <c r="AJ236" s="352"/>
      <c r="AK236" s="352"/>
      <c r="AL236" s="352"/>
      <c r="AM236" s="352"/>
      <c r="AN236" s="352"/>
      <c r="AO236" s="352"/>
      <c r="AP236" s="352"/>
      <c r="AQ236" s="352"/>
      <c r="AR236" s="352"/>
      <c r="AS236" s="352"/>
      <c r="AT236" s="352"/>
      <c r="AU236" s="352"/>
      <c r="AV236" s="352"/>
      <c r="AW236" s="352"/>
      <c r="AX236" s="353"/>
    </row>
    <row r="237" spans="1:50" ht="4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613</v>
      </c>
      <c r="AE237" s="358"/>
      <c r="AF237" s="358"/>
      <c r="AG237" s="359" t="s">
        <v>641</v>
      </c>
      <c r="AH237" s="360"/>
      <c r="AI237" s="360"/>
      <c r="AJ237" s="360"/>
      <c r="AK237" s="360"/>
      <c r="AL237" s="360"/>
      <c r="AM237" s="360"/>
      <c r="AN237" s="360"/>
      <c r="AO237" s="360"/>
      <c r="AP237" s="360"/>
      <c r="AQ237" s="360"/>
      <c r="AR237" s="360"/>
      <c r="AS237" s="360"/>
      <c r="AT237" s="360"/>
      <c r="AU237" s="360"/>
      <c r="AV237" s="360"/>
      <c r="AW237" s="360"/>
      <c r="AX237" s="361"/>
    </row>
    <row r="238" spans="1:50" ht="51.9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640</v>
      </c>
      <c r="AE238" s="365"/>
      <c r="AF238" s="365"/>
      <c r="AG238" s="359" t="s">
        <v>680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620</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35.450000000000003"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613</v>
      </c>
      <c r="AE240" s="383"/>
      <c r="AF240" s="384"/>
      <c r="AG240" s="385" t="s">
        <v>643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5">
        <v>2022</v>
      </c>
      <c r="D242" s="876"/>
      <c r="E242" s="368" t="s">
        <v>614</v>
      </c>
      <c r="F242" s="368"/>
      <c r="G242" s="368"/>
      <c r="H242" s="369">
        <v>21</v>
      </c>
      <c r="I242" s="369"/>
      <c r="J242" s="877">
        <v>625</v>
      </c>
      <c r="K242" s="877"/>
      <c r="L242" s="877"/>
      <c r="M242" s="369" t="s">
        <v>674</v>
      </c>
      <c r="N242" s="878"/>
      <c r="O242" s="879" t="s">
        <v>644</v>
      </c>
      <c r="P242" s="880"/>
      <c r="Q242" s="880"/>
      <c r="R242" s="880"/>
      <c r="S242" s="880"/>
      <c r="T242" s="880"/>
      <c r="U242" s="880"/>
      <c r="V242" s="880"/>
      <c r="W242" s="880"/>
      <c r="X242" s="880"/>
      <c r="Y242" s="880"/>
      <c r="Z242" s="880"/>
      <c r="AA242" s="880"/>
      <c r="AB242" s="880"/>
      <c r="AC242" s="880"/>
      <c r="AD242" s="880"/>
      <c r="AE242" s="880"/>
      <c r="AF242" s="881"/>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v>2022</v>
      </c>
      <c r="D243" s="367"/>
      <c r="E243" s="368" t="s">
        <v>614</v>
      </c>
      <c r="F243" s="368"/>
      <c r="G243" s="368"/>
      <c r="H243" s="369">
        <v>21</v>
      </c>
      <c r="I243" s="369"/>
      <c r="J243" s="370">
        <v>626</v>
      </c>
      <c r="K243" s="370"/>
      <c r="L243" s="370"/>
      <c r="M243" s="371" t="s">
        <v>674</v>
      </c>
      <c r="N243" s="372"/>
      <c r="O243" s="882" t="s">
        <v>645</v>
      </c>
      <c r="P243" s="883"/>
      <c r="Q243" s="883"/>
      <c r="R243" s="883"/>
      <c r="S243" s="883"/>
      <c r="T243" s="883"/>
      <c r="U243" s="883"/>
      <c r="V243" s="883"/>
      <c r="W243" s="883"/>
      <c r="X243" s="883"/>
      <c r="Y243" s="883"/>
      <c r="Z243" s="883"/>
      <c r="AA243" s="883"/>
      <c r="AB243" s="883"/>
      <c r="AC243" s="883"/>
      <c r="AD243" s="883"/>
      <c r="AE243" s="883"/>
      <c r="AF243" s="884"/>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v>2022</v>
      </c>
      <c r="D244" s="367"/>
      <c r="E244" s="368" t="s">
        <v>614</v>
      </c>
      <c r="F244" s="368"/>
      <c r="G244" s="368"/>
      <c r="H244" s="369">
        <v>21</v>
      </c>
      <c r="I244" s="369"/>
      <c r="J244" s="370">
        <v>648</v>
      </c>
      <c r="K244" s="370"/>
      <c r="L244" s="370"/>
      <c r="M244" s="371" t="s">
        <v>674</v>
      </c>
      <c r="N244" s="372"/>
      <c r="O244" s="882" t="s">
        <v>646</v>
      </c>
      <c r="P244" s="883"/>
      <c r="Q244" s="883"/>
      <c r="R244" s="883"/>
      <c r="S244" s="883"/>
      <c r="T244" s="883"/>
      <c r="U244" s="883"/>
      <c r="V244" s="883"/>
      <c r="W244" s="883"/>
      <c r="X244" s="883"/>
      <c r="Y244" s="883"/>
      <c r="Z244" s="883"/>
      <c r="AA244" s="883"/>
      <c r="AB244" s="883"/>
      <c r="AC244" s="883"/>
      <c r="AD244" s="883"/>
      <c r="AE244" s="883"/>
      <c r="AF244" s="884"/>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v>2022</v>
      </c>
      <c r="D245" s="367"/>
      <c r="E245" s="368" t="s">
        <v>614</v>
      </c>
      <c r="F245" s="368"/>
      <c r="G245" s="368"/>
      <c r="H245" s="369">
        <v>21</v>
      </c>
      <c r="I245" s="369"/>
      <c r="J245" s="370">
        <v>658</v>
      </c>
      <c r="K245" s="370"/>
      <c r="L245" s="370"/>
      <c r="M245" s="371" t="s">
        <v>674</v>
      </c>
      <c r="N245" s="372"/>
      <c r="O245" s="882" t="s">
        <v>647</v>
      </c>
      <c r="P245" s="883"/>
      <c r="Q245" s="883"/>
      <c r="R245" s="883"/>
      <c r="S245" s="883"/>
      <c r="T245" s="883"/>
      <c r="U245" s="883"/>
      <c r="V245" s="883"/>
      <c r="W245" s="883"/>
      <c r="X245" s="883"/>
      <c r="Y245" s="883"/>
      <c r="Z245" s="883"/>
      <c r="AA245" s="883"/>
      <c r="AB245" s="883"/>
      <c r="AC245" s="883"/>
      <c r="AD245" s="883"/>
      <c r="AE245" s="883"/>
      <c r="AF245" s="884"/>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v>2022</v>
      </c>
      <c r="D246" s="392"/>
      <c r="E246" s="368" t="s">
        <v>614</v>
      </c>
      <c r="F246" s="368"/>
      <c r="G246" s="368"/>
      <c r="H246" s="369">
        <v>21</v>
      </c>
      <c r="I246" s="369"/>
      <c r="J246" s="393">
        <v>650</v>
      </c>
      <c r="K246" s="393"/>
      <c r="L246" s="393"/>
      <c r="M246" s="873" t="s">
        <v>674</v>
      </c>
      <c r="N246" s="874"/>
      <c r="O246" s="885" t="s">
        <v>648</v>
      </c>
      <c r="P246" s="886"/>
      <c r="Q246" s="886"/>
      <c r="R246" s="886"/>
      <c r="S246" s="886"/>
      <c r="T246" s="886"/>
      <c r="U246" s="886"/>
      <c r="V246" s="886"/>
      <c r="W246" s="886"/>
      <c r="X246" s="886"/>
      <c r="Y246" s="886"/>
      <c r="Z246" s="886"/>
      <c r="AA246" s="886"/>
      <c r="AB246" s="886"/>
      <c r="AC246" s="886"/>
      <c r="AD246" s="886"/>
      <c r="AE246" s="886"/>
      <c r="AF246" s="887"/>
      <c r="AG246" s="389"/>
      <c r="AH246" s="137"/>
      <c r="AI246" s="137"/>
      <c r="AJ246" s="137"/>
      <c r="AK246" s="137"/>
      <c r="AL246" s="137"/>
      <c r="AM246" s="137"/>
      <c r="AN246" s="137"/>
      <c r="AO246" s="137"/>
      <c r="AP246" s="137"/>
      <c r="AQ246" s="137"/>
      <c r="AR246" s="137"/>
      <c r="AS246" s="137"/>
      <c r="AT246" s="137"/>
      <c r="AU246" s="137"/>
      <c r="AV246" s="137"/>
      <c r="AW246" s="137"/>
      <c r="AX246" s="390"/>
    </row>
    <row r="247" spans="1:50" ht="51.6" customHeight="1" x14ac:dyDescent="0.15">
      <c r="A247" s="339" t="s">
        <v>45</v>
      </c>
      <c r="B247" s="903"/>
      <c r="C247" s="298" t="s">
        <v>49</v>
      </c>
      <c r="D247" s="721"/>
      <c r="E247" s="721"/>
      <c r="F247" s="722"/>
      <c r="G247" s="906" t="s">
        <v>697</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53.45" customHeight="1" thickBot="1" x14ac:dyDescent="0.2">
      <c r="A248" s="904"/>
      <c r="B248" s="905"/>
      <c r="C248" s="908" t="s">
        <v>53</v>
      </c>
      <c r="D248" s="909"/>
      <c r="E248" s="909"/>
      <c r="F248" s="910"/>
      <c r="G248" s="911" t="s">
        <v>698</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36.950000000000003" customHeight="1" thickBot="1" x14ac:dyDescent="0.2">
      <c r="A250" s="896" t="s">
        <v>675</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41.45" customHeight="1" thickBot="1" x14ac:dyDescent="0.2">
      <c r="A252" s="323" t="s">
        <v>131</v>
      </c>
      <c r="B252" s="324"/>
      <c r="C252" s="324"/>
      <c r="D252" s="324"/>
      <c r="E252" s="325"/>
      <c r="F252" s="902" t="s">
        <v>695</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36" customHeight="1" thickBot="1" x14ac:dyDescent="0.2">
      <c r="A254" s="323" t="s">
        <v>696</v>
      </c>
      <c r="B254" s="324"/>
      <c r="C254" s="324"/>
      <c r="D254" s="324"/>
      <c r="E254" s="325"/>
      <c r="F254" s="326" t="s">
        <v>699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3"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610</v>
      </c>
      <c r="F258" s="320"/>
      <c r="G258" s="320"/>
      <c r="H258" s="320"/>
      <c r="I258" s="320"/>
      <c r="J258" s="320"/>
      <c r="K258" s="320"/>
      <c r="L258" s="320"/>
      <c r="M258" s="320"/>
      <c r="N258" s="320"/>
      <c r="O258" s="320"/>
      <c r="P258" s="321"/>
      <c r="Q258" s="319" t="s">
        <v>610</v>
      </c>
      <c r="R258" s="320"/>
      <c r="S258" s="320"/>
      <c r="T258" s="320"/>
      <c r="U258" s="320"/>
      <c r="V258" s="320"/>
      <c r="W258" s="320"/>
      <c r="X258" s="320"/>
      <c r="Y258" s="320"/>
      <c r="Z258" s="320"/>
      <c r="AA258" s="320"/>
      <c r="AB258" s="321"/>
      <c r="AC258" s="319" t="s">
        <v>610</v>
      </c>
      <c r="AD258" s="320"/>
      <c r="AE258" s="320"/>
      <c r="AF258" s="320"/>
      <c r="AG258" s="320"/>
      <c r="AH258" s="320"/>
      <c r="AI258" s="320"/>
      <c r="AJ258" s="320"/>
      <c r="AK258" s="320"/>
      <c r="AL258" s="320"/>
      <c r="AM258" s="320"/>
      <c r="AN258" s="321"/>
      <c r="AO258" s="319" t="s">
        <v>610</v>
      </c>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610</v>
      </c>
      <c r="F259" s="320"/>
      <c r="G259" s="320"/>
      <c r="H259" s="320"/>
      <c r="I259" s="320"/>
      <c r="J259" s="320"/>
      <c r="K259" s="320"/>
      <c r="L259" s="320"/>
      <c r="M259" s="320"/>
      <c r="N259" s="320"/>
      <c r="O259" s="320"/>
      <c r="P259" s="321"/>
      <c r="Q259" s="319" t="s">
        <v>610</v>
      </c>
      <c r="R259" s="320"/>
      <c r="S259" s="320"/>
      <c r="T259" s="320"/>
      <c r="U259" s="320"/>
      <c r="V259" s="320"/>
      <c r="W259" s="320"/>
      <c r="X259" s="320"/>
      <c r="Y259" s="320"/>
      <c r="Z259" s="320"/>
      <c r="AA259" s="320"/>
      <c r="AB259" s="321"/>
      <c r="AC259" s="319" t="s">
        <v>610</v>
      </c>
      <c r="AD259" s="320"/>
      <c r="AE259" s="320"/>
      <c r="AF259" s="320"/>
      <c r="AG259" s="320"/>
      <c r="AH259" s="320"/>
      <c r="AI259" s="320"/>
      <c r="AJ259" s="320"/>
      <c r="AK259" s="320"/>
      <c r="AL259" s="320"/>
      <c r="AM259" s="320"/>
      <c r="AN259" s="321"/>
      <c r="AO259" s="319" t="s">
        <v>610</v>
      </c>
      <c r="AP259" s="320"/>
      <c r="AQ259" s="320"/>
      <c r="AR259" s="320"/>
      <c r="AS259" s="320"/>
      <c r="AT259" s="320"/>
      <c r="AU259" s="320"/>
      <c r="AV259" s="320"/>
      <c r="AW259" s="320"/>
      <c r="AX259" s="322"/>
    </row>
    <row r="260" spans="1:52" ht="24.75" customHeight="1" x14ac:dyDescent="0.15">
      <c r="A260" s="256" t="s">
        <v>275</v>
      </c>
      <c r="B260" s="256"/>
      <c r="C260" s="256"/>
      <c r="D260" s="256"/>
      <c r="E260" s="319" t="s">
        <v>284</v>
      </c>
      <c r="F260" s="320"/>
      <c r="G260" s="320"/>
      <c r="H260" s="320"/>
      <c r="I260" s="320"/>
      <c r="J260" s="320"/>
      <c r="K260" s="320"/>
      <c r="L260" s="320"/>
      <c r="M260" s="320"/>
      <c r="N260" s="320"/>
      <c r="O260" s="320"/>
      <c r="P260" s="321"/>
      <c r="Q260" s="319" t="s">
        <v>610</v>
      </c>
      <c r="R260" s="320"/>
      <c r="S260" s="320"/>
      <c r="T260" s="320"/>
      <c r="U260" s="320"/>
      <c r="V260" s="320"/>
      <c r="W260" s="320"/>
      <c r="X260" s="320"/>
      <c r="Y260" s="320"/>
      <c r="Z260" s="320"/>
      <c r="AA260" s="320"/>
      <c r="AB260" s="321"/>
      <c r="AC260" s="319" t="s">
        <v>610</v>
      </c>
      <c r="AD260" s="320"/>
      <c r="AE260" s="320"/>
      <c r="AF260" s="320"/>
      <c r="AG260" s="320"/>
      <c r="AH260" s="320"/>
      <c r="AI260" s="320"/>
      <c r="AJ260" s="320"/>
      <c r="AK260" s="320"/>
      <c r="AL260" s="320"/>
      <c r="AM260" s="320"/>
      <c r="AN260" s="321"/>
      <c r="AO260" s="319" t="s">
        <v>610</v>
      </c>
      <c r="AP260" s="320"/>
      <c r="AQ260" s="320"/>
      <c r="AR260" s="320"/>
      <c r="AS260" s="320"/>
      <c r="AT260" s="320"/>
      <c r="AU260" s="320"/>
      <c r="AV260" s="320"/>
      <c r="AW260" s="320"/>
      <c r="AX260" s="322"/>
    </row>
    <row r="261" spans="1:52" ht="24.75" customHeight="1" x14ac:dyDescent="0.15">
      <c r="A261" s="256" t="s">
        <v>274</v>
      </c>
      <c r="B261" s="256"/>
      <c r="C261" s="256"/>
      <c r="D261" s="256"/>
      <c r="E261" s="319" t="s">
        <v>284</v>
      </c>
      <c r="F261" s="320"/>
      <c r="G261" s="320"/>
      <c r="H261" s="320"/>
      <c r="I261" s="320"/>
      <c r="J261" s="320"/>
      <c r="K261" s="320"/>
      <c r="L261" s="320"/>
      <c r="M261" s="320"/>
      <c r="N261" s="320"/>
      <c r="O261" s="320"/>
      <c r="P261" s="321"/>
      <c r="Q261" s="319" t="s">
        <v>610</v>
      </c>
      <c r="R261" s="320"/>
      <c r="S261" s="320"/>
      <c r="T261" s="320"/>
      <c r="U261" s="320"/>
      <c r="V261" s="320"/>
      <c r="W261" s="320"/>
      <c r="X261" s="320"/>
      <c r="Y261" s="320"/>
      <c r="Z261" s="320"/>
      <c r="AA261" s="320"/>
      <c r="AB261" s="321"/>
      <c r="AC261" s="319" t="s">
        <v>610</v>
      </c>
      <c r="AD261" s="320"/>
      <c r="AE261" s="320"/>
      <c r="AF261" s="320"/>
      <c r="AG261" s="320"/>
      <c r="AH261" s="320"/>
      <c r="AI261" s="320"/>
      <c r="AJ261" s="320"/>
      <c r="AK261" s="320"/>
      <c r="AL261" s="320"/>
      <c r="AM261" s="320"/>
      <c r="AN261" s="321"/>
      <c r="AO261" s="319" t="s">
        <v>610</v>
      </c>
      <c r="AP261" s="320"/>
      <c r="AQ261" s="320"/>
      <c r="AR261" s="320"/>
      <c r="AS261" s="320"/>
      <c r="AT261" s="320"/>
      <c r="AU261" s="320"/>
      <c r="AV261" s="320"/>
      <c r="AW261" s="320"/>
      <c r="AX261" s="322"/>
    </row>
    <row r="262" spans="1:52" ht="24.75" customHeight="1" x14ac:dyDescent="0.15">
      <c r="A262" s="256" t="s">
        <v>273</v>
      </c>
      <c r="B262" s="256"/>
      <c r="C262" s="256"/>
      <c r="D262" s="256"/>
      <c r="E262" s="319" t="s">
        <v>284</v>
      </c>
      <c r="F262" s="320"/>
      <c r="G262" s="320"/>
      <c r="H262" s="320"/>
      <c r="I262" s="320"/>
      <c r="J262" s="320"/>
      <c r="K262" s="320"/>
      <c r="L262" s="320"/>
      <c r="M262" s="320"/>
      <c r="N262" s="320"/>
      <c r="O262" s="320"/>
      <c r="P262" s="321"/>
      <c r="Q262" s="319" t="s">
        <v>610</v>
      </c>
      <c r="R262" s="320"/>
      <c r="S262" s="320"/>
      <c r="T262" s="320"/>
      <c r="U262" s="320"/>
      <c r="V262" s="320"/>
      <c r="W262" s="320"/>
      <c r="X262" s="320"/>
      <c r="Y262" s="320"/>
      <c r="Z262" s="320"/>
      <c r="AA262" s="320"/>
      <c r="AB262" s="321"/>
      <c r="AC262" s="319" t="s">
        <v>610</v>
      </c>
      <c r="AD262" s="320"/>
      <c r="AE262" s="320"/>
      <c r="AF262" s="320"/>
      <c r="AG262" s="320"/>
      <c r="AH262" s="320"/>
      <c r="AI262" s="320"/>
      <c r="AJ262" s="320"/>
      <c r="AK262" s="320"/>
      <c r="AL262" s="320"/>
      <c r="AM262" s="320"/>
      <c r="AN262" s="321"/>
      <c r="AO262" s="319" t="s">
        <v>610</v>
      </c>
      <c r="AP262" s="320"/>
      <c r="AQ262" s="320"/>
      <c r="AR262" s="320"/>
      <c r="AS262" s="320"/>
      <c r="AT262" s="320"/>
      <c r="AU262" s="320"/>
      <c r="AV262" s="320"/>
      <c r="AW262" s="320"/>
      <c r="AX262" s="322"/>
    </row>
    <row r="263" spans="1:52" ht="24.75" customHeight="1" x14ac:dyDescent="0.15">
      <c r="A263" s="256" t="s">
        <v>272</v>
      </c>
      <c r="B263" s="256"/>
      <c r="C263" s="256"/>
      <c r="D263" s="256"/>
      <c r="E263" s="319" t="s">
        <v>284</v>
      </c>
      <c r="F263" s="320"/>
      <c r="G263" s="320"/>
      <c r="H263" s="320"/>
      <c r="I263" s="320"/>
      <c r="J263" s="320"/>
      <c r="K263" s="320"/>
      <c r="L263" s="320"/>
      <c r="M263" s="320"/>
      <c r="N263" s="320"/>
      <c r="O263" s="320"/>
      <c r="P263" s="321"/>
      <c r="Q263" s="319" t="s">
        <v>610</v>
      </c>
      <c r="R263" s="320"/>
      <c r="S263" s="320"/>
      <c r="T263" s="320"/>
      <c r="U263" s="320"/>
      <c r="V263" s="320"/>
      <c r="W263" s="320"/>
      <c r="X263" s="320"/>
      <c r="Y263" s="320"/>
      <c r="Z263" s="320"/>
      <c r="AA263" s="320"/>
      <c r="AB263" s="321"/>
      <c r="AC263" s="319" t="s">
        <v>610</v>
      </c>
      <c r="AD263" s="320"/>
      <c r="AE263" s="320"/>
      <c r="AF263" s="320"/>
      <c r="AG263" s="320"/>
      <c r="AH263" s="320"/>
      <c r="AI263" s="320"/>
      <c r="AJ263" s="320"/>
      <c r="AK263" s="320"/>
      <c r="AL263" s="320"/>
      <c r="AM263" s="320"/>
      <c r="AN263" s="321"/>
      <c r="AO263" s="319" t="s">
        <v>610</v>
      </c>
      <c r="AP263" s="320"/>
      <c r="AQ263" s="320"/>
      <c r="AR263" s="320"/>
      <c r="AS263" s="320"/>
      <c r="AT263" s="320"/>
      <c r="AU263" s="320"/>
      <c r="AV263" s="320"/>
      <c r="AW263" s="320"/>
      <c r="AX263" s="322"/>
    </row>
    <row r="264" spans="1:52" ht="24.75" customHeight="1" x14ac:dyDescent="0.15">
      <c r="A264" s="256" t="s">
        <v>271</v>
      </c>
      <c r="B264" s="256"/>
      <c r="C264" s="256"/>
      <c r="D264" s="256"/>
      <c r="E264" s="319" t="s">
        <v>649</v>
      </c>
      <c r="F264" s="320"/>
      <c r="G264" s="320"/>
      <c r="H264" s="320"/>
      <c r="I264" s="320"/>
      <c r="J264" s="320"/>
      <c r="K264" s="320"/>
      <c r="L264" s="320"/>
      <c r="M264" s="320"/>
      <c r="N264" s="320"/>
      <c r="O264" s="320"/>
      <c r="P264" s="321"/>
      <c r="Q264" s="319" t="s">
        <v>610</v>
      </c>
      <c r="R264" s="320"/>
      <c r="S264" s="320"/>
      <c r="T264" s="320"/>
      <c r="U264" s="320"/>
      <c r="V264" s="320"/>
      <c r="W264" s="320"/>
      <c r="X264" s="320"/>
      <c r="Y264" s="320"/>
      <c r="Z264" s="320"/>
      <c r="AA264" s="320"/>
      <c r="AB264" s="321"/>
      <c r="AC264" s="319" t="s">
        <v>610</v>
      </c>
      <c r="AD264" s="320"/>
      <c r="AE264" s="320"/>
      <c r="AF264" s="320"/>
      <c r="AG264" s="320"/>
      <c r="AH264" s="320"/>
      <c r="AI264" s="320"/>
      <c r="AJ264" s="320"/>
      <c r="AK264" s="320"/>
      <c r="AL264" s="320"/>
      <c r="AM264" s="320"/>
      <c r="AN264" s="321"/>
      <c r="AO264" s="319" t="s">
        <v>610</v>
      </c>
      <c r="AP264" s="320"/>
      <c r="AQ264" s="320"/>
      <c r="AR264" s="320"/>
      <c r="AS264" s="320"/>
      <c r="AT264" s="320"/>
      <c r="AU264" s="320"/>
      <c r="AV264" s="320"/>
      <c r="AW264" s="320"/>
      <c r="AX264" s="322"/>
    </row>
    <row r="265" spans="1:52" ht="24.75" customHeight="1" x14ac:dyDescent="0.15">
      <c r="A265" s="256" t="s">
        <v>270</v>
      </c>
      <c r="B265" s="256"/>
      <c r="C265" s="256"/>
      <c r="D265" s="256"/>
      <c r="E265" s="319" t="s">
        <v>650</v>
      </c>
      <c r="F265" s="320"/>
      <c r="G265" s="320"/>
      <c r="H265" s="320"/>
      <c r="I265" s="320"/>
      <c r="J265" s="320"/>
      <c r="K265" s="320"/>
      <c r="L265" s="320"/>
      <c r="M265" s="320"/>
      <c r="N265" s="320"/>
      <c r="O265" s="320"/>
      <c r="P265" s="321"/>
      <c r="Q265" s="319" t="s">
        <v>610</v>
      </c>
      <c r="R265" s="320"/>
      <c r="S265" s="320"/>
      <c r="T265" s="320"/>
      <c r="U265" s="320"/>
      <c r="V265" s="320"/>
      <c r="W265" s="320"/>
      <c r="X265" s="320"/>
      <c r="Y265" s="320"/>
      <c r="Z265" s="320"/>
      <c r="AA265" s="320"/>
      <c r="AB265" s="321"/>
      <c r="AC265" s="319" t="s">
        <v>610</v>
      </c>
      <c r="AD265" s="320"/>
      <c r="AE265" s="320"/>
      <c r="AF265" s="320"/>
      <c r="AG265" s="320"/>
      <c r="AH265" s="320"/>
      <c r="AI265" s="320"/>
      <c r="AJ265" s="320"/>
      <c r="AK265" s="320"/>
      <c r="AL265" s="320"/>
      <c r="AM265" s="320"/>
      <c r="AN265" s="321"/>
      <c r="AO265" s="319" t="s">
        <v>610</v>
      </c>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602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610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614</v>
      </c>
      <c r="H268" s="86"/>
      <c r="I268" s="86"/>
      <c r="J268" s="85">
        <v>20</v>
      </c>
      <c r="K268" s="85"/>
      <c r="L268" s="101">
        <v>667</v>
      </c>
      <c r="M268" s="101"/>
      <c r="N268" s="101"/>
      <c r="O268" s="85" t="s">
        <v>674</v>
      </c>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7.4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row>
    <row r="271" spans="1:52" ht="28.35" hidden="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row>
    <row r="272" spans="1:52" ht="28.35" hidden="1"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row>
    <row r="273" spans="1:50" ht="27.75" hidden="1"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row>
    <row r="274" spans="1:50" ht="28.35" hidden="1"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row>
    <row r="275" spans="1:50" ht="28.35" hidden="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row>
    <row r="276" spans="1:50" ht="27.75" hidden="1"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row>
    <row r="277" spans="1:50" ht="28.35" hidden="1"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row>
    <row r="278" spans="1:50" ht="28.35" hidden="1"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row>
    <row r="279" spans="1:50" ht="28.35" hidden="1"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5.4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3.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682</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681</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651</v>
      </c>
      <c r="H310" s="285"/>
      <c r="I310" s="285"/>
      <c r="J310" s="285"/>
      <c r="K310" s="286"/>
      <c r="L310" s="287" t="s">
        <v>652</v>
      </c>
      <c r="M310" s="288"/>
      <c r="N310" s="288"/>
      <c r="O310" s="288"/>
      <c r="P310" s="288"/>
      <c r="Q310" s="288"/>
      <c r="R310" s="288"/>
      <c r="S310" s="288"/>
      <c r="T310" s="288"/>
      <c r="U310" s="288"/>
      <c r="V310" s="288"/>
      <c r="W310" s="288"/>
      <c r="X310" s="289"/>
      <c r="Y310" s="290">
        <v>3</v>
      </c>
      <c r="Z310" s="291"/>
      <c r="AA310" s="291"/>
      <c r="AB310" s="292"/>
      <c r="AC310" s="284" t="s">
        <v>653</v>
      </c>
      <c r="AD310" s="285"/>
      <c r="AE310" s="285"/>
      <c r="AF310" s="285"/>
      <c r="AG310" s="286"/>
      <c r="AH310" s="287" t="s">
        <v>654</v>
      </c>
      <c r="AI310" s="288"/>
      <c r="AJ310" s="288"/>
      <c r="AK310" s="288"/>
      <c r="AL310" s="288"/>
      <c r="AM310" s="288"/>
      <c r="AN310" s="288"/>
      <c r="AO310" s="288"/>
      <c r="AP310" s="288"/>
      <c r="AQ310" s="288"/>
      <c r="AR310" s="288"/>
      <c r="AS310" s="288"/>
      <c r="AT310" s="289"/>
      <c r="AU310" s="290">
        <v>2</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683</v>
      </c>
      <c r="D366" s="250"/>
      <c r="E366" s="250"/>
      <c r="F366" s="250"/>
      <c r="G366" s="250"/>
      <c r="H366" s="250"/>
      <c r="I366" s="250"/>
      <c r="J366" s="233">
        <v>6000012070001</v>
      </c>
      <c r="K366" s="234"/>
      <c r="L366" s="234"/>
      <c r="M366" s="234"/>
      <c r="N366" s="234"/>
      <c r="O366" s="234"/>
      <c r="P366" s="252" t="s">
        <v>655</v>
      </c>
      <c r="Q366" s="235"/>
      <c r="R366" s="235"/>
      <c r="S366" s="235"/>
      <c r="T366" s="235"/>
      <c r="U366" s="235"/>
      <c r="V366" s="235"/>
      <c r="W366" s="235"/>
      <c r="X366" s="235"/>
      <c r="Y366" s="236">
        <v>3</v>
      </c>
      <c r="Z366" s="237"/>
      <c r="AA366" s="237"/>
      <c r="AB366" s="238"/>
      <c r="AC366" s="222"/>
      <c r="AD366" s="223"/>
      <c r="AE366" s="223"/>
      <c r="AF366" s="223"/>
      <c r="AG366" s="223"/>
      <c r="AH366" s="253" t="s">
        <v>618</v>
      </c>
      <c r="AI366" s="254"/>
      <c r="AJ366" s="254"/>
      <c r="AK366" s="254"/>
      <c r="AL366" s="226" t="s">
        <v>618</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1" t="s">
        <v>684</v>
      </c>
      <c r="D367" s="250"/>
      <c r="E367" s="250"/>
      <c r="F367" s="250"/>
      <c r="G367" s="250"/>
      <c r="H367" s="250"/>
      <c r="I367" s="250"/>
      <c r="J367" s="233">
        <v>6000012070001</v>
      </c>
      <c r="K367" s="234"/>
      <c r="L367" s="234"/>
      <c r="M367" s="234"/>
      <c r="N367" s="234"/>
      <c r="O367" s="234"/>
      <c r="P367" s="252" t="s">
        <v>655</v>
      </c>
      <c r="Q367" s="235"/>
      <c r="R367" s="235"/>
      <c r="S367" s="235"/>
      <c r="T367" s="235"/>
      <c r="U367" s="235"/>
      <c r="V367" s="235"/>
      <c r="W367" s="235"/>
      <c r="X367" s="235"/>
      <c r="Y367" s="236">
        <v>3</v>
      </c>
      <c r="Z367" s="237"/>
      <c r="AA367" s="237"/>
      <c r="AB367" s="238"/>
      <c r="AC367" s="222"/>
      <c r="AD367" s="223"/>
      <c r="AE367" s="223"/>
      <c r="AF367" s="223"/>
      <c r="AG367" s="223"/>
      <c r="AH367" s="253" t="s">
        <v>284</v>
      </c>
      <c r="AI367" s="254"/>
      <c r="AJ367" s="254"/>
      <c r="AK367" s="254"/>
      <c r="AL367" s="226" t="s">
        <v>284</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1" t="s">
        <v>685</v>
      </c>
      <c r="D368" s="250"/>
      <c r="E368" s="250"/>
      <c r="F368" s="250"/>
      <c r="G368" s="250"/>
      <c r="H368" s="250"/>
      <c r="I368" s="250"/>
      <c r="J368" s="233">
        <v>6000012070001</v>
      </c>
      <c r="K368" s="234"/>
      <c r="L368" s="234"/>
      <c r="M368" s="234"/>
      <c r="N368" s="234"/>
      <c r="O368" s="234"/>
      <c r="P368" s="252" t="s">
        <v>655</v>
      </c>
      <c r="Q368" s="235"/>
      <c r="R368" s="235"/>
      <c r="S368" s="235"/>
      <c r="T368" s="235"/>
      <c r="U368" s="235"/>
      <c r="V368" s="235"/>
      <c r="W368" s="235"/>
      <c r="X368" s="235"/>
      <c r="Y368" s="236">
        <v>3</v>
      </c>
      <c r="Z368" s="237"/>
      <c r="AA368" s="237"/>
      <c r="AB368" s="238"/>
      <c r="AC368" s="222"/>
      <c r="AD368" s="223"/>
      <c r="AE368" s="223"/>
      <c r="AF368" s="223"/>
      <c r="AG368" s="223"/>
      <c r="AH368" s="253" t="s">
        <v>284</v>
      </c>
      <c r="AI368" s="254"/>
      <c r="AJ368" s="254"/>
      <c r="AK368" s="254"/>
      <c r="AL368" s="226" t="s">
        <v>284</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1" t="s">
        <v>686</v>
      </c>
      <c r="D369" s="250"/>
      <c r="E369" s="250"/>
      <c r="F369" s="250"/>
      <c r="G369" s="250"/>
      <c r="H369" s="250"/>
      <c r="I369" s="250"/>
      <c r="J369" s="233">
        <v>6000012070001</v>
      </c>
      <c r="K369" s="234"/>
      <c r="L369" s="234"/>
      <c r="M369" s="234"/>
      <c r="N369" s="234"/>
      <c r="O369" s="234"/>
      <c r="P369" s="252" t="s">
        <v>655</v>
      </c>
      <c r="Q369" s="235"/>
      <c r="R369" s="235"/>
      <c r="S369" s="235"/>
      <c r="T369" s="235"/>
      <c r="U369" s="235"/>
      <c r="V369" s="235"/>
      <c r="W369" s="235"/>
      <c r="X369" s="235"/>
      <c r="Y369" s="236">
        <v>3</v>
      </c>
      <c r="Z369" s="237"/>
      <c r="AA369" s="237"/>
      <c r="AB369" s="238"/>
      <c r="AC369" s="222"/>
      <c r="AD369" s="223"/>
      <c r="AE369" s="223"/>
      <c r="AF369" s="223"/>
      <c r="AG369" s="223"/>
      <c r="AH369" s="253" t="s">
        <v>284</v>
      </c>
      <c r="AI369" s="254"/>
      <c r="AJ369" s="254"/>
      <c r="AK369" s="254"/>
      <c r="AL369" s="226" t="s">
        <v>284</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1" t="s">
        <v>687</v>
      </c>
      <c r="D370" s="250"/>
      <c r="E370" s="250"/>
      <c r="F370" s="250"/>
      <c r="G370" s="250"/>
      <c r="H370" s="250"/>
      <c r="I370" s="250"/>
      <c r="J370" s="233">
        <v>6000012070001</v>
      </c>
      <c r="K370" s="234"/>
      <c r="L370" s="234"/>
      <c r="M370" s="234"/>
      <c r="N370" s="234"/>
      <c r="O370" s="234"/>
      <c r="P370" s="252" t="s">
        <v>655</v>
      </c>
      <c r="Q370" s="235"/>
      <c r="R370" s="235"/>
      <c r="S370" s="235"/>
      <c r="T370" s="235"/>
      <c r="U370" s="235"/>
      <c r="V370" s="235"/>
      <c r="W370" s="235"/>
      <c r="X370" s="235"/>
      <c r="Y370" s="236">
        <v>3</v>
      </c>
      <c r="Z370" s="237"/>
      <c r="AA370" s="237"/>
      <c r="AB370" s="238"/>
      <c r="AC370" s="222"/>
      <c r="AD370" s="223"/>
      <c r="AE370" s="223"/>
      <c r="AF370" s="223"/>
      <c r="AG370" s="223"/>
      <c r="AH370" s="253" t="s">
        <v>284</v>
      </c>
      <c r="AI370" s="254"/>
      <c r="AJ370" s="254"/>
      <c r="AK370" s="254"/>
      <c r="AL370" s="226" t="s">
        <v>284</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1" t="s">
        <v>688</v>
      </c>
      <c r="D371" s="250"/>
      <c r="E371" s="250"/>
      <c r="F371" s="250"/>
      <c r="G371" s="250"/>
      <c r="H371" s="250"/>
      <c r="I371" s="250"/>
      <c r="J371" s="233">
        <v>6000012070001</v>
      </c>
      <c r="K371" s="234"/>
      <c r="L371" s="234"/>
      <c r="M371" s="234"/>
      <c r="N371" s="234"/>
      <c r="O371" s="234"/>
      <c r="P371" s="252" t="s">
        <v>655</v>
      </c>
      <c r="Q371" s="235"/>
      <c r="R371" s="235"/>
      <c r="S371" s="235"/>
      <c r="T371" s="235"/>
      <c r="U371" s="235"/>
      <c r="V371" s="235"/>
      <c r="W371" s="235"/>
      <c r="X371" s="235"/>
      <c r="Y371" s="236">
        <v>3</v>
      </c>
      <c r="Z371" s="237"/>
      <c r="AA371" s="237"/>
      <c r="AB371" s="238"/>
      <c r="AC371" s="222"/>
      <c r="AD371" s="223"/>
      <c r="AE371" s="223"/>
      <c r="AF371" s="223"/>
      <c r="AG371" s="223"/>
      <c r="AH371" s="253" t="s">
        <v>284</v>
      </c>
      <c r="AI371" s="254"/>
      <c r="AJ371" s="254"/>
      <c r="AK371" s="254"/>
      <c r="AL371" s="226" t="s">
        <v>284</v>
      </c>
      <c r="AM371" s="227"/>
      <c r="AN371" s="227"/>
      <c r="AO371" s="228"/>
      <c r="AP371" s="229"/>
      <c r="AQ371" s="229"/>
      <c r="AR371" s="229"/>
      <c r="AS371" s="229"/>
      <c r="AT371" s="229"/>
      <c r="AU371" s="229"/>
      <c r="AV371" s="229"/>
      <c r="AW371" s="229"/>
      <c r="AX371" s="229"/>
      <c r="AY371">
        <f>COUNTA($C$371)</f>
        <v>1</v>
      </c>
    </row>
    <row r="372" spans="1:51" ht="30" customHeight="1" x14ac:dyDescent="0.15">
      <c r="A372" s="230">
        <v>7</v>
      </c>
      <c r="B372" s="230">
        <v>1</v>
      </c>
      <c r="C372" s="251" t="s">
        <v>689</v>
      </c>
      <c r="D372" s="250"/>
      <c r="E372" s="250"/>
      <c r="F372" s="250"/>
      <c r="G372" s="250"/>
      <c r="H372" s="250"/>
      <c r="I372" s="250"/>
      <c r="J372" s="233">
        <v>6000012070001</v>
      </c>
      <c r="K372" s="234"/>
      <c r="L372" s="234"/>
      <c r="M372" s="234"/>
      <c r="N372" s="234"/>
      <c r="O372" s="234"/>
      <c r="P372" s="252" t="s">
        <v>655</v>
      </c>
      <c r="Q372" s="235"/>
      <c r="R372" s="235"/>
      <c r="S372" s="235"/>
      <c r="T372" s="235"/>
      <c r="U372" s="235"/>
      <c r="V372" s="235"/>
      <c r="W372" s="235"/>
      <c r="X372" s="235"/>
      <c r="Y372" s="236">
        <v>2</v>
      </c>
      <c r="Z372" s="237"/>
      <c r="AA372" s="237"/>
      <c r="AB372" s="238"/>
      <c r="AC372" s="222"/>
      <c r="AD372" s="223"/>
      <c r="AE372" s="223"/>
      <c r="AF372" s="223"/>
      <c r="AG372" s="223"/>
      <c r="AH372" s="253" t="s">
        <v>284</v>
      </c>
      <c r="AI372" s="254"/>
      <c r="AJ372" s="254"/>
      <c r="AK372" s="254"/>
      <c r="AL372" s="226" t="s">
        <v>284</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51" t="s">
        <v>690</v>
      </c>
      <c r="D373" s="250"/>
      <c r="E373" s="250"/>
      <c r="F373" s="250"/>
      <c r="G373" s="250"/>
      <c r="H373" s="250"/>
      <c r="I373" s="250"/>
      <c r="J373" s="233">
        <v>6000012070001</v>
      </c>
      <c r="K373" s="234"/>
      <c r="L373" s="234"/>
      <c r="M373" s="234"/>
      <c r="N373" s="234"/>
      <c r="O373" s="234"/>
      <c r="P373" s="252" t="s">
        <v>655</v>
      </c>
      <c r="Q373" s="235"/>
      <c r="R373" s="235"/>
      <c r="S373" s="235"/>
      <c r="T373" s="235"/>
      <c r="U373" s="235"/>
      <c r="V373" s="235"/>
      <c r="W373" s="235"/>
      <c r="X373" s="235"/>
      <c r="Y373" s="236">
        <v>2</v>
      </c>
      <c r="Z373" s="237"/>
      <c r="AA373" s="237"/>
      <c r="AB373" s="238"/>
      <c r="AC373" s="222"/>
      <c r="AD373" s="223"/>
      <c r="AE373" s="223"/>
      <c r="AF373" s="223"/>
      <c r="AG373" s="223"/>
      <c r="AH373" s="253" t="s">
        <v>284</v>
      </c>
      <c r="AI373" s="254"/>
      <c r="AJ373" s="254"/>
      <c r="AK373" s="254"/>
      <c r="AL373" s="226" t="s">
        <v>284</v>
      </c>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51" t="s">
        <v>691</v>
      </c>
      <c r="D374" s="250"/>
      <c r="E374" s="250"/>
      <c r="F374" s="250"/>
      <c r="G374" s="250"/>
      <c r="H374" s="250"/>
      <c r="I374" s="250"/>
      <c r="J374" s="233">
        <v>6000012070001</v>
      </c>
      <c r="K374" s="234"/>
      <c r="L374" s="234"/>
      <c r="M374" s="234"/>
      <c r="N374" s="234"/>
      <c r="O374" s="234"/>
      <c r="P374" s="252" t="s">
        <v>655</v>
      </c>
      <c r="Q374" s="235"/>
      <c r="R374" s="235"/>
      <c r="S374" s="235"/>
      <c r="T374" s="235"/>
      <c r="U374" s="235"/>
      <c r="V374" s="235"/>
      <c r="W374" s="235"/>
      <c r="X374" s="235"/>
      <c r="Y374" s="236">
        <v>2</v>
      </c>
      <c r="Z374" s="237"/>
      <c r="AA374" s="237"/>
      <c r="AB374" s="238"/>
      <c r="AC374" s="222"/>
      <c r="AD374" s="223"/>
      <c r="AE374" s="223"/>
      <c r="AF374" s="223"/>
      <c r="AG374" s="223"/>
      <c r="AH374" s="253" t="s">
        <v>284</v>
      </c>
      <c r="AI374" s="254"/>
      <c r="AJ374" s="254"/>
      <c r="AK374" s="254"/>
      <c r="AL374" s="226" t="s">
        <v>284</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51" t="s">
        <v>692</v>
      </c>
      <c r="D375" s="250"/>
      <c r="E375" s="250"/>
      <c r="F375" s="250"/>
      <c r="G375" s="250"/>
      <c r="H375" s="250"/>
      <c r="I375" s="250"/>
      <c r="J375" s="233">
        <v>6000012070001</v>
      </c>
      <c r="K375" s="234"/>
      <c r="L375" s="234"/>
      <c r="M375" s="234"/>
      <c r="N375" s="234"/>
      <c r="O375" s="234"/>
      <c r="P375" s="252" t="s">
        <v>655</v>
      </c>
      <c r="Q375" s="235"/>
      <c r="R375" s="235"/>
      <c r="S375" s="235"/>
      <c r="T375" s="235"/>
      <c r="U375" s="235"/>
      <c r="V375" s="235"/>
      <c r="W375" s="235"/>
      <c r="X375" s="235"/>
      <c r="Y375" s="236">
        <v>2</v>
      </c>
      <c r="Z375" s="237"/>
      <c r="AA375" s="237"/>
      <c r="AB375" s="238"/>
      <c r="AC375" s="222"/>
      <c r="AD375" s="223"/>
      <c r="AE375" s="223"/>
      <c r="AF375" s="223"/>
      <c r="AG375" s="223"/>
      <c r="AH375" s="253" t="s">
        <v>284</v>
      </c>
      <c r="AI375" s="254"/>
      <c r="AJ375" s="254"/>
      <c r="AK375" s="254"/>
      <c r="AL375" s="226" t="s">
        <v>284</v>
      </c>
      <c r="AM375" s="227"/>
      <c r="AN375" s="227"/>
      <c r="AO375" s="228"/>
      <c r="AP375" s="229"/>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0" t="s">
        <v>656</v>
      </c>
      <c r="D399" s="250"/>
      <c r="E399" s="250"/>
      <c r="F399" s="250"/>
      <c r="G399" s="250"/>
      <c r="H399" s="250"/>
      <c r="I399" s="250"/>
      <c r="J399" s="233" t="s">
        <v>610</v>
      </c>
      <c r="K399" s="234"/>
      <c r="L399" s="234"/>
      <c r="M399" s="234"/>
      <c r="N399" s="234"/>
      <c r="O399" s="234"/>
      <c r="P399" s="235" t="s">
        <v>666</v>
      </c>
      <c r="Q399" s="235"/>
      <c r="R399" s="235"/>
      <c r="S399" s="235"/>
      <c r="T399" s="235"/>
      <c r="U399" s="235"/>
      <c r="V399" s="235"/>
      <c r="W399" s="235"/>
      <c r="X399" s="235"/>
      <c r="Y399" s="236">
        <v>2</v>
      </c>
      <c r="Z399" s="237"/>
      <c r="AA399" s="237"/>
      <c r="AB399" s="238"/>
      <c r="AC399" s="222"/>
      <c r="AD399" s="223"/>
      <c r="AE399" s="223"/>
      <c r="AF399" s="223"/>
      <c r="AG399" s="223"/>
      <c r="AH399" s="253" t="s">
        <v>610</v>
      </c>
      <c r="AI399" s="254"/>
      <c r="AJ399" s="254"/>
      <c r="AK399" s="254"/>
      <c r="AL399" s="226" t="s">
        <v>610</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1" t="s">
        <v>657</v>
      </c>
      <c r="D400" s="250"/>
      <c r="E400" s="250"/>
      <c r="F400" s="250"/>
      <c r="G400" s="250"/>
      <c r="H400" s="250"/>
      <c r="I400" s="250"/>
      <c r="J400" s="233" t="s">
        <v>610</v>
      </c>
      <c r="K400" s="234"/>
      <c r="L400" s="234"/>
      <c r="M400" s="234"/>
      <c r="N400" s="234"/>
      <c r="O400" s="234"/>
      <c r="P400" s="235" t="s">
        <v>666</v>
      </c>
      <c r="Q400" s="235"/>
      <c r="R400" s="235"/>
      <c r="S400" s="235"/>
      <c r="T400" s="235"/>
      <c r="U400" s="235"/>
      <c r="V400" s="235"/>
      <c r="W400" s="235"/>
      <c r="X400" s="235"/>
      <c r="Y400" s="236">
        <v>1</v>
      </c>
      <c r="Z400" s="237"/>
      <c r="AA400" s="237"/>
      <c r="AB400" s="238"/>
      <c r="AC400" s="222"/>
      <c r="AD400" s="223"/>
      <c r="AE400" s="223"/>
      <c r="AF400" s="223"/>
      <c r="AG400" s="223"/>
      <c r="AH400" s="253" t="s">
        <v>610</v>
      </c>
      <c r="AI400" s="254"/>
      <c r="AJ400" s="254"/>
      <c r="AK400" s="254"/>
      <c r="AL400" s="226" t="s">
        <v>610</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1" t="s">
        <v>658</v>
      </c>
      <c r="D401" s="250"/>
      <c r="E401" s="250"/>
      <c r="F401" s="250"/>
      <c r="G401" s="250"/>
      <c r="H401" s="250"/>
      <c r="I401" s="250"/>
      <c r="J401" s="233" t="s">
        <v>610</v>
      </c>
      <c r="K401" s="234"/>
      <c r="L401" s="234"/>
      <c r="M401" s="234"/>
      <c r="N401" s="234"/>
      <c r="O401" s="234"/>
      <c r="P401" s="252" t="s">
        <v>666</v>
      </c>
      <c r="Q401" s="235"/>
      <c r="R401" s="235"/>
      <c r="S401" s="235"/>
      <c r="T401" s="235"/>
      <c r="U401" s="235"/>
      <c r="V401" s="235"/>
      <c r="W401" s="235"/>
      <c r="X401" s="235"/>
      <c r="Y401" s="236">
        <v>1</v>
      </c>
      <c r="Z401" s="237"/>
      <c r="AA401" s="237"/>
      <c r="AB401" s="238"/>
      <c r="AC401" s="222"/>
      <c r="AD401" s="223"/>
      <c r="AE401" s="223"/>
      <c r="AF401" s="223"/>
      <c r="AG401" s="223"/>
      <c r="AH401" s="224" t="s">
        <v>610</v>
      </c>
      <c r="AI401" s="225"/>
      <c r="AJ401" s="225"/>
      <c r="AK401" s="225"/>
      <c r="AL401" s="226" t="s">
        <v>610</v>
      </c>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1" t="s">
        <v>659</v>
      </c>
      <c r="D402" s="250"/>
      <c r="E402" s="250"/>
      <c r="F402" s="250"/>
      <c r="G402" s="250"/>
      <c r="H402" s="250"/>
      <c r="I402" s="250"/>
      <c r="J402" s="233" t="s">
        <v>610</v>
      </c>
      <c r="K402" s="234"/>
      <c r="L402" s="234"/>
      <c r="M402" s="234"/>
      <c r="N402" s="234"/>
      <c r="O402" s="234"/>
      <c r="P402" s="252" t="s">
        <v>666</v>
      </c>
      <c r="Q402" s="235"/>
      <c r="R402" s="235"/>
      <c r="S402" s="235"/>
      <c r="T402" s="235"/>
      <c r="U402" s="235"/>
      <c r="V402" s="235"/>
      <c r="W402" s="235"/>
      <c r="X402" s="235"/>
      <c r="Y402" s="236">
        <v>1</v>
      </c>
      <c r="Z402" s="237"/>
      <c r="AA402" s="237"/>
      <c r="AB402" s="238"/>
      <c r="AC402" s="222"/>
      <c r="AD402" s="223"/>
      <c r="AE402" s="223"/>
      <c r="AF402" s="223"/>
      <c r="AG402" s="223"/>
      <c r="AH402" s="224" t="s">
        <v>610</v>
      </c>
      <c r="AI402" s="225"/>
      <c r="AJ402" s="225"/>
      <c r="AK402" s="225"/>
      <c r="AL402" s="226" t="s">
        <v>610</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0" t="s">
        <v>660</v>
      </c>
      <c r="D403" s="250"/>
      <c r="E403" s="250"/>
      <c r="F403" s="250"/>
      <c r="G403" s="250"/>
      <c r="H403" s="250"/>
      <c r="I403" s="250"/>
      <c r="J403" s="233" t="s">
        <v>610</v>
      </c>
      <c r="K403" s="234"/>
      <c r="L403" s="234"/>
      <c r="M403" s="234"/>
      <c r="N403" s="234"/>
      <c r="O403" s="234"/>
      <c r="P403" s="235" t="s">
        <v>666</v>
      </c>
      <c r="Q403" s="235"/>
      <c r="R403" s="235"/>
      <c r="S403" s="235"/>
      <c r="T403" s="235"/>
      <c r="U403" s="235"/>
      <c r="V403" s="235"/>
      <c r="W403" s="235"/>
      <c r="X403" s="235"/>
      <c r="Y403" s="236">
        <v>1</v>
      </c>
      <c r="Z403" s="237"/>
      <c r="AA403" s="237"/>
      <c r="AB403" s="238"/>
      <c r="AC403" s="222"/>
      <c r="AD403" s="223"/>
      <c r="AE403" s="223"/>
      <c r="AF403" s="223"/>
      <c r="AG403" s="223"/>
      <c r="AH403" s="224" t="s">
        <v>610</v>
      </c>
      <c r="AI403" s="225"/>
      <c r="AJ403" s="225"/>
      <c r="AK403" s="225"/>
      <c r="AL403" s="226" t="s">
        <v>610</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0" t="s">
        <v>661</v>
      </c>
      <c r="D404" s="250"/>
      <c r="E404" s="250"/>
      <c r="F404" s="250"/>
      <c r="G404" s="250"/>
      <c r="H404" s="250"/>
      <c r="I404" s="250"/>
      <c r="J404" s="233" t="s">
        <v>610</v>
      </c>
      <c r="K404" s="234"/>
      <c r="L404" s="234"/>
      <c r="M404" s="234"/>
      <c r="N404" s="234"/>
      <c r="O404" s="234"/>
      <c r="P404" s="235" t="s">
        <v>666</v>
      </c>
      <c r="Q404" s="235"/>
      <c r="R404" s="235"/>
      <c r="S404" s="235"/>
      <c r="T404" s="235"/>
      <c r="U404" s="235"/>
      <c r="V404" s="235"/>
      <c r="W404" s="235"/>
      <c r="X404" s="235"/>
      <c r="Y404" s="236">
        <v>1</v>
      </c>
      <c r="Z404" s="237"/>
      <c r="AA404" s="237"/>
      <c r="AB404" s="238"/>
      <c r="AC404" s="222"/>
      <c r="AD404" s="223"/>
      <c r="AE404" s="223"/>
      <c r="AF404" s="223"/>
      <c r="AG404" s="223"/>
      <c r="AH404" s="224" t="s">
        <v>610</v>
      </c>
      <c r="AI404" s="225"/>
      <c r="AJ404" s="225"/>
      <c r="AK404" s="225"/>
      <c r="AL404" s="226" t="s">
        <v>610</v>
      </c>
      <c r="AM404" s="227"/>
      <c r="AN404" s="227"/>
      <c r="AO404" s="228"/>
      <c r="AP404" s="229"/>
      <c r="AQ404" s="229"/>
      <c r="AR404" s="229"/>
      <c r="AS404" s="229"/>
      <c r="AT404" s="229"/>
      <c r="AU404" s="229"/>
      <c r="AV404" s="229"/>
      <c r="AW404" s="229"/>
      <c r="AX404" s="229"/>
      <c r="AY404">
        <f>COUNTA($C$404)</f>
        <v>1</v>
      </c>
    </row>
    <row r="405" spans="1:51" ht="30" customHeight="1" x14ac:dyDescent="0.15">
      <c r="A405" s="230">
        <v>7</v>
      </c>
      <c r="B405" s="230">
        <v>1</v>
      </c>
      <c r="C405" s="250" t="s">
        <v>662</v>
      </c>
      <c r="D405" s="250"/>
      <c r="E405" s="250"/>
      <c r="F405" s="250"/>
      <c r="G405" s="250"/>
      <c r="H405" s="250"/>
      <c r="I405" s="250"/>
      <c r="J405" s="233" t="s">
        <v>610</v>
      </c>
      <c r="K405" s="234"/>
      <c r="L405" s="234"/>
      <c r="M405" s="234"/>
      <c r="N405" s="234"/>
      <c r="O405" s="234"/>
      <c r="P405" s="235" t="s">
        <v>666</v>
      </c>
      <c r="Q405" s="235"/>
      <c r="R405" s="235"/>
      <c r="S405" s="235"/>
      <c r="T405" s="235"/>
      <c r="U405" s="235"/>
      <c r="V405" s="235"/>
      <c r="W405" s="235"/>
      <c r="X405" s="235"/>
      <c r="Y405" s="236">
        <v>1</v>
      </c>
      <c r="Z405" s="237"/>
      <c r="AA405" s="237"/>
      <c r="AB405" s="238"/>
      <c r="AC405" s="222"/>
      <c r="AD405" s="223"/>
      <c r="AE405" s="223"/>
      <c r="AF405" s="223"/>
      <c r="AG405" s="223"/>
      <c r="AH405" s="224" t="s">
        <v>610</v>
      </c>
      <c r="AI405" s="225"/>
      <c r="AJ405" s="225"/>
      <c r="AK405" s="225"/>
      <c r="AL405" s="226" t="s">
        <v>610</v>
      </c>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0" t="s">
        <v>663</v>
      </c>
      <c r="D406" s="250"/>
      <c r="E406" s="250"/>
      <c r="F406" s="250"/>
      <c r="G406" s="250"/>
      <c r="H406" s="250"/>
      <c r="I406" s="250"/>
      <c r="J406" s="233" t="s">
        <v>610</v>
      </c>
      <c r="K406" s="234"/>
      <c r="L406" s="234"/>
      <c r="M406" s="234"/>
      <c r="N406" s="234"/>
      <c r="O406" s="234"/>
      <c r="P406" s="235" t="s">
        <v>666</v>
      </c>
      <c r="Q406" s="235"/>
      <c r="R406" s="235"/>
      <c r="S406" s="235"/>
      <c r="T406" s="235"/>
      <c r="U406" s="235"/>
      <c r="V406" s="235"/>
      <c r="W406" s="235"/>
      <c r="X406" s="235"/>
      <c r="Y406" s="236">
        <v>1</v>
      </c>
      <c r="Z406" s="237"/>
      <c r="AA406" s="237"/>
      <c r="AB406" s="238"/>
      <c r="AC406" s="222"/>
      <c r="AD406" s="223"/>
      <c r="AE406" s="223"/>
      <c r="AF406" s="223"/>
      <c r="AG406" s="223"/>
      <c r="AH406" s="224" t="s">
        <v>610</v>
      </c>
      <c r="AI406" s="225"/>
      <c r="AJ406" s="225"/>
      <c r="AK406" s="225"/>
      <c r="AL406" s="226" t="s">
        <v>610</v>
      </c>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0" t="s">
        <v>664</v>
      </c>
      <c r="D407" s="250"/>
      <c r="E407" s="250"/>
      <c r="F407" s="250"/>
      <c r="G407" s="250"/>
      <c r="H407" s="250"/>
      <c r="I407" s="250"/>
      <c r="J407" s="233" t="s">
        <v>610</v>
      </c>
      <c r="K407" s="234"/>
      <c r="L407" s="234"/>
      <c r="M407" s="234"/>
      <c r="N407" s="234"/>
      <c r="O407" s="234"/>
      <c r="P407" s="235" t="s">
        <v>666</v>
      </c>
      <c r="Q407" s="235"/>
      <c r="R407" s="235"/>
      <c r="S407" s="235"/>
      <c r="T407" s="235"/>
      <c r="U407" s="235"/>
      <c r="V407" s="235"/>
      <c r="W407" s="235"/>
      <c r="X407" s="235"/>
      <c r="Y407" s="236">
        <v>1</v>
      </c>
      <c r="Z407" s="237"/>
      <c r="AA407" s="237"/>
      <c r="AB407" s="238"/>
      <c r="AC407" s="222"/>
      <c r="AD407" s="223"/>
      <c r="AE407" s="223"/>
      <c r="AF407" s="223"/>
      <c r="AG407" s="223"/>
      <c r="AH407" s="224" t="s">
        <v>610</v>
      </c>
      <c r="AI407" s="225"/>
      <c r="AJ407" s="225"/>
      <c r="AK407" s="225"/>
      <c r="AL407" s="226" t="s">
        <v>610</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0" t="s">
        <v>665</v>
      </c>
      <c r="D408" s="250"/>
      <c r="E408" s="250"/>
      <c r="F408" s="250"/>
      <c r="G408" s="250"/>
      <c r="H408" s="250"/>
      <c r="I408" s="250"/>
      <c r="J408" s="233" t="s">
        <v>610</v>
      </c>
      <c r="K408" s="234"/>
      <c r="L408" s="234"/>
      <c r="M408" s="234"/>
      <c r="N408" s="234"/>
      <c r="O408" s="234"/>
      <c r="P408" s="235" t="s">
        <v>666</v>
      </c>
      <c r="Q408" s="235"/>
      <c r="R408" s="235"/>
      <c r="S408" s="235"/>
      <c r="T408" s="235"/>
      <c r="U408" s="235"/>
      <c r="V408" s="235"/>
      <c r="W408" s="235"/>
      <c r="X408" s="235"/>
      <c r="Y408" s="236">
        <v>1</v>
      </c>
      <c r="Z408" s="237"/>
      <c r="AA408" s="237"/>
      <c r="AB408" s="238"/>
      <c r="AC408" s="222"/>
      <c r="AD408" s="223"/>
      <c r="AE408" s="223"/>
      <c r="AF408" s="223"/>
      <c r="AG408" s="223"/>
      <c r="AH408" s="224" t="s">
        <v>610</v>
      </c>
      <c r="AI408" s="225"/>
      <c r="AJ408" s="225"/>
      <c r="AK408" s="225"/>
      <c r="AL408" s="226" t="s">
        <v>610</v>
      </c>
      <c r="AM408" s="227"/>
      <c r="AN408" s="227"/>
      <c r="AO408" s="228"/>
      <c r="AP408" s="229"/>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6:AO395">
    <cfRule type="expression" dxfId="739" priority="839">
      <formula>IF(AND(AL376&gt;=0, RIGHT(TEXT(AL376,"0.#"),1)&lt;&gt;"."),TRUE,FALSE)</formula>
    </cfRule>
    <cfRule type="expression" dxfId="738" priority="840">
      <formula>IF(AND(AL376&gt;=0, RIGHT(TEXT(AL376,"0.#"),1)="."),TRUE,FALSE)</formula>
    </cfRule>
    <cfRule type="expression" dxfId="737" priority="841">
      <formula>IF(AND(AL376&lt;0, RIGHT(TEXT(AL376,"0.#"),1)&lt;&gt;"."),TRUE,FALSE)</formula>
    </cfRule>
    <cfRule type="expression" dxfId="736" priority="842">
      <formula>IF(AND(AL376&lt;0, RIGHT(TEXT(AL376,"0.#"),1)="."),TRUE,FALSE)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75">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7" max="50" man="1"/>
    <brk id="252" max="50" man="1"/>
    <brk id="360"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9" sqref="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613</v>
      </c>
      <c r="M2" s="13" t="str">
        <f>IF(L2="","",K2)</f>
        <v>社会保障</v>
      </c>
      <c r="N2" s="13" t="str">
        <f>IF(M2="","",IF(N1&lt;&gt;"",CONCATENATE(N1,"、",M2),M2))</f>
        <v>社会保障</v>
      </c>
      <c r="O2" s="13"/>
      <c r="P2" s="12" t="s">
        <v>69</v>
      </c>
      <c r="Q2" s="17" t="s">
        <v>613</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613</v>
      </c>
      <c r="M11" s="13" t="str">
        <f t="shared" si="2"/>
        <v>その他の事項経費</v>
      </c>
      <c r="N11" s="13" t="str">
        <f t="shared" si="6"/>
        <v>社会保障、その他の事項経費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613</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2022-08-29T09:46:04Z</cp:lastPrinted>
  <dcterms:created xsi:type="dcterms:W3CDTF">2012-03-13T00:50:25Z</dcterms:created>
  <dcterms:modified xsi:type="dcterms:W3CDTF">2022-08-29T09:46:06Z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