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37" i="11"/>
  <c r="AY321" i="11"/>
  <c r="AY330" i="11" s="1"/>
  <c r="AY399" i="11" l="1"/>
  <c r="AY340" i="11"/>
  <c r="AY336" i="11"/>
  <c r="AY325" i="11"/>
  <c r="AY327" i="11"/>
  <c r="AY331" i="11"/>
  <c r="AY397" i="11"/>
  <c r="AY323" i="11"/>
  <c r="AY324" i="11"/>
  <c r="AY328" i="11"/>
  <c r="AY332" i="11"/>
  <c r="AY338" i="11"/>
  <c r="AY329" i="11"/>
  <c r="AY333" i="11"/>
  <c r="AY322" i="11"/>
  <c r="AY32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9" i="11"/>
  <c r="AY175" i="11"/>
  <c r="AY173" i="11"/>
  <c r="AY177" i="11" s="1"/>
  <c r="AY170" i="11"/>
  <c r="AY172" i="11" s="1"/>
  <c r="AY167" i="11"/>
  <c r="AY169" i="11" s="1"/>
  <c r="AY136" i="11"/>
  <c r="AY137" i="11" s="1"/>
  <c r="AY133" i="11"/>
  <c r="AY135" i="11" s="1"/>
  <c r="AY132" i="11"/>
  <c r="AY142" i="11"/>
  <c r="AY139" i="11"/>
  <c r="AY145" i="11" s="1"/>
  <c r="AY166" i="11"/>
  <c r="AY161" i="11"/>
  <c r="AY162" i="11" s="1"/>
  <c r="AY156" i="11"/>
  <c r="AY158" i="11" s="1"/>
  <c r="AY146" i="11"/>
  <c r="AY150" i="11" s="1"/>
  <c r="AY130" i="11"/>
  <c r="AY127" i="11"/>
  <c r="AY129" i="11" s="1"/>
  <c r="AY122" i="11"/>
  <c r="AY125" i="11" s="1"/>
  <c r="AY118" i="11"/>
  <c r="AY112" i="11"/>
  <c r="AY121" i="11" s="1"/>
  <c r="AY101" i="11"/>
  <c r="AY100" i="11"/>
  <c r="AY99" i="11"/>
  <c r="AY98" i="11"/>
  <c r="AY102" i="11"/>
  <c r="AY104" i="11" s="1"/>
  <c r="AY209" i="11" l="1"/>
  <c r="AY114" i="11"/>
  <c r="AY152" i="11"/>
  <c r="AY171" i="11"/>
  <c r="AY202" i="11"/>
  <c r="AY210" i="11"/>
  <c r="AY119" i="11"/>
  <c r="AY115" i="11"/>
  <c r="AY153" i="11"/>
  <c r="AY206" i="11"/>
  <c r="AY213" i="11"/>
  <c r="AY126" i="11"/>
  <c r="AY174" i="11"/>
  <c r="AY178" i="11"/>
  <c r="AY193" i="11"/>
  <c r="AY201" i="11"/>
  <c r="AY205" i="11"/>
  <c r="AY116" i="11"/>
  <c r="AY120" i="11"/>
  <c r="AY124" i="11"/>
  <c r="AY128" i="11"/>
  <c r="AY154" i="11"/>
  <c r="AY163" i="11"/>
  <c r="AY140" i="11"/>
  <c r="AY144" i="11"/>
  <c r="AY134" i="11"/>
  <c r="AY138" i="11"/>
  <c r="AY176" i="11"/>
  <c r="AY198" i="11"/>
  <c r="AY203" i="11"/>
  <c r="AY207" i="11"/>
  <c r="AY211"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9" i="11" l="1"/>
  <c r="AY85" i="11"/>
  <c r="AY80" i="11"/>
  <c r="AY84" i="11"/>
  <c r="AY92" i="11"/>
  <c r="AY96" i="11"/>
  <c r="AY55" i="11"/>
  <c r="AY81"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高須 美智代(takasu-michiyo)</author>
    <author>厚生労働省ネットワークシステム</author>
  </authors>
  <commentList>
    <comment ref="W19" authorId="0" shapeId="0">
      <text>
        <r>
          <rPr>
            <b/>
            <sz val="9"/>
            <color indexed="81"/>
            <rFont val="MS P ゴシック"/>
            <family val="3"/>
            <charset val="128"/>
          </rPr>
          <t>2022/6/7 予算班5係 髙須
昨年度のレビューシートの記載「８百万円」と相違がありますが、今回のが正しい数字（前回のは速報値？）でよろしいでしょうか。
→今回のものが、正しい数字です。</t>
        </r>
      </text>
    </comment>
    <comment ref="AD228" authorId="1" shapeId="0">
      <text>
        <r>
          <rPr>
            <b/>
            <sz val="9"/>
            <color indexed="81"/>
            <rFont val="MS P ゴシック"/>
            <family val="3"/>
            <charset val="128"/>
          </rPr>
          <t>加藤:右欄と上位10者リストの記載からすると有なのでは？作成要領含めてご確認ください。</t>
        </r>
        <r>
          <rPr>
            <sz val="9"/>
            <color indexed="81"/>
            <rFont val="MS P ゴシック"/>
            <family val="3"/>
            <charset val="128"/>
          </rPr>
          <t xml:space="preserve">
→修正しました。</t>
        </r>
      </text>
    </comment>
    <comment ref="U275" authorId="0" shapeId="0">
      <text>
        <r>
          <rPr>
            <b/>
            <sz val="9"/>
            <color indexed="81"/>
            <rFont val="MS P ゴシック"/>
            <family val="3"/>
            <charset val="128"/>
          </rPr>
          <t>2022/6/7 予算班5係 髙須
各都道府県労働局の前に「A.」を追記しました。</t>
        </r>
      </text>
    </comment>
    <comment ref="U286" authorId="0" shapeId="0">
      <text>
        <r>
          <rPr>
            <b/>
            <sz val="9"/>
            <color indexed="81"/>
            <rFont val="MS P ゴシック"/>
            <family val="3"/>
            <charset val="128"/>
          </rPr>
          <t>2022/6/7 予算班5係 髙須
民間企業の前に「B.」を追記しました。</t>
        </r>
      </text>
    </comment>
  </commentList>
</comments>
</file>

<file path=xl/sharedStrings.xml><?xml version="1.0" encoding="utf-8"?>
<sst xmlns="http://schemas.openxmlformats.org/spreadsheetml/2006/main" count="2096" uniqueCount="773">
  <si>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</si>
  <si>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</si>
  <si>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</si>
  <si>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</si>
  <si>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</si>
  <si>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</si>
  <si>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</si>
  <si>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</si>
  <si>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</si>
  <si>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</si>
  <si>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</si>
  <si>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</si>
  <si>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</si>
  <si>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</si>
  <si>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</si>
  <si>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</si>
  <si>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</si>
  <si>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</si>
  <si>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</si>
  <si>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</si>
  <si>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</si>
  <si>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</si>
  <si>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</si>
  <si>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</si>
  <si>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</si>
  <si>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</si>
  <si>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</si>
  <si>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</si>
  <si>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</si>
  <si>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</si>
  <si>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</si>
  <si>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</si>
  <si>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</si>
  <si>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</si>
  <si>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</si>
  <si>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</si>
  <si>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</si>
  <si>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</si>
  <si>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</si>
  <si>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</si>
  <si>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</si>
  <si>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</si>
  <si>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</si>
  <si>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</si>
  <si>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</si>
  <si>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</si>
  <si>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</si>
  <si>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</si>
  <si>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</si>
  <si>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</si>
  <si>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</si>
  <si>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</si>
  <si>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</si>
  <si>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</si>
  <si>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</si>
  <si>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</si>
  <si>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</si>
  <si>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</si>
  <si>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</si>
  <si>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</si>
  <si>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</si>
  <si>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</si>
  <si>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</si>
  <si>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</si>
  <si>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</si>
  <si>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</si>
  <si>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</si>
  <si>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</si>
  <si>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</si>
  <si>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</si>
  <si>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</si>
  <si>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</si>
  <si>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</si>
  <si>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</si>
  <si>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</si>
  <si>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</si>
  <si>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</si>
  <si>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</si>
  <si>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</si>
  <si>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</si>
  <si>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</si>
  <si>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</si>
  <si>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</si>
  <si>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</si>
  <si>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</si>
  <si>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</si>
  <si>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</si>
  <si>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</si>
  <si>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</si>
  <si>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</si>
  <si>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</si>
  <si>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</si>
  <si>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</si>
  <si>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</si>
  <si>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</si>
  <si>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</si>
  <si>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</si>
  <si>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</si>
  <si>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</si>
  <si>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</si>
  <si>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</si>
  <si>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</si>
  <si>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</si>
  <si>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</si>
  <si>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</si>
  <si>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</si>
  <si>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</si>
  <si>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</si>
  <si>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</si>
  <si>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</si>
  <si>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</si>
  <si>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</si>
  <si>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</si>
  <si>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</si>
  <si>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</si>
  <si>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</si>
  <si>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</si>
  <si>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</si>
  <si>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</si>
  <si>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</si>
  <si>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</si>
  <si>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</si>
  <si>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</si>
  <si>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</si>
  <si>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</si>
  <si>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</si>
  <si>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</si>
  <si>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</si>
  <si>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</si>
  <si>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</si>
  <si>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</si>
  <si>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</si>
  <si>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</si>
  <si>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</si>
  <si>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</si>
  <si>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</si>
  <si>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</si>
  <si>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</si>
  <si>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</si>
  <si>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</si>
  <si>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</si>
  <si>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</si>
  <si>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</si>
  <si>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</si>
  <si>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</si>
  <si>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</si>
  <si>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</si>
  <si>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</si>
  <si>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</si>
  <si>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</si>
  <si>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</si>
  <si>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</si>
  <si>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</si>
  <si>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</si>
  <si>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</si>
  <si>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</si>
  <si>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</si>
  <si>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</si>
  <si>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</si>
  <si>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</si>
  <si>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</si>
  <si>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</si>
  <si>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</si>
  <si>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</si>
  <si>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</si>
  <si>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</si>
  <si>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</si>
  <si>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</si>
  <si>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</si>
  <si>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</si>
  <si>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</si>
  <si>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</si>
  <si>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</si>
  <si>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</si>
  <si>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</si>
  <si>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</si>
  <si>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</si>
  <si>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</si>
  <si>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</si>
  <si>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</si>
  <si>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</si>
  <si>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</si>
  <si>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</si>
  <si>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</si>
  <si>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</si>
  <si>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</si>
  <si>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</si>
  <si>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</si>
  <si>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</si>
  <si>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</si>
  <si>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</si>
  <si>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</si>
  <si>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</si>
  <si>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</si>
  <si>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</si>
  <si>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</si>
  <si>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</si>
  <si>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</si>
  <si>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</si>
  <si>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</si>
  <si>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</si>
  <si>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</si>
  <si>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</si>
  <si>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</si>
  <si>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</si>
  <si>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</si>
  <si>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</si>
  <si>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</si>
  <si>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</si>
  <si>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</si>
  <si>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</si>
  <si>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</si>
  <si>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</si>
  <si>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</si>
  <si>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</si>
  <si>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</si>
  <si>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</si>
  <si>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</si>
  <si>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</si>
  <si>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</si>
  <si>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</si>
  <si>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</si>
  <si>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</si>
  <si>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</si>
  <si>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</si>
  <si>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</si>
  <si>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</si>
  <si>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</si>
  <si>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</si>
  <si>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</si>
  <si>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</si>
  <si>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</si>
  <si>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</si>
  <si>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</si>
  <si>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</si>
  <si>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</si>
  <si>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</si>
  <si>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</si>
  <si>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</si>
  <si>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</si>
  <si>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</si>
  <si>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</si>
  <si>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</si>
  <si>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</si>
  <si>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</si>
  <si>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</si>
  <si>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</si>
  <si>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</si>
  <si>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</si>
  <si>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</si>
  <si>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</si>
  <si>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</si>
  <si>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</si>
  <si>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</si>
  <si>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</si>
  <si>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</si>
  <si>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</si>
  <si>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</si>
  <si>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</si>
  <si>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</si>
  <si>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</si>
  <si>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</si>
  <si>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</si>
  <si>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</si>
  <si>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</si>
  <si>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</si>
  <si>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</si>
  <si>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</si>
  <si>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</si>
  <si>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</si>
  <si>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</si>
  <si>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</si>
  <si>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</si>
  <si>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</si>
  <si>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</si>
  <si>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</si>
  <si>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</si>
  <si>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</si>
  <si>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</si>
  <si>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</si>
  <si>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</si>
  <si>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</si>
  <si>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</si>
  <si>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</si>
  <si>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</si>
  <si>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</si>
  <si>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</si>
  <si>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</si>
  <si>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</si>
  <si>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</si>
  <si>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</si>
  <si>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</si>
  <si>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</si>
  <si>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</si>
  <si>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</si>
  <si>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</si>
  <si>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</si>
  <si>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</si>
  <si>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</si>
  <si>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</si>
  <si>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</si>
  <si>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</si>
  <si>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</si>
  <si>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</si>
  <si>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</si>
  <si>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</si>
  <si>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</si>
  <si>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</si>
  <si>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</si>
  <si>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</si>
  <si>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</si>
  <si>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</si>
  <si>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</si>
  <si>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</si>
  <si>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</si>
  <si>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</si>
  <si>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</si>
  <si>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</si>
  <si>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</si>
  <si>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</si>
  <si>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</si>
  <si>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</si>
  <si>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</si>
  <si>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</si>
  <si>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</si>
  <si>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</si>
  <si>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</si>
  <si>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</si>
  <si>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</si>
  <si>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</si>
  <si>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</si>
  <si>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</si>
  <si>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</si>
  <si>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</si>
  <si>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</si>
  <si>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</si>
  <si>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</si>
  <si>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</si>
  <si>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</si>
  <si>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</si>
  <si>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</si>
  <si>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</si>
  <si>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</si>
  <si>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</si>
  <si>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</si>
  <si>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</si>
  <si>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</si>
  <si>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</si>
  <si>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</si>
  <si>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</si>
  <si>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</si>
  <si>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</si>
  <si>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</si>
  <si>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</si>
  <si>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</si>
  <si>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</si>
  <si>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</si>
  <si>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</si>
  <si>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</si>
  <si>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</si>
  <si>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</si>
  <si>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</si>
  <si>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</si>
  <si>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</si>
  <si>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</si>
  <si>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</si>
  <si>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</si>
  <si>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</si>
  <si>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</si>
  <si>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</si>
  <si>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</si>
  <si>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</si>
  <si>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</si>
  <si>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</si>
  <si>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</si>
  <si>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</si>
  <si>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</si>
  <si>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</si>
  <si>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</si>
  <si>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</si>
  <si>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</si>
  <si>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</si>
  <si>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</si>
  <si>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</si>
  <si>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</si>
  <si>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</si>
  <si>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</si>
  <si>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</si>
  <si>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</si>
  <si>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</si>
  <si>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</si>
  <si>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</si>
  <si>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</si>
  <si>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</si>
  <si>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</si>
  <si>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</si>
  <si>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</si>
  <si>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</si>
  <si>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</si>
  <si>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</si>
  <si>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</si>
  <si>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</si>
  <si>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</si>
  <si>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</si>
  <si>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</si>
  <si>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</si>
  <si>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</si>
  <si>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</si>
  <si>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</si>
  <si>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</si>
  <si>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</si>
  <si>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</si>
  <si>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</si>
  <si>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</si>
  <si>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</si>
  <si>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</si>
  <si>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</si>
  <si>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</si>
  <si>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</si>
  <si>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</si>
  <si>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</si>
  <si>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</si>
  <si>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</si>
  <si>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</si>
  <si>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</si>
  <si>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</si>
  <si>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</si>
  <si>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</si>
  <si>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</si>
  <si>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</si>
  <si>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</si>
  <si>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</si>
  <si>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</si>
  <si>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</si>
  <si>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</si>
  <si>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</si>
  <si>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</si>
  <si>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</si>
  <si>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</si>
  <si>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</si>
  <si>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</si>
  <si>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</si>
  <si>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</si>
  <si>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</si>
  <si>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</si>
  <si>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</si>
  <si>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</si>
  <si>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</si>
  <si>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</si>
  <si>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</si>
  <si>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</si>
  <si>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</si>
  <si>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</si>
  <si>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</si>
  <si>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</si>
  <si>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</si>
  <si>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</si>
  <si>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</si>
  <si>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</si>
  <si>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</si>
  <si>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</si>
  <si>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</si>
  <si>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</si>
  <si>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</si>
  <si>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</si>
  <si>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</si>
  <si>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</si>
  <si>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</si>
  <si>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</si>
  <si>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</si>
  <si>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</si>
  <si>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</si>
  <si>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</si>
  <si>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</si>
  <si>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</si>
  <si>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</si>
  <si>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</si>
  <si>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</si>
  <si>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</si>
  <si>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</si>
  <si>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</si>
  <si>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</si>
  <si>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</si>
  <si>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</si>
  <si>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</si>
  <si>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</si>
  <si>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</si>
  <si>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</si>
  <si>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</si>
  <si>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</si>
  <si>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</si>
  <si>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</si>
  <si>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</si>
  <si>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</si>
  <si>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</si>
  <si>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</si>
  <si>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</si>
  <si>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</si>
  <si>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</si>
  <si>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</si>
  <si>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</si>
  <si>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</si>
  <si>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</si>
  <si>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</si>
  <si>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</si>
  <si>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</si>
  <si>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</si>
  <si>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</si>
  <si>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</si>
  <si>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</si>
  <si>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</si>
  <si>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</si>
  <si>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</si>
  <si>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</si>
  <si>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</si>
  <si>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</si>
  <si>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</si>
  <si>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</si>
  <si>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</si>
  <si>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</si>
  <si>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</si>
  <si>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</si>
  <si>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</si>
  <si>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</si>
  <si>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</si>
  <si>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</si>
  <si>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</si>
  <si>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</si>
  <si>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</si>
  <si>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</si>
  <si>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</si>
  <si>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</si>
  <si>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</si>
  <si>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</si>
  <si>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</si>
  <si>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</si>
  <si>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</si>
  <si>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</si>
  <si>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</si>
  <si>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</si>
  <si>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</si>
  <si>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</si>
  <si>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</si>
  <si>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</si>
  <si>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</si>
  <si>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</si>
  <si>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</si>
  <si>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</si>
  <si>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</si>
  <si>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</si>
  <si>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</si>
  <si>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</si>
  <si>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</si>
  <si>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</si>
  <si>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</si>
  <si>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</si>
  <si>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</si>
  <si>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</si>
  <si>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</si>
  <si>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</si>
  <si>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</si>
  <si>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</si>
  <si>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</si>
  <si>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</si>
  <si>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</si>
  <si>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</si>
  <si>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</si>
  <si>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</si>
  <si>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</si>
  <si>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</si>
  <si>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</si>
  <si>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</si>
  <si>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</si>
  <si>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</si>
  <si>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</si>
  <si>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</si>
  <si>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</si>
  <si>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</si>
  <si>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</si>
  <si>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</si>
  <si>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</si>
  <si>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</si>
  <si>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</si>
  <si>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</si>
  <si>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</si>
  <si>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</si>
  <si>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</si>
  <si>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</si>
  <si>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</si>
  <si>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</si>
  <si>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</si>
  <si>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</si>
  <si>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</si>
  <si>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</si>
  <si>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</si>
  <si>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</si>
  <si>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</si>
  <si>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</si>
  <si>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</si>
  <si>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</si>
  <si>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</si>
  <si>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</si>
  <si>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</si>
  <si>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</si>
  <si>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</si>
  <si>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</si>
  <si>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</si>
  <si>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</si>
  <si>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</si>
  <si>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</si>
  <si>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</si>
  <si>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</si>
  <si>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</si>
  <si>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</si>
  <si>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</si>
  <si>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</si>
  <si>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</si>
  <si>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</si>
  <si>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</si>
  <si>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</si>
  <si>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</si>
  <si>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</si>
  <si>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</si>
  <si>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</si>
  <si>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</si>
  <si>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</si>
  <si>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</si>
  <si>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</si>
  <si>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</si>
  <si>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</si>
  <si>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</si>
  <si>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</si>
  <si>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</si>
  <si>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</si>
  <si>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</si>
  <si>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</si>
  <si>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</si>
  <si>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</si>
  <si>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</si>
  <si>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</si>
  <si>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</si>
  <si>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</si>
  <si>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</si>
  <si>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</si>
  <si>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</si>
  <si>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</si>
  <si>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</si>
  <si>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</si>
  <si>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</si>
  <si>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</si>
  <si>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</si>
  <si>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</si>
  <si>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</si>
  <si>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</si>
  <si>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</si>
  <si>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</si>
  <si>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</si>
  <si>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</si>
  <si>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</si>
  <si>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</si>
  <si>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</si>
  <si>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</si>
  <si>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</si>
  <si>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</si>
  <si>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</si>
  <si>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</si>
  <si>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</si>
  <si>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</si>
  <si>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</si>
  <si>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</si>
  <si>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</si>
  <si>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</si>
  <si>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</si>
  <si>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</si>
  <si>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</si>
  <si>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</si>
  <si>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</si>
  <si>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</si>
  <si>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</si>
  <si>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</si>
  <si>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</si>
  <si>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</si>
  <si>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</si>
  <si>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</si>
  <si>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</si>
  <si>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</si>
  <si>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</si>
  <si>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</si>
  <si>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</si>
  <si>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</si>
  <si>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</si>
  <si>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</si>
  <si>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精神・発達障害者しごとサポーターの養成</t>
  </si>
  <si>
    <t>職業安定局</t>
  </si>
  <si>
    <t>障害者雇用対策課長
小野寺　徳子</t>
  </si>
  <si>
    <t>平成29年度</t>
  </si>
  <si>
    <t>終了予定なし</t>
  </si>
  <si>
    <t>障害者雇用対策課地域就労支援室</t>
  </si>
  <si>
    <t>雇用保険法第62条第1項第6号</t>
  </si>
  <si>
    <t>－</t>
  </si>
  <si>
    <t>-</t>
  </si>
  <si>
    <t>庁費</t>
  </si>
  <si>
    <t>委員等旅費</t>
  </si>
  <si>
    <t>職員旅費</t>
  </si>
  <si>
    <t>精神・発達障害者しごとサポーター養成講座受講者数</t>
  </si>
  <si>
    <t>人</t>
  </si>
  <si>
    <t>X（執行額（千円））／Y（養成講座受講者数（人））</t>
    <phoneticPr fontId="5"/>
  </si>
  <si>
    <t>千円</t>
  </si>
  <si>
    <t>X/Y</t>
    <phoneticPr fontId="5"/>
  </si>
  <si>
    <t>17,000/35,614</t>
  </si>
  <si>
    <t>／　</t>
    <phoneticPr fontId="5"/>
  </si>
  <si>
    <t>新29-0032</t>
  </si>
  <si>
    <t>厚生労働省0593</t>
  </si>
  <si>
    <t>○</t>
  </si>
  <si>
    <t>https://www.mhlw.go.jp/wp/seisaku/hyouka/dl/r03_jizenbunseki/V-3-1.pdf</t>
    <phoneticPr fontId="5"/>
  </si>
  <si>
    <t>-</t>
    <phoneticPr fontId="5"/>
  </si>
  <si>
    <t>労働者等の特性に応じた雇用の安定・促進を図ること（V-3）</t>
    <rPh sb="0" eb="3">
      <t>ロウドウシャ</t>
    </rPh>
    <rPh sb="3" eb="4">
      <t>ナド</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</si>
  <si>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高齢者・障害者・若年者等の雇用の安定・促進を図ること（V-3-1）</t>
    <rPh sb="0" eb="3">
      <t>コウレイシャ</t>
    </rPh>
    <rPh sb="4" eb="7">
      <t>ショウガイシャ</t>
    </rPh>
    <rPh sb="8" eb="11">
      <t>ジャクネンシャ</t>
    </rPh>
    <rPh sb="11" eb="12">
      <t>ナド</t>
    </rPh>
    <rPh sb="13" eb="15">
      <t>コヨウ</t>
    </rPh>
    <rPh sb="16" eb="18">
      <t>アンテイ</t>
    </rPh>
    <rPh sb="19" eb="21">
      <t>ソクシン</t>
    </rPh>
    <rPh sb="22" eb="23">
      <t>ハカ</t>
    </rPh>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</si>
  <si>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</si>
  <si>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本事業は、国が行う障害者の雇用対策と一体的に実施しているものであるため、国が実施するほうが効率的かつ効果的である。</t>
  </si>
  <si>
    <t>本事業は、一般の求職者と比して就職が困難である障害者の雇用促進を目的として実施しており、その点において、ニーズ及び優先度が高い。</t>
  </si>
  <si>
    <t>障害者就労施設等の受注の機会の増大を図るため、予算の適正な使用に留意しつつ、優先的に障害者就労施設等から物品等の調達を行った。</t>
  </si>
  <si>
    <t>無</t>
  </si>
  <si>
    <t>‐</t>
  </si>
  <si>
    <t>本事業に必要な経費に限定されている。</t>
    <rPh sb="0" eb="1">
      <t>ホン</t>
    </rPh>
    <rPh sb="1" eb="3">
      <t>ジギョウ</t>
    </rPh>
    <rPh sb="4" eb="6">
      <t>ヒツヨウ</t>
    </rPh>
    <rPh sb="7" eb="9">
      <t>ケイヒ</t>
    </rPh>
    <rPh sb="10" eb="12">
      <t>ゲンテイ</t>
    </rPh>
    <phoneticPr fontId="5"/>
  </si>
  <si>
    <t>多くの企業から広く受講者を募って養成講座を開催する場合は、可能な限り労働局や公共職業安定所の会議室等を会場とすること、労働局主催の各種イベント（障害者の就職面接会等）と併せて開催することにより、コスト軽減や効率化を図っている。</t>
    <rPh sb="0" eb="1">
      <t>オオ</t>
    </rPh>
    <rPh sb="3" eb="5">
      <t>キギョウ</t>
    </rPh>
    <rPh sb="7" eb="8">
      <t>ヒロ</t>
    </rPh>
    <rPh sb="9" eb="11">
      <t>ジュコウ</t>
    </rPh>
    <rPh sb="11" eb="12">
      <t>シャ</t>
    </rPh>
    <rPh sb="13" eb="14">
      <t>ツノ</t>
    </rPh>
    <rPh sb="16" eb="18">
      <t>ヨウセイ</t>
    </rPh>
    <rPh sb="18" eb="20">
      <t>コウザ</t>
    </rPh>
    <rPh sb="21" eb="23">
      <t>カイサイ</t>
    </rPh>
    <rPh sb="25" eb="27">
      <t>バアイ</t>
    </rPh>
    <rPh sb="29" eb="31">
      <t>カノウ</t>
    </rPh>
    <rPh sb="32" eb="33">
      <t>カギ</t>
    </rPh>
    <rPh sb="34" eb="37">
      <t>ロウドウキョク</t>
    </rPh>
    <rPh sb="38" eb="40">
      <t>コウキョウ</t>
    </rPh>
    <rPh sb="40" eb="42">
      <t>ショクギョウ</t>
    </rPh>
    <rPh sb="42" eb="45">
      <t>アンテイショ</t>
    </rPh>
    <rPh sb="46" eb="49">
      <t>カイギシツ</t>
    </rPh>
    <rPh sb="49" eb="50">
      <t>トウ</t>
    </rPh>
    <rPh sb="51" eb="53">
      <t>カイジョウ</t>
    </rPh>
    <rPh sb="59" eb="62">
      <t>ロウドウキョク</t>
    </rPh>
    <rPh sb="62" eb="64">
      <t>シュサイ</t>
    </rPh>
    <rPh sb="65" eb="67">
      <t>カクシュ</t>
    </rPh>
    <rPh sb="72" eb="75">
      <t>ショウガイシャ</t>
    </rPh>
    <rPh sb="76" eb="78">
      <t>シュウショク</t>
    </rPh>
    <rPh sb="78" eb="81">
      <t>メンセツカイ</t>
    </rPh>
    <rPh sb="81" eb="82">
      <t>トウ</t>
    </rPh>
    <rPh sb="84" eb="85">
      <t>アワ</t>
    </rPh>
    <rPh sb="87" eb="89">
      <t>カイサイ</t>
    </rPh>
    <rPh sb="100" eb="102">
      <t>ケイゲン</t>
    </rPh>
    <rPh sb="103" eb="106">
      <t>コウリツカ</t>
    </rPh>
    <rPh sb="107" eb="108">
      <t>ハカ</t>
    </rPh>
    <phoneticPr fontId="5"/>
  </si>
  <si>
    <t>成果実績は目標を上回っており妥当である。</t>
  </si>
  <si>
    <t>点検対象外</t>
    <rPh sb="0" eb="2">
      <t>テンケン</t>
    </rPh>
    <rPh sb="2" eb="5">
      <t>タイショウガイ</t>
    </rPh>
    <phoneticPr fontId="5"/>
  </si>
  <si>
    <t>厚労</t>
  </si>
  <si>
    <t xml:space="preserve">○精神・発達障害者しごとサポーターの養成
　　ハローワークに配置している精神障害者雇用トータルサポーターを講師とし、各都道府県主要地域を中心に養成講座を実施するとともに、必要に応じて個別企業への出前講座も実施し、広く一般労働者を対象として、しごとサポーターを養成。
</t>
    <phoneticPr fontId="5"/>
  </si>
  <si>
    <t>21,624/17,850</t>
    <phoneticPr fontId="5"/>
  </si>
  <si>
    <t>-</t>
    <phoneticPr fontId="5"/>
  </si>
  <si>
    <t>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t>
    <phoneticPr fontId="5"/>
  </si>
  <si>
    <t>広く一般労働者を対象とし、ハローワークに配置している精神障害者雇用トータルサポーターを講師として、精神・発達障害者と共に働く上でのポイント（コミュニケーション方法等）を中心に、その前提としての精神疾患（発達障害を含む）の種類、障害特性などの基礎情報を伝えることにより、職場において精神・発達障害者を支援する応援者（精神・発達障害者しごとサポーター）を養成する。</t>
    <rPh sb="49" eb="51">
      <t>セイシン</t>
    </rPh>
    <rPh sb="125" eb="126">
      <t>ツタ</t>
    </rPh>
    <phoneticPr fontId="5"/>
  </si>
  <si>
    <t>活動実績は目標を上回っており妥当である。</t>
    <rPh sb="0" eb="2">
      <t>カツドウ</t>
    </rPh>
    <phoneticPr fontId="5"/>
  </si>
  <si>
    <t>引き続き本事業を継続する必要がある。令和４年度も引き続き養成講座の実施ニーズは高いものと予想される一方、新型コロナウイルス感染症の感染拡大防止を踏まえ、一時的又は開催地域によって開催時期の延期や縮小を余儀なくされる面もある。新型コロナウイルス感染症の状況を踏まえつつ、ニーズに見合った講座の実施、講座実施会場を労働局内の会議室を使用すること等により、コスト削減を図ることとする。</t>
    <rPh sb="0" eb="1">
      <t>ヒ</t>
    </rPh>
    <rPh sb="2" eb="3">
      <t>ツヅ</t>
    </rPh>
    <rPh sb="4" eb="5">
      <t>ホン</t>
    </rPh>
    <rPh sb="5" eb="7">
      <t>ジギョウ</t>
    </rPh>
    <rPh sb="8" eb="10">
      <t>ケイゾク</t>
    </rPh>
    <rPh sb="12" eb="14">
      <t>ヒツヨウ</t>
    </rPh>
    <rPh sb="18" eb="20">
      <t>レイワ</t>
    </rPh>
    <rPh sb="21" eb="23">
      <t>ネンド</t>
    </rPh>
    <rPh sb="24" eb="25">
      <t>ヒ</t>
    </rPh>
    <rPh sb="26" eb="27">
      <t>ツヅ</t>
    </rPh>
    <rPh sb="28" eb="30">
      <t>ヨウセイ</t>
    </rPh>
    <rPh sb="30" eb="32">
      <t>コウザ</t>
    </rPh>
    <rPh sb="33" eb="35">
      <t>ジッシ</t>
    </rPh>
    <rPh sb="39" eb="40">
      <t>タカ</t>
    </rPh>
    <rPh sb="44" eb="46">
      <t>ヨソウ</t>
    </rPh>
    <rPh sb="49" eb="51">
      <t>イッポウ</t>
    </rPh>
    <rPh sb="52" eb="54">
      <t>シンガタ</t>
    </rPh>
    <rPh sb="61" eb="64">
      <t>カンセンショウ</t>
    </rPh>
    <rPh sb="65" eb="67">
      <t>カンセン</t>
    </rPh>
    <rPh sb="67" eb="69">
      <t>カクダイ</t>
    </rPh>
    <rPh sb="69" eb="71">
      <t>ボウシ</t>
    </rPh>
    <rPh sb="72" eb="73">
      <t>フ</t>
    </rPh>
    <rPh sb="76" eb="79">
      <t>イチジテキ</t>
    </rPh>
    <rPh sb="79" eb="80">
      <t>マタ</t>
    </rPh>
    <rPh sb="81" eb="83">
      <t>カイサイ</t>
    </rPh>
    <rPh sb="83" eb="85">
      <t>チイキ</t>
    </rPh>
    <rPh sb="89" eb="91">
      <t>カイサイ</t>
    </rPh>
    <rPh sb="91" eb="93">
      <t>ジキ</t>
    </rPh>
    <rPh sb="94" eb="96">
      <t>エンキ</t>
    </rPh>
    <rPh sb="97" eb="99">
      <t>シュクショウ</t>
    </rPh>
    <rPh sb="100" eb="102">
      <t>ヨギ</t>
    </rPh>
    <rPh sb="107" eb="108">
      <t>メン</t>
    </rPh>
    <rPh sb="112" eb="114">
      <t>シンガタ</t>
    </rPh>
    <rPh sb="121" eb="124">
      <t>カンセンショウ</t>
    </rPh>
    <rPh sb="125" eb="127">
      <t>ジョウキョウ</t>
    </rPh>
    <rPh sb="128" eb="129">
      <t>フ</t>
    </rPh>
    <rPh sb="138" eb="140">
      <t>ミア</t>
    </rPh>
    <rPh sb="142" eb="144">
      <t>コウザ</t>
    </rPh>
    <rPh sb="145" eb="147">
      <t>ジッシ</t>
    </rPh>
    <rPh sb="148" eb="150">
      <t>コウザ</t>
    </rPh>
    <rPh sb="150" eb="152">
      <t>ジッシ</t>
    </rPh>
    <rPh sb="152" eb="154">
      <t>カイジョウ</t>
    </rPh>
    <rPh sb="155" eb="158">
      <t>ロウドウキョク</t>
    </rPh>
    <rPh sb="158" eb="159">
      <t>ナイ</t>
    </rPh>
    <rPh sb="160" eb="163">
      <t>カイギシツ</t>
    </rPh>
    <rPh sb="164" eb="166">
      <t>シヨウ</t>
    </rPh>
    <rPh sb="170" eb="171">
      <t>トウ</t>
    </rPh>
    <rPh sb="178" eb="180">
      <t>サクゲン</t>
    </rPh>
    <rPh sb="181" eb="182">
      <t>ハカ</t>
    </rPh>
    <phoneticPr fontId="5"/>
  </si>
  <si>
    <t>B.特定非営利活動法人日本セルプセンター</t>
    <rPh sb="2" eb="4">
      <t>トクテイ</t>
    </rPh>
    <rPh sb="4" eb="7">
      <t>ヒエイリ</t>
    </rPh>
    <rPh sb="7" eb="9">
      <t>カツドウ</t>
    </rPh>
    <rPh sb="9" eb="11">
      <t>ホウジン</t>
    </rPh>
    <rPh sb="11" eb="13">
      <t>ニホン</t>
    </rPh>
    <phoneticPr fontId="5"/>
  </si>
  <si>
    <t>庁費</t>
    <rPh sb="0" eb="2">
      <t>チョウヒ</t>
    </rPh>
    <phoneticPr fontId="5"/>
  </si>
  <si>
    <t>精神・発達障害者しごとサポーター養成講座会場借り上げ、事務局補助員配置</t>
    <rPh sb="0" eb="2">
      <t>セイシン</t>
    </rPh>
    <rPh sb="20" eb="22">
      <t>カイジョウ</t>
    </rPh>
    <rPh sb="22" eb="23">
      <t>カ</t>
    </rPh>
    <rPh sb="24" eb="25">
      <t>ア</t>
    </rPh>
    <rPh sb="27" eb="30">
      <t>ジムキョク</t>
    </rPh>
    <rPh sb="30" eb="33">
      <t>ホジョイン</t>
    </rPh>
    <rPh sb="33" eb="35">
      <t>ハイチ</t>
    </rPh>
    <phoneticPr fontId="5"/>
  </si>
  <si>
    <t>精神・発達障害者しごとサポーター養成講座配付用広報グッズの製造</t>
    <rPh sb="0" eb="2">
      <t>セイシン</t>
    </rPh>
    <rPh sb="20" eb="23">
      <t>ハイフヨウ</t>
    </rPh>
    <rPh sb="23" eb="25">
      <t>コウホウ</t>
    </rPh>
    <rPh sb="29" eb="31">
      <t>セイゾウ</t>
    </rPh>
    <phoneticPr fontId="5"/>
  </si>
  <si>
    <t>-</t>
    <phoneticPr fontId="5"/>
  </si>
  <si>
    <t>精神・発達障害者しごとサポーター養成講座の実施</t>
    <rPh sb="0" eb="2">
      <t>セイシン</t>
    </rPh>
    <rPh sb="21" eb="23">
      <t>ジッシ</t>
    </rPh>
    <phoneticPr fontId="5"/>
  </si>
  <si>
    <t>一般労働者が障害特性等について正しく理解し、職場での応援者となる.</t>
    <phoneticPr fontId="5"/>
  </si>
  <si>
    <t>特定非営利活動法人日本セルプセンター</t>
    <rPh sb="0" eb="2">
      <t>トクテイ</t>
    </rPh>
    <rPh sb="2" eb="5">
      <t>ヒエイリ</t>
    </rPh>
    <rPh sb="5" eb="7">
      <t>カツドウ</t>
    </rPh>
    <rPh sb="7" eb="9">
      <t>ホウジン</t>
    </rPh>
    <rPh sb="9" eb="11">
      <t>ニホン</t>
    </rPh>
    <phoneticPr fontId="5"/>
  </si>
  <si>
    <t>精神・発達障害者しごとサポーター養成講座配付用広報グッズの製造</t>
    <rPh sb="0" eb="2">
      <t>セイシン</t>
    </rPh>
    <rPh sb="20" eb="25">
      <t>ハイフヨウコウホウ</t>
    </rPh>
    <rPh sb="29" eb="31">
      <t>セイゾウ</t>
    </rPh>
    <phoneticPr fontId="5"/>
  </si>
  <si>
    <t>障害者就労施設等からの物品等の調達による</t>
  </si>
  <si>
    <t>A.　労働局</t>
    <rPh sb="3" eb="6">
      <t>ロウドウキョク</t>
    </rPh>
    <phoneticPr fontId="5"/>
  </si>
  <si>
    <t>精神・発達障害者しごとサポーター養成講座受講者の職業生活への活用度90％以上</t>
    <rPh sb="24" eb="26">
      <t>ショクギョウ</t>
    </rPh>
    <rPh sb="26" eb="28">
      <t>セイカツ</t>
    </rPh>
    <rPh sb="30" eb="32">
      <t>カツヨウ</t>
    </rPh>
    <rPh sb="32" eb="33">
      <t>ド</t>
    </rPh>
    <phoneticPr fontId="5"/>
  </si>
  <si>
    <t>養成講座受講者の職業生活への活用度
｛受講者アンケートにおける「大変活かせる」「活かせる」の合計数／養成講座受講者数（人）｝×100
※令和２年度までは養成講座受講者の理解度</t>
    <rPh sb="8" eb="10">
      <t>ショクギョウ</t>
    </rPh>
    <rPh sb="10" eb="12">
      <t>セイカツ</t>
    </rPh>
    <rPh sb="14" eb="16">
      <t>カツヨウ</t>
    </rPh>
    <rPh sb="34" eb="35">
      <t>イ</t>
    </rPh>
    <rPh sb="40" eb="41">
      <t>イ</t>
    </rPh>
    <rPh sb="68" eb="70">
      <t>レイワ</t>
    </rPh>
    <rPh sb="71" eb="73">
      <t>ネンド</t>
    </rPh>
    <rPh sb="76" eb="78">
      <t>ヨウセイ</t>
    </rPh>
    <rPh sb="78" eb="80">
      <t>コウザ</t>
    </rPh>
    <rPh sb="80" eb="82">
      <t>ジュコウ</t>
    </rPh>
    <rPh sb="82" eb="83">
      <t>シャ</t>
    </rPh>
    <rPh sb="84" eb="87">
      <t>リカイド</t>
    </rPh>
    <phoneticPr fontId="5"/>
  </si>
  <si>
    <t>厚生労働省職業安定局調べ</t>
    <phoneticPr fontId="5"/>
  </si>
  <si>
    <t>受益者である事業主が負担する雇用保険料を財源としており、負担関係は妥当である。</t>
    <phoneticPr fontId="5"/>
  </si>
  <si>
    <t>11,791/11,795</t>
    <phoneticPr fontId="5"/>
  </si>
  <si>
    <t>00</t>
    <phoneticPr fontId="5"/>
  </si>
  <si>
    <t>有</t>
  </si>
  <si>
    <t>活動実績及び成果実績は目標を上回っているものの、執行率が低調のため、真に必要な経費について精査を行うこと。</t>
    <phoneticPr fontId="5"/>
  </si>
  <si>
    <t>8,297/18,446</t>
  </si>
  <si>
    <t>雇用される精神障害者及び発達障害者が増加しており、精神・発達障害者の職場定着を一層推進することが求められている。このような中、職場における精神・発達障害者を支援する環境づくりを目的とした精神・発達障害者しごとサポータ-養成講座について、令和３年度予算執行率は30％であったものの、成果指標である受講者の職業生活への活用度は目標を達成しており、引き続き実施する必要がある。</t>
    <rPh sb="151" eb="153">
      <t>ショクギョウ</t>
    </rPh>
    <rPh sb="153" eb="155">
      <t>セイカツ</t>
    </rPh>
    <rPh sb="157" eb="159">
      <t>カツヨウ</t>
    </rPh>
    <phoneticPr fontId="5"/>
  </si>
  <si>
    <t>神奈川労働局</t>
    <rPh sb="3" eb="6">
      <t>ロウドウキョク</t>
    </rPh>
    <phoneticPr fontId="5"/>
  </si>
  <si>
    <t>東京労働局</t>
    <rPh sb="0" eb="2">
      <t>トウキョウ</t>
    </rPh>
    <rPh sb="2" eb="5">
      <t>ロウドウキョク</t>
    </rPh>
    <phoneticPr fontId="5"/>
  </si>
  <si>
    <t>滋賀労働局</t>
    <rPh sb="0" eb="2">
      <t>シガ</t>
    </rPh>
    <rPh sb="2" eb="5">
      <t>ロウドウキョク</t>
    </rPh>
    <phoneticPr fontId="5"/>
  </si>
  <si>
    <t>長崎労働局</t>
    <rPh sb="0" eb="2">
      <t>ナガサキ</t>
    </rPh>
    <rPh sb="2" eb="5">
      <t>ロウドウキョク</t>
    </rPh>
    <phoneticPr fontId="5"/>
  </si>
  <si>
    <t>福島労働局</t>
    <rPh sb="0" eb="2">
      <t>フクシマ</t>
    </rPh>
    <rPh sb="2" eb="5">
      <t>ロウドウキョク</t>
    </rPh>
    <phoneticPr fontId="5"/>
  </si>
  <si>
    <t>沖縄労働局</t>
    <rPh sb="0" eb="2">
      <t>オキナワ</t>
    </rPh>
    <rPh sb="2" eb="5">
      <t>ロウドウキョク</t>
    </rPh>
    <phoneticPr fontId="5"/>
  </si>
  <si>
    <t>愛知労働局</t>
    <rPh sb="0" eb="2">
      <t>アイチ</t>
    </rPh>
    <rPh sb="2" eb="5">
      <t>ロウドウキョク</t>
    </rPh>
    <phoneticPr fontId="5"/>
  </si>
  <si>
    <t>宮崎労働局</t>
    <rPh sb="0" eb="2">
      <t>ミヤザキ</t>
    </rPh>
    <rPh sb="2" eb="5">
      <t>ロウドウキョク</t>
    </rPh>
    <phoneticPr fontId="5"/>
  </si>
  <si>
    <t>岐阜労働局</t>
    <rPh sb="0" eb="2">
      <t>ギフ</t>
    </rPh>
    <rPh sb="2" eb="5">
      <t>ロウドウキョク</t>
    </rPh>
    <phoneticPr fontId="5"/>
  </si>
  <si>
    <t>鹿児島労働局</t>
    <rPh sb="0" eb="3">
      <t>カゴシマ</t>
    </rPh>
    <rPh sb="3" eb="6">
      <t>ロウドウキョク</t>
    </rPh>
    <phoneticPr fontId="5"/>
  </si>
  <si>
    <t>必要最低限の経費であり、水準は妥当と考える。</t>
    <phoneticPr fontId="5"/>
  </si>
  <si>
    <t>新型コロナウイルス感染症の感染拡大防止にかかり、実施の延期や見送りがあったことに加え、庁費については、講座実施会場を労働局内の会議室を使用すること等により、コスト削減を図った。</t>
  </si>
  <si>
    <t>△</t>
  </si>
  <si>
    <t>縮減</t>
  </si>
  <si>
    <t>執行実績等を踏まえて、庁費を大幅に減額した。</t>
    <rPh sb="2" eb="4">
      <t>ジッセキ</t>
    </rPh>
    <rPh sb="4" eb="5">
      <t>トウ</t>
    </rPh>
    <rPh sb="11" eb="13">
      <t>チョウヒ</t>
    </rPh>
    <rPh sb="14" eb="16">
      <t>オオハバ</t>
    </rPh>
    <rPh sb="17" eb="19">
      <t>ゲンガク</t>
    </rPh>
    <phoneticPr fontId="5"/>
  </si>
  <si>
    <t>予算の執行状況を踏まえて、要求額の縮減を図った。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</si>
</sst>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269</xdr:row>
      <xdr:rowOff>0</xdr:rowOff>
    </xdr:from>
    <xdr:to>
      <xdr:col>33</xdr:col>
      <xdr:colOff>30709</xdr:colOff>
      <xdr:row>279</xdr:row>
      <xdr:rowOff>213712</xdr:rowOff>
    </xdr:to>
    <xdr:grpSp>
      <xdr:nvGrpSpPr>
        <xdr:cNvPr id="41" name="グループ化 40"/>
        <xdr:cNvGrpSpPr/>
      </xdr:nvGrpSpPr>
      <xdr:grpSpPr>
        <a:xfrm>
          <a:off x="1815353" y="33191824"/>
          <a:ext cx="4871650" cy="3279641"/>
          <a:chOff x="2017059" y="49899794"/>
          <a:chExt cx="4890367" cy="3394741"/>
        </a:xfrm>
      </xdr:grpSpPr>
      <xdr:sp macro="" textlink="">
        <xdr:nvSpPr>
          <xdr:cNvPr id="42" name="テキスト ボックス 41"/>
          <xdr:cNvSpPr txBox="1"/>
        </xdr:nvSpPr>
        <xdr:spPr>
          <a:xfrm>
            <a:off x="2017059" y="49899794"/>
            <a:ext cx="4168590" cy="320675"/>
          </a:xfrm>
          <a:prstGeom prst="rect">
            <a:avLst/>
          </a:prstGeom>
          <a:solidFill>
            <a:sysClr val="window" lastClr="FFFFFF"/>
          </a:solid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Ａ．精神・発達障害者しごとサポーターの養成講座の実施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正方形/長方形 42"/>
          <xdr:cNvSpPr/>
        </xdr:nvSpPr>
        <xdr:spPr bwMode="auto">
          <a:xfrm>
            <a:off x="4445226" y="50355292"/>
            <a:ext cx="2420925" cy="587321"/>
          </a:xfrm>
          <a:prstGeom prst="rect">
            <a:avLst/>
          </a:prstGeom>
          <a:solidFill>
            <a:sysClr val="window" lastClr="FFFFFF"/>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4" name="正方形/長方形 43"/>
          <xdr:cNvSpPr/>
        </xdr:nvSpPr>
        <xdr:spPr bwMode="auto">
          <a:xfrm>
            <a:off x="4445226" y="51490746"/>
            <a:ext cx="2420925" cy="590444"/>
          </a:xfrm>
          <a:prstGeom prst="rect">
            <a:avLst/>
          </a:prstGeom>
          <a:solidFill>
            <a:sysClr val="window" lastClr="FFFFFF"/>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各都道府県労働局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5" name="大かっこ 44"/>
          <xdr:cNvSpPr/>
        </xdr:nvSpPr>
        <xdr:spPr bwMode="auto">
          <a:xfrm>
            <a:off x="4399096" y="52126120"/>
            <a:ext cx="2508330" cy="1168415"/>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養成講座実施に係る会場借上料、精神障害者トータルサポーター旅費、事務局担当者旅費、事務局補助員配置等</a:t>
            </a:r>
          </a:p>
        </xdr:txBody>
      </xdr:sp>
      <xdr:cxnSp macro="">
        <xdr:nvCxnSpPr>
          <xdr:cNvPr id="46" name="直線コネクタ 45"/>
          <xdr:cNvCxnSpPr>
            <a:stCxn id="43" idx="2"/>
            <a:endCxn id="47" idx="0"/>
          </xdr:cNvCxnSpPr>
        </xdr:nvCxnSpPr>
        <xdr:spPr bwMode="auto">
          <a:xfrm>
            <a:off x="5655688" y="50942613"/>
            <a:ext cx="4834" cy="296984"/>
          </a:xfrm>
          <a:prstGeom prst="line">
            <a:avLst/>
          </a:prstGeom>
          <a:noFill/>
          <a:ln w="254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sp macro="" textlink="">
        <xdr:nvSpPr>
          <xdr:cNvPr id="47" name="正方形/長方形 46"/>
          <xdr:cNvSpPr/>
        </xdr:nvSpPr>
        <xdr:spPr bwMode="auto">
          <a:xfrm>
            <a:off x="5043611" y="51239597"/>
            <a:ext cx="1233821" cy="23812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198782</xdr:colOff>
      <xdr:row>282</xdr:row>
      <xdr:rowOff>0</xdr:rowOff>
    </xdr:from>
    <xdr:to>
      <xdr:col>33</xdr:col>
      <xdr:colOff>29388</xdr:colOff>
      <xdr:row>288</xdr:row>
      <xdr:rowOff>96290</xdr:rowOff>
    </xdr:to>
    <xdr:grpSp>
      <xdr:nvGrpSpPr>
        <xdr:cNvPr id="48" name="グループ化 47"/>
        <xdr:cNvGrpSpPr/>
      </xdr:nvGrpSpPr>
      <xdr:grpSpPr>
        <a:xfrm>
          <a:off x="1812429" y="36576000"/>
          <a:ext cx="4873253" cy="3054643"/>
          <a:chOff x="2017057" y="49899794"/>
          <a:chExt cx="4890369" cy="3578409"/>
        </a:xfrm>
      </xdr:grpSpPr>
      <xdr:sp macro="" textlink="">
        <xdr:nvSpPr>
          <xdr:cNvPr id="49" name="テキスト ボックス 48"/>
          <xdr:cNvSpPr txBox="1"/>
        </xdr:nvSpPr>
        <xdr:spPr>
          <a:xfrm>
            <a:off x="2017057" y="49899794"/>
            <a:ext cx="3059205"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．しごとサポーター意思表示グッズの作成</a:t>
            </a:r>
            <a:r>
              <a:rPr kumimoji="1" lang="ja-JP" altLang="en-US" sz="1100">
                <a:solidFill>
                  <a:schemeClr val="dk1"/>
                </a:solidFill>
                <a:effectLst/>
                <a:latin typeface="+mn-lt"/>
                <a:ea typeface="+mn-ea"/>
                <a:cs typeface="+mn-cs"/>
              </a:rPr>
              <a:t>等</a:t>
            </a:r>
            <a:endParaRPr kumimoji="1" lang="ja-JP" altLang="en-US" sz="1100"/>
          </a:p>
        </xdr:txBody>
      </xdr:sp>
      <xdr:sp macro="" textlink="">
        <xdr:nvSpPr>
          <xdr:cNvPr id="50" name="正方形/長方形 49"/>
          <xdr:cNvSpPr/>
        </xdr:nvSpPr>
        <xdr:spPr bwMode="auto">
          <a:xfrm>
            <a:off x="4445226" y="50379280"/>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２百万円</a:t>
            </a:r>
            <a:endParaRPr kumimoji="1" lang="en-US" altLang="ja-JP" sz="1100">
              <a:solidFill>
                <a:sysClr val="windowText" lastClr="000000"/>
              </a:solidFill>
              <a:latin typeface="+mn-ea"/>
              <a:ea typeface="+mn-ea"/>
            </a:endParaRPr>
          </a:p>
        </xdr:txBody>
      </xdr:sp>
      <xdr:sp macro="" textlink="">
        <xdr:nvSpPr>
          <xdr:cNvPr id="51" name="正方形/長方形 50"/>
          <xdr:cNvSpPr/>
        </xdr:nvSpPr>
        <xdr:spPr bwMode="auto">
          <a:xfrm>
            <a:off x="4445226" y="51582069"/>
            <a:ext cx="2420925" cy="5904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民間企業</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２百万円</a:t>
            </a:r>
            <a:endParaRPr kumimoji="1" lang="en-US" altLang="ja-JP" sz="1100">
              <a:solidFill>
                <a:schemeClr val="tx1"/>
              </a:solidFill>
              <a:latin typeface="+mn-ea"/>
              <a:ea typeface="+mn-ea"/>
            </a:endParaRPr>
          </a:p>
        </xdr:txBody>
      </xdr:sp>
      <xdr:sp macro="" textlink="">
        <xdr:nvSpPr>
          <xdr:cNvPr id="52" name="大かっこ 51"/>
          <xdr:cNvSpPr/>
        </xdr:nvSpPr>
        <xdr:spPr bwMode="auto">
          <a:xfrm>
            <a:off x="4399096" y="52295784"/>
            <a:ext cx="2508330" cy="11824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しごとサポーター意思表示用の机上貼付用シール、名刺貼付用シール、ネックストラップの作成、広報経費等</a:t>
            </a:r>
            <a:endParaRPr kumimoji="1" lang="ja-JP" altLang="en-US" sz="1100"/>
          </a:p>
        </xdr:txBody>
      </xdr:sp>
      <xdr:cxnSp macro="">
        <xdr:nvCxnSpPr>
          <xdr:cNvPr id="53" name="直線コネクタ 52"/>
          <xdr:cNvCxnSpPr/>
        </xdr:nvCxnSpPr>
        <xdr:spPr bwMode="auto">
          <a:xfrm flipH="1">
            <a:off x="5641886" y="50869387"/>
            <a:ext cx="0" cy="43461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54" name="正方形/長方形 53"/>
          <xdr:cNvSpPr/>
        </xdr:nvSpPr>
        <xdr:spPr bwMode="auto">
          <a:xfrm>
            <a:off x="4949807" y="51308515"/>
            <a:ext cx="1482073" cy="246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100" zoomScaleSheetLayoutView="85" zoomScalePageLayoutView="85"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367</v>
      </c>
      <c r="AJ2" s="853" t="s">
        <v>728</v>
      </c>
      <c r="AK2" s="853"/>
      <c r="AL2" s="853"/>
      <c r="AM2" s="853"/>
      <c r="AN2" s="90" t="s">
        <v>367</v>
      </c>
      <c r="AO2" s="853">
        <v>21</v>
      </c>
      <c r="AP2" s="853"/>
      <c r="AQ2" s="853"/>
      <c r="AR2" s="91" t="s">
        <v>367</v>
      </c>
      <c r="AS2" s="854">
        <v>663</v>
      </c>
      <c r="AT2" s="854"/>
      <c r="AU2" s="854"/>
      <c r="AV2" s="90" t="str">
        <f>IF(AW2="","","-")</f>
        <v>-</v>
      </c>
      <c r="AW2" s="855">
        <v>0</v>
      </c>
      <c r="AX2" s="855"/>
    </row>
    <row r="3" spans="1:50" ht="21" customHeight="1" thickBot="1">
      <c r="A3" s="856" t="s">
        <v>681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691</v>
      </c>
      <c r="AK3" s="858"/>
      <c r="AL3" s="858"/>
      <c r="AM3" s="858"/>
      <c r="AN3" s="858"/>
      <c r="AO3" s="858"/>
      <c r="AP3" s="858"/>
      <c r="AQ3" s="858"/>
      <c r="AR3" s="858"/>
      <c r="AS3" s="858"/>
      <c r="AT3" s="858"/>
      <c r="AU3" s="858"/>
      <c r="AV3" s="858"/>
      <c r="AW3" s="858"/>
      <c r="AX3" s="24" t="s">
        <v>61</v>
      </c>
    </row>
    <row r="4" spans="1:50" ht="24.75" customHeight="1">
      <c r="A4" s="828" t="s">
        <v>23</v>
      </c>
      <c r="B4" s="829"/>
      <c r="C4" s="829"/>
      <c r="D4" s="829"/>
      <c r="E4" s="829"/>
      <c r="F4" s="829"/>
      <c r="G4" s="830" t="s">
        <v>692</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693</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c r="A5" s="840" t="s">
        <v>63</v>
      </c>
      <c r="B5" s="841"/>
      <c r="C5" s="841"/>
      <c r="D5" s="841"/>
      <c r="E5" s="841"/>
      <c r="F5" s="842"/>
      <c r="G5" s="843" t="s">
        <v>695</v>
      </c>
      <c r="H5" s="844"/>
      <c r="I5" s="844"/>
      <c r="J5" s="844"/>
      <c r="K5" s="844"/>
      <c r="L5" s="844"/>
      <c r="M5" s="845" t="s">
        <v>62</v>
      </c>
      <c r="N5" s="846"/>
      <c r="O5" s="846"/>
      <c r="P5" s="846"/>
      <c r="Q5" s="846"/>
      <c r="R5" s="847"/>
      <c r="S5" s="848" t="s">
        <v>696</v>
      </c>
      <c r="T5" s="844"/>
      <c r="U5" s="844"/>
      <c r="V5" s="844"/>
      <c r="W5" s="844"/>
      <c r="X5" s="849"/>
      <c r="Y5" s="850" t="s">
        <v>3</v>
      </c>
      <c r="Z5" s="851"/>
      <c r="AA5" s="851"/>
      <c r="AB5" s="851"/>
      <c r="AC5" s="851"/>
      <c r="AD5" s="852"/>
      <c r="AE5" s="873" t="s">
        <v>697</v>
      </c>
      <c r="AF5" s="873"/>
      <c r="AG5" s="873"/>
      <c r="AH5" s="873"/>
      <c r="AI5" s="873"/>
      <c r="AJ5" s="873"/>
      <c r="AK5" s="873"/>
      <c r="AL5" s="873"/>
      <c r="AM5" s="873"/>
      <c r="AN5" s="873"/>
      <c r="AO5" s="873"/>
      <c r="AP5" s="874"/>
      <c r="AQ5" s="875" t="s">
        <v>694</v>
      </c>
      <c r="AR5" s="876"/>
      <c r="AS5" s="876"/>
      <c r="AT5" s="876"/>
      <c r="AU5" s="876"/>
      <c r="AV5" s="876"/>
      <c r="AW5" s="876"/>
      <c r="AX5" s="877"/>
    </row>
    <row r="6" spans="1:50" ht="24.6" customHeight="1">
      <c r="A6" s="878" t="s">
        <v>4</v>
      </c>
      <c r="B6" s="879"/>
      <c r="C6" s="879"/>
      <c r="D6" s="879"/>
      <c r="E6" s="879"/>
      <c r="F6" s="879"/>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0.5" customHeight="1">
      <c r="A7" s="859" t="s">
        <v>20</v>
      </c>
      <c r="B7" s="860"/>
      <c r="C7" s="860"/>
      <c r="D7" s="860"/>
      <c r="E7" s="860"/>
      <c r="F7" s="861"/>
      <c r="G7" s="883" t="s">
        <v>698</v>
      </c>
      <c r="H7" s="884"/>
      <c r="I7" s="884"/>
      <c r="J7" s="884"/>
      <c r="K7" s="884"/>
      <c r="L7" s="884"/>
      <c r="M7" s="884"/>
      <c r="N7" s="884"/>
      <c r="O7" s="884"/>
      <c r="P7" s="884"/>
      <c r="Q7" s="884"/>
      <c r="R7" s="884"/>
      <c r="S7" s="884"/>
      <c r="T7" s="884"/>
      <c r="U7" s="884"/>
      <c r="V7" s="884"/>
      <c r="W7" s="884"/>
      <c r="X7" s="885"/>
      <c r="Y7" s="886" t="s">
        <v>352</v>
      </c>
      <c r="Z7" s="705"/>
      <c r="AA7" s="705"/>
      <c r="AB7" s="705"/>
      <c r="AC7" s="705"/>
      <c r="AD7" s="887"/>
      <c r="AE7" s="815" t="s">
        <v>731</v>
      </c>
      <c r="AF7" s="816"/>
      <c r="AG7" s="816"/>
      <c r="AH7" s="816"/>
      <c r="AI7" s="816"/>
      <c r="AJ7" s="816"/>
      <c r="AK7" s="816"/>
      <c r="AL7" s="816"/>
      <c r="AM7" s="816"/>
      <c r="AN7" s="816"/>
      <c r="AO7" s="816"/>
      <c r="AP7" s="816"/>
      <c r="AQ7" s="816"/>
      <c r="AR7" s="816"/>
      <c r="AS7" s="816"/>
      <c r="AT7" s="816"/>
      <c r="AU7" s="816"/>
      <c r="AV7" s="816"/>
      <c r="AW7" s="816"/>
      <c r="AX7" s="817"/>
    </row>
    <row r="8" spans="1:50" ht="29.1" customHeight="1">
      <c r="A8" s="859" t="s">
        <v>234</v>
      </c>
      <c r="B8" s="860"/>
      <c r="C8" s="860"/>
      <c r="D8" s="860"/>
      <c r="E8" s="860"/>
      <c r="F8" s="861"/>
      <c r="G8" s="862" t="str">
        <f>入力規則等!A27</f>
        <v>障害者施策</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c r="A9" s="788" t="s">
        <v>21</v>
      </c>
      <c r="B9" s="789"/>
      <c r="C9" s="789"/>
      <c r="D9" s="789"/>
      <c r="E9" s="789"/>
      <c r="F9" s="789"/>
      <c r="G9" s="870" t="s">
        <v>732</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53.1" customHeight="1">
      <c r="A10" s="776" t="s">
        <v>28</v>
      </c>
      <c r="B10" s="777"/>
      <c r="C10" s="777"/>
      <c r="D10" s="777"/>
      <c r="E10" s="777"/>
      <c r="F10" s="777"/>
      <c r="G10" s="778" t="s">
        <v>729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25.5" customHeight="1">
      <c r="A11" s="776" t="s">
        <v>5</v>
      </c>
      <c r="B11" s="777"/>
      <c r="C11" s="777"/>
      <c r="D11" s="777"/>
      <c r="E11" s="777"/>
      <c r="F11" s="781"/>
      <c r="G11" s="782" t="str">
        <f>入力規則等!P10</f>
        <v>直接実施、委託・請負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c r="A12" s="785" t="s">
        <v>22</v>
      </c>
      <c r="B12" s="786"/>
      <c r="C12" s="786"/>
      <c r="D12" s="786"/>
      <c r="E12" s="786"/>
      <c r="F12" s="787"/>
      <c r="G12" s="791"/>
      <c r="H12" s="792"/>
      <c r="I12" s="792"/>
      <c r="J12" s="792"/>
      <c r="K12" s="792"/>
      <c r="L12" s="792"/>
      <c r="M12" s="792"/>
      <c r="N12" s="792"/>
      <c r="O12" s="792"/>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1"/>
    </row>
    <row r="13" spans="1:50" ht="21" customHeight="1">
      <c r="A13" s="325"/>
      <c r="B13" s="326"/>
      <c r="C13" s="326"/>
      <c r="D13" s="326"/>
      <c r="E13" s="326"/>
      <c r="F13" s="327"/>
      <c r="G13" s="805" t="s">
        <v>6</v>
      </c>
      <c r="H13" s="806"/>
      <c r="I13" s="822" t="s">
        <v>7</v>
      </c>
      <c r="J13" s="823"/>
      <c r="K13" s="823"/>
      <c r="L13" s="823"/>
      <c r="M13" s="823"/>
      <c r="N13" s="823"/>
      <c r="O13" s="824"/>
      <c r="P13" s="716">
        <v>57</v>
      </c>
      <c r="Q13" s="717"/>
      <c r="R13" s="717"/>
      <c r="S13" s="717"/>
      <c r="T13" s="717"/>
      <c r="U13" s="717"/>
      <c r="V13" s="718"/>
      <c r="W13" s="716">
        <v>51</v>
      </c>
      <c r="X13" s="717"/>
      <c r="Y13" s="717"/>
      <c r="Z13" s="717"/>
      <c r="AA13" s="717"/>
      <c r="AB13" s="717"/>
      <c r="AC13" s="718"/>
      <c r="AD13" s="716">
        <v>27</v>
      </c>
      <c r="AE13" s="717"/>
      <c r="AF13" s="717"/>
      <c r="AG13" s="717"/>
      <c r="AH13" s="717"/>
      <c r="AI13" s="717"/>
      <c r="AJ13" s="718"/>
      <c r="AK13" s="716">
        <v>22</v>
      </c>
      <c r="AL13" s="717"/>
      <c r="AM13" s="717"/>
      <c r="AN13" s="717"/>
      <c r="AO13" s="717"/>
      <c r="AP13" s="717"/>
      <c r="AQ13" s="718"/>
      <c r="AR13" s="753">
        <v>15</v>
      </c>
      <c r="AS13" s="754"/>
      <c r="AT13" s="754"/>
      <c r="AU13" s="754"/>
      <c r="AV13" s="754"/>
      <c r="AW13" s="754"/>
      <c r="AX13" s="825"/>
    </row>
    <row r="14" spans="1:50" ht="21" customHeight="1">
      <c r="A14" s="325"/>
      <c r="B14" s="326"/>
      <c r="C14" s="326"/>
      <c r="D14" s="326"/>
      <c r="E14" s="326"/>
      <c r="F14" s="327"/>
      <c r="G14" s="807"/>
      <c r="H14" s="808"/>
      <c r="I14" s="800" t="s">
        <v>8</v>
      </c>
      <c r="J14" s="801"/>
      <c r="K14" s="801"/>
      <c r="L14" s="801"/>
      <c r="M14" s="801"/>
      <c r="N14" s="801"/>
      <c r="O14" s="802"/>
      <c r="P14" s="716" t="s">
        <v>700</v>
      </c>
      <c r="Q14" s="717"/>
      <c r="R14" s="717"/>
      <c r="S14" s="717"/>
      <c r="T14" s="717"/>
      <c r="U14" s="717"/>
      <c r="V14" s="718"/>
      <c r="W14" s="716" t="s">
        <v>700</v>
      </c>
      <c r="X14" s="717"/>
      <c r="Y14" s="717"/>
      <c r="Z14" s="717"/>
      <c r="AA14" s="717"/>
      <c r="AB14" s="717"/>
      <c r="AC14" s="718"/>
      <c r="AD14" s="716" t="s">
        <v>700</v>
      </c>
      <c r="AE14" s="717"/>
      <c r="AF14" s="717"/>
      <c r="AG14" s="717"/>
      <c r="AH14" s="717"/>
      <c r="AI14" s="717"/>
      <c r="AJ14" s="718"/>
      <c r="AK14" s="716" t="s">
        <v>700</v>
      </c>
      <c r="AL14" s="717"/>
      <c r="AM14" s="717"/>
      <c r="AN14" s="717"/>
      <c r="AO14" s="717"/>
      <c r="AP14" s="717"/>
      <c r="AQ14" s="718"/>
      <c r="AR14" s="811"/>
      <c r="AS14" s="811"/>
      <c r="AT14" s="811"/>
      <c r="AU14" s="811"/>
      <c r="AV14" s="811"/>
      <c r="AW14" s="811"/>
      <c r="AX14" s="812"/>
    </row>
    <row r="15" spans="1:50" ht="21" customHeight="1">
      <c r="A15" s="325"/>
      <c r="B15" s="326"/>
      <c r="C15" s="326"/>
      <c r="D15" s="326"/>
      <c r="E15" s="326"/>
      <c r="F15" s="327"/>
      <c r="G15" s="807"/>
      <c r="H15" s="808"/>
      <c r="I15" s="800" t="s">
        <v>48</v>
      </c>
      <c r="J15" s="813"/>
      <c r="K15" s="813"/>
      <c r="L15" s="813"/>
      <c r="M15" s="813"/>
      <c r="N15" s="813"/>
      <c r="O15" s="814"/>
      <c r="P15" s="716" t="s">
        <v>700</v>
      </c>
      <c r="Q15" s="717"/>
      <c r="R15" s="717"/>
      <c r="S15" s="717"/>
      <c r="T15" s="717"/>
      <c r="U15" s="717"/>
      <c r="V15" s="718"/>
      <c r="W15" s="716" t="s">
        <v>700</v>
      </c>
      <c r="X15" s="717"/>
      <c r="Y15" s="717"/>
      <c r="Z15" s="717"/>
      <c r="AA15" s="717"/>
      <c r="AB15" s="717"/>
      <c r="AC15" s="718"/>
      <c r="AD15" s="716" t="s">
        <v>700</v>
      </c>
      <c r="AE15" s="717"/>
      <c r="AF15" s="717"/>
      <c r="AG15" s="717"/>
      <c r="AH15" s="717"/>
      <c r="AI15" s="717"/>
      <c r="AJ15" s="718"/>
      <c r="AK15" s="716" t="s">
        <v>700</v>
      </c>
      <c r="AL15" s="717"/>
      <c r="AM15" s="717"/>
      <c r="AN15" s="717"/>
      <c r="AO15" s="717"/>
      <c r="AP15" s="717"/>
      <c r="AQ15" s="718"/>
      <c r="AR15" s="716"/>
      <c r="AS15" s="717"/>
      <c r="AT15" s="717"/>
      <c r="AU15" s="717"/>
      <c r="AV15" s="717"/>
      <c r="AW15" s="717"/>
      <c r="AX15" s="826"/>
    </row>
    <row r="16" spans="1:50" ht="21" customHeight="1">
      <c r="A16" s="325"/>
      <c r="B16" s="326"/>
      <c r="C16" s="326"/>
      <c r="D16" s="326"/>
      <c r="E16" s="326"/>
      <c r="F16" s="327"/>
      <c r="G16" s="807"/>
      <c r="H16" s="808"/>
      <c r="I16" s="800" t="s">
        <v>49</v>
      </c>
      <c r="J16" s="813"/>
      <c r="K16" s="813"/>
      <c r="L16" s="813"/>
      <c r="M16" s="813"/>
      <c r="N16" s="813"/>
      <c r="O16" s="814"/>
      <c r="P16" s="716" t="s">
        <v>700</v>
      </c>
      <c r="Q16" s="717"/>
      <c r="R16" s="717"/>
      <c r="S16" s="717"/>
      <c r="T16" s="717"/>
      <c r="U16" s="717"/>
      <c r="V16" s="718"/>
      <c r="W16" s="716" t="s">
        <v>700</v>
      </c>
      <c r="X16" s="717"/>
      <c r="Y16" s="717"/>
      <c r="Z16" s="717"/>
      <c r="AA16" s="717"/>
      <c r="AB16" s="717"/>
      <c r="AC16" s="718"/>
      <c r="AD16" s="716" t="s">
        <v>700</v>
      </c>
      <c r="AE16" s="717"/>
      <c r="AF16" s="717"/>
      <c r="AG16" s="717"/>
      <c r="AH16" s="717"/>
      <c r="AI16" s="717"/>
      <c r="AJ16" s="718"/>
      <c r="AK16" s="716" t="s">
        <v>700</v>
      </c>
      <c r="AL16" s="717"/>
      <c r="AM16" s="717"/>
      <c r="AN16" s="717"/>
      <c r="AO16" s="717"/>
      <c r="AP16" s="717"/>
      <c r="AQ16" s="718"/>
      <c r="AR16" s="818"/>
      <c r="AS16" s="819"/>
      <c r="AT16" s="819"/>
      <c r="AU16" s="819"/>
      <c r="AV16" s="819"/>
      <c r="AW16" s="819"/>
      <c r="AX16" s="820"/>
    </row>
    <row r="17" spans="1:50" ht="24.75" customHeight="1">
      <c r="A17" s="325"/>
      <c r="B17" s="326"/>
      <c r="C17" s="326"/>
      <c r="D17" s="326"/>
      <c r="E17" s="326"/>
      <c r="F17" s="327"/>
      <c r="G17" s="807"/>
      <c r="H17" s="808"/>
      <c r="I17" s="800" t="s">
        <v>47</v>
      </c>
      <c r="J17" s="801"/>
      <c r="K17" s="801"/>
      <c r="L17" s="801"/>
      <c r="M17" s="801"/>
      <c r="N17" s="801"/>
      <c r="O17" s="802"/>
      <c r="P17" s="716" t="s">
        <v>700</v>
      </c>
      <c r="Q17" s="717"/>
      <c r="R17" s="717"/>
      <c r="S17" s="717"/>
      <c r="T17" s="717"/>
      <c r="U17" s="717"/>
      <c r="V17" s="718"/>
      <c r="W17" s="716" t="s">
        <v>700</v>
      </c>
      <c r="X17" s="717"/>
      <c r="Y17" s="717"/>
      <c r="Z17" s="717"/>
      <c r="AA17" s="717"/>
      <c r="AB17" s="717"/>
      <c r="AC17" s="718"/>
      <c r="AD17" s="716" t="s">
        <v>700</v>
      </c>
      <c r="AE17" s="717"/>
      <c r="AF17" s="717"/>
      <c r="AG17" s="717"/>
      <c r="AH17" s="717"/>
      <c r="AI17" s="717"/>
      <c r="AJ17" s="718"/>
      <c r="AK17" s="716" t="s">
        <v>700</v>
      </c>
      <c r="AL17" s="717"/>
      <c r="AM17" s="717"/>
      <c r="AN17" s="717"/>
      <c r="AO17" s="717"/>
      <c r="AP17" s="717"/>
      <c r="AQ17" s="718"/>
      <c r="AR17" s="803"/>
      <c r="AS17" s="803"/>
      <c r="AT17" s="803"/>
      <c r="AU17" s="803"/>
      <c r="AV17" s="803"/>
      <c r="AW17" s="803"/>
      <c r="AX17" s="804"/>
    </row>
    <row r="18" spans="1:50" ht="24.75" customHeight="1">
      <c r="A18" s="325"/>
      <c r="B18" s="326"/>
      <c r="C18" s="326"/>
      <c r="D18" s="326"/>
      <c r="E18" s="326"/>
      <c r="F18" s="327"/>
      <c r="G18" s="809"/>
      <c r="H18" s="810"/>
      <c r="I18" s="793" t="s">
        <v>18</v>
      </c>
      <c r="J18" s="794"/>
      <c r="K18" s="794"/>
      <c r="L18" s="794"/>
      <c r="M18" s="794"/>
      <c r="N18" s="794"/>
      <c r="O18" s="795"/>
      <c r="P18" s="796">
        <f>SUM(P13:V17)</f>
        <v>57</v>
      </c>
      <c r="Q18" s="797"/>
      <c r="R18" s="797"/>
      <c r="S18" s="797"/>
      <c r="T18" s="797"/>
      <c r="U18" s="797"/>
      <c r="V18" s="798"/>
      <c r="W18" s="796">
        <f>SUM(W13:AC17)</f>
        <v>51</v>
      </c>
      <c r="X18" s="797"/>
      <c r="Y18" s="797"/>
      <c r="Z18" s="797"/>
      <c r="AA18" s="797"/>
      <c r="AB18" s="797"/>
      <c r="AC18" s="798"/>
      <c r="AD18" s="796">
        <f>SUM(AD13:AJ17)</f>
        <v>27</v>
      </c>
      <c r="AE18" s="797"/>
      <c r="AF18" s="797"/>
      <c r="AG18" s="797"/>
      <c r="AH18" s="797"/>
      <c r="AI18" s="797"/>
      <c r="AJ18" s="798"/>
      <c r="AK18" s="796">
        <f>SUM(AK13:AQ17)</f>
        <v>22</v>
      </c>
      <c r="AL18" s="797"/>
      <c r="AM18" s="797"/>
      <c r="AN18" s="797"/>
      <c r="AO18" s="797"/>
      <c r="AP18" s="797"/>
      <c r="AQ18" s="798"/>
      <c r="AR18" s="796">
        <f>SUM(AR13:AX17)</f>
        <v>15</v>
      </c>
      <c r="AS18" s="797"/>
      <c r="AT18" s="797"/>
      <c r="AU18" s="797"/>
      <c r="AV18" s="797"/>
      <c r="AW18" s="797"/>
      <c r="AX18" s="799"/>
    </row>
    <row r="19" spans="1:50" ht="24.75" customHeight="1">
      <c r="A19" s="325"/>
      <c r="B19" s="326"/>
      <c r="C19" s="326"/>
      <c r="D19" s="326"/>
      <c r="E19" s="326"/>
      <c r="F19" s="327"/>
      <c r="G19" s="768" t="s">
        <v>9</v>
      </c>
      <c r="H19" s="769"/>
      <c r="I19" s="769"/>
      <c r="J19" s="769"/>
      <c r="K19" s="769"/>
      <c r="L19" s="769"/>
      <c r="M19" s="769"/>
      <c r="N19" s="769"/>
      <c r="O19" s="769"/>
      <c r="P19" s="716">
        <v>17</v>
      </c>
      <c r="Q19" s="717"/>
      <c r="R19" s="717"/>
      <c r="S19" s="717"/>
      <c r="T19" s="717"/>
      <c r="U19" s="717"/>
      <c r="V19" s="718"/>
      <c r="W19" s="716">
        <v>12</v>
      </c>
      <c r="X19" s="717"/>
      <c r="Y19" s="717"/>
      <c r="Z19" s="717"/>
      <c r="AA19" s="717"/>
      <c r="AB19" s="717"/>
      <c r="AC19" s="718"/>
      <c r="AD19" s="716">
        <v>8</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c r="A20" s="325"/>
      <c r="B20" s="326"/>
      <c r="C20" s="326"/>
      <c r="D20" s="326"/>
      <c r="E20" s="326"/>
      <c r="F20" s="327"/>
      <c r="G20" s="768" t="s">
        <v>10</v>
      </c>
      <c r="H20" s="769"/>
      <c r="I20" s="769"/>
      <c r="J20" s="769"/>
      <c r="K20" s="769"/>
      <c r="L20" s="769"/>
      <c r="M20" s="769"/>
      <c r="N20" s="769"/>
      <c r="O20" s="769"/>
      <c r="P20" s="764">
        <f>IF(P18=0, "-", SUM(P19)/P18)</f>
        <v>0.2982456140350877</v>
      </c>
      <c r="Q20" s="764"/>
      <c r="R20" s="764"/>
      <c r="S20" s="764"/>
      <c r="T20" s="764"/>
      <c r="U20" s="764"/>
      <c r="V20" s="764"/>
      <c r="W20" s="764">
        <f>IF(W18=0, "-", SUM(W19)/W18)</f>
        <v>0.23529411764705882</v>
      </c>
      <c r="X20" s="764"/>
      <c r="Y20" s="764"/>
      <c r="Z20" s="764"/>
      <c r="AA20" s="764"/>
      <c r="AB20" s="764"/>
      <c r="AC20" s="764"/>
      <c r="AD20" s="764">
        <f>IF(AD18=0, "-", SUM(AD19)/AD18)</f>
        <v>0.29629629629629628</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c r="A21" s="788"/>
      <c r="B21" s="789"/>
      <c r="C21" s="789"/>
      <c r="D21" s="789"/>
      <c r="E21" s="789"/>
      <c r="F21" s="790"/>
      <c r="G21" s="762" t="s">
        <v>320</v>
      </c>
      <c r="H21" s="763"/>
      <c r="I21" s="763"/>
      <c r="J21" s="763"/>
      <c r="K21" s="763"/>
      <c r="L21" s="763"/>
      <c r="M21" s="763"/>
      <c r="N21" s="763"/>
      <c r="O21" s="763"/>
      <c r="P21" s="764">
        <f>IF(P19=0, "-", SUM(P19)/SUM(P13,P14))</f>
        <v>0.2982456140350877</v>
      </c>
      <c r="Q21" s="764"/>
      <c r="R21" s="764"/>
      <c r="S21" s="764"/>
      <c r="T21" s="764"/>
      <c r="U21" s="764"/>
      <c r="V21" s="764"/>
      <c r="W21" s="764">
        <f>IF(W19=0, "-", SUM(W19)/SUM(W13,W14))</f>
        <v>0.23529411764705882</v>
      </c>
      <c r="X21" s="764"/>
      <c r="Y21" s="764"/>
      <c r="Z21" s="764"/>
      <c r="AA21" s="764"/>
      <c r="AB21" s="764"/>
      <c r="AC21" s="764"/>
      <c r="AD21" s="764">
        <f>IF(AD19=0, "-", SUM(AD19)/SUM(AD13,AD14))</f>
        <v>0.29629629629629628</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c r="A22" s="722" t="s">
        <v>676</v>
      </c>
      <c r="B22" s="723"/>
      <c r="C22" s="723"/>
      <c r="D22" s="723"/>
      <c r="E22" s="723"/>
      <c r="F22" s="724"/>
      <c r="G22" s="728" t="s">
        <v>309</v>
      </c>
      <c r="H22" s="568"/>
      <c r="I22" s="568"/>
      <c r="J22" s="568"/>
      <c r="K22" s="568"/>
      <c r="L22" s="568"/>
      <c r="M22" s="568"/>
      <c r="N22" s="568"/>
      <c r="O22" s="569"/>
      <c r="P22" s="729" t="s">
        <v>674</v>
      </c>
      <c r="Q22" s="568"/>
      <c r="R22" s="568"/>
      <c r="S22" s="568"/>
      <c r="T22" s="568"/>
      <c r="U22" s="568"/>
      <c r="V22" s="569"/>
      <c r="W22" s="729" t="s">
        <v>675</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c r="A23" s="725"/>
      <c r="B23" s="726"/>
      <c r="C23" s="726"/>
      <c r="D23" s="726"/>
      <c r="E23" s="726"/>
      <c r="F23" s="727"/>
      <c r="G23" s="750" t="s">
        <v>701</v>
      </c>
      <c r="H23" s="751"/>
      <c r="I23" s="751"/>
      <c r="J23" s="751"/>
      <c r="K23" s="751"/>
      <c r="L23" s="751"/>
      <c r="M23" s="751"/>
      <c r="N23" s="751"/>
      <c r="O23" s="752"/>
      <c r="P23" s="753">
        <v>20</v>
      </c>
      <c r="Q23" s="754"/>
      <c r="R23" s="754"/>
      <c r="S23" s="754"/>
      <c r="T23" s="754"/>
      <c r="U23" s="754"/>
      <c r="V23" s="755"/>
      <c r="W23" s="753">
        <v>13</v>
      </c>
      <c r="X23" s="754"/>
      <c r="Y23" s="754"/>
      <c r="Z23" s="754"/>
      <c r="AA23" s="754"/>
      <c r="AB23" s="754"/>
      <c r="AC23" s="755"/>
      <c r="AD23" s="756" t="s">
        <v>771</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c r="A24" s="725"/>
      <c r="B24" s="726"/>
      <c r="C24" s="726"/>
      <c r="D24" s="726"/>
      <c r="E24" s="726"/>
      <c r="F24" s="727"/>
      <c r="G24" s="719" t="s">
        <v>702</v>
      </c>
      <c r="H24" s="720"/>
      <c r="I24" s="720"/>
      <c r="J24" s="720"/>
      <c r="K24" s="720"/>
      <c r="L24" s="720"/>
      <c r="M24" s="720"/>
      <c r="N24" s="720"/>
      <c r="O24" s="721"/>
      <c r="P24" s="716">
        <v>1</v>
      </c>
      <c r="Q24" s="717"/>
      <c r="R24" s="717"/>
      <c r="S24" s="717"/>
      <c r="T24" s="717"/>
      <c r="U24" s="717"/>
      <c r="V24" s="718"/>
      <c r="W24" s="716">
        <v>1</v>
      </c>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c r="A25" s="725"/>
      <c r="B25" s="726"/>
      <c r="C25" s="726"/>
      <c r="D25" s="726"/>
      <c r="E25" s="726"/>
      <c r="F25" s="727"/>
      <c r="G25" s="719" t="s">
        <v>703</v>
      </c>
      <c r="H25" s="720"/>
      <c r="I25" s="720"/>
      <c r="J25" s="720"/>
      <c r="K25" s="720"/>
      <c r="L25" s="720"/>
      <c r="M25" s="720"/>
      <c r="N25" s="720"/>
      <c r="O25" s="721"/>
      <c r="P25" s="716">
        <v>1</v>
      </c>
      <c r="Q25" s="717"/>
      <c r="R25" s="717"/>
      <c r="S25" s="717"/>
      <c r="T25" s="717"/>
      <c r="U25" s="717"/>
      <c r="V25" s="718"/>
      <c r="W25" s="716">
        <v>1</v>
      </c>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c r="A26" s="725"/>
      <c r="B26" s="726"/>
      <c r="C26" s="726"/>
      <c r="D26" s="726"/>
      <c r="E26" s="726"/>
      <c r="F26" s="727"/>
      <c r="G26" s="719" t="s">
        <v>699</v>
      </c>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c r="A27" s="725"/>
      <c r="B27" s="726"/>
      <c r="C27" s="726"/>
      <c r="D27" s="726"/>
      <c r="E27" s="726"/>
      <c r="F27" s="727"/>
      <c r="G27" s="719" t="s">
        <v>699</v>
      </c>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c r="A29" s="725"/>
      <c r="B29" s="726"/>
      <c r="C29" s="726"/>
      <c r="D29" s="726"/>
      <c r="E29" s="726"/>
      <c r="F29" s="727"/>
      <c r="G29" s="316" t="s">
        <v>18</v>
      </c>
      <c r="H29" s="736"/>
      <c r="I29" s="736"/>
      <c r="J29" s="736"/>
      <c r="K29" s="736"/>
      <c r="L29" s="736"/>
      <c r="M29" s="736"/>
      <c r="N29" s="736"/>
      <c r="O29" s="737"/>
      <c r="P29" s="738">
        <v>22</v>
      </c>
      <c r="Q29" s="739"/>
      <c r="R29" s="739"/>
      <c r="S29" s="739"/>
      <c r="T29" s="739"/>
      <c r="U29" s="739"/>
      <c r="V29" s="740"/>
      <c r="W29" s="741">
        <v>15</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51.6" customHeight="1">
      <c r="A30" s="744" t="s">
        <v>663</v>
      </c>
      <c r="B30" s="745"/>
      <c r="C30" s="745"/>
      <c r="D30" s="745"/>
      <c r="E30" s="745"/>
      <c r="F30" s="746"/>
      <c r="G30" s="747" t="s">
        <v>733</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c r="A31" s="666" t="s">
        <v>664</v>
      </c>
      <c r="B31" s="168"/>
      <c r="C31" s="168"/>
      <c r="D31" s="168"/>
      <c r="E31" s="168"/>
      <c r="F31" s="169"/>
      <c r="G31" s="707" t="s">
        <v>656</v>
      </c>
      <c r="H31" s="708"/>
      <c r="I31" s="708"/>
      <c r="J31" s="708"/>
      <c r="K31" s="708"/>
      <c r="L31" s="708"/>
      <c r="M31" s="708"/>
      <c r="N31" s="708"/>
      <c r="O31" s="708"/>
      <c r="P31" s="709" t="s">
        <v>655</v>
      </c>
      <c r="Q31" s="708"/>
      <c r="R31" s="708"/>
      <c r="S31" s="708"/>
      <c r="T31" s="708"/>
      <c r="U31" s="708"/>
      <c r="V31" s="708"/>
      <c r="W31" s="708"/>
      <c r="X31" s="710"/>
      <c r="Y31" s="711"/>
      <c r="Z31" s="712"/>
      <c r="AA31" s="713"/>
      <c r="AB31" s="644" t="s">
        <v>11</v>
      </c>
      <c r="AC31" s="644"/>
      <c r="AD31" s="644"/>
      <c r="AE31" s="131" t="s">
        <v>500</v>
      </c>
      <c r="AF31" s="714"/>
      <c r="AG31" s="714"/>
      <c r="AH31" s="715"/>
      <c r="AI31" s="131" t="s">
        <v>652</v>
      </c>
      <c r="AJ31" s="714"/>
      <c r="AK31" s="714"/>
      <c r="AL31" s="715"/>
      <c r="AM31" s="131" t="s">
        <v>468</v>
      </c>
      <c r="AN31" s="714"/>
      <c r="AO31" s="714"/>
      <c r="AP31" s="715"/>
      <c r="AQ31" s="641" t="s">
        <v>499</v>
      </c>
      <c r="AR31" s="642"/>
      <c r="AS31" s="642"/>
      <c r="AT31" s="643"/>
      <c r="AU31" s="641" t="s">
        <v>677</v>
      </c>
      <c r="AV31" s="642"/>
      <c r="AW31" s="642"/>
      <c r="AX31" s="651"/>
    </row>
    <row r="32" spans="1:50" ht="23.25" customHeight="1">
      <c r="A32" s="666"/>
      <c r="B32" s="168"/>
      <c r="C32" s="168"/>
      <c r="D32" s="168"/>
      <c r="E32" s="168"/>
      <c r="F32" s="169"/>
      <c r="G32" s="748" t="s">
        <v>742</v>
      </c>
      <c r="H32" s="653"/>
      <c r="I32" s="653"/>
      <c r="J32" s="653"/>
      <c r="K32" s="653"/>
      <c r="L32" s="653"/>
      <c r="M32" s="653"/>
      <c r="N32" s="653"/>
      <c r="O32" s="653"/>
      <c r="P32" s="656" t="s">
        <v>704</v>
      </c>
      <c r="Q32" s="657"/>
      <c r="R32" s="657"/>
      <c r="S32" s="657"/>
      <c r="T32" s="657"/>
      <c r="U32" s="657"/>
      <c r="V32" s="657"/>
      <c r="W32" s="657"/>
      <c r="X32" s="658"/>
      <c r="Y32" s="662" t="s">
        <v>52</v>
      </c>
      <c r="Z32" s="663"/>
      <c r="AA32" s="664"/>
      <c r="AB32" s="665" t="s">
        <v>705</v>
      </c>
      <c r="AC32" s="665"/>
      <c r="AD32" s="665"/>
      <c r="AE32" s="634">
        <v>35614</v>
      </c>
      <c r="AF32" s="634"/>
      <c r="AG32" s="634"/>
      <c r="AH32" s="634"/>
      <c r="AI32" s="634">
        <v>11795</v>
      </c>
      <c r="AJ32" s="634"/>
      <c r="AK32" s="634"/>
      <c r="AL32" s="634"/>
      <c r="AM32" s="634">
        <v>18446</v>
      </c>
      <c r="AN32" s="634"/>
      <c r="AO32" s="634"/>
      <c r="AP32" s="634"/>
      <c r="AQ32" s="680" t="s">
        <v>715</v>
      </c>
      <c r="AR32" s="634"/>
      <c r="AS32" s="634"/>
      <c r="AT32" s="634"/>
      <c r="AU32" s="635" t="s">
        <v>700</v>
      </c>
      <c r="AV32" s="636"/>
      <c r="AW32" s="636"/>
      <c r="AX32" s="637"/>
    </row>
    <row r="33" spans="1:51" ht="23.25" customHeight="1">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705</v>
      </c>
      <c r="AC33" s="665"/>
      <c r="AD33" s="665"/>
      <c r="AE33" s="634">
        <v>40000</v>
      </c>
      <c r="AF33" s="634"/>
      <c r="AG33" s="634"/>
      <c r="AH33" s="634"/>
      <c r="AI33" s="634">
        <v>17850</v>
      </c>
      <c r="AJ33" s="634"/>
      <c r="AK33" s="634"/>
      <c r="AL33" s="634"/>
      <c r="AM33" s="634">
        <v>17850</v>
      </c>
      <c r="AN33" s="634"/>
      <c r="AO33" s="634"/>
      <c r="AP33" s="634"/>
      <c r="AQ33" s="634">
        <v>17850</v>
      </c>
      <c r="AR33" s="634"/>
      <c r="AS33" s="634"/>
      <c r="AT33" s="634"/>
      <c r="AU33" s="635" t="s">
        <v>700</v>
      </c>
      <c r="AV33" s="636"/>
      <c r="AW33" s="636"/>
      <c r="AX33" s="637"/>
    </row>
    <row r="34" spans="1:51" ht="23.25" customHeight="1">
      <c r="A34" s="698" t="s">
        <v>665</v>
      </c>
      <c r="B34" s="699"/>
      <c r="C34" s="699"/>
      <c r="D34" s="699"/>
      <c r="E34" s="699"/>
      <c r="F34" s="700"/>
      <c r="G34" s="191" t="s">
        <v>666</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500</v>
      </c>
      <c r="AF34" s="191"/>
      <c r="AG34" s="191"/>
      <c r="AH34" s="192"/>
      <c r="AI34" s="190" t="s">
        <v>652</v>
      </c>
      <c r="AJ34" s="191"/>
      <c r="AK34" s="191"/>
      <c r="AL34" s="192"/>
      <c r="AM34" s="190" t="s">
        <v>468</v>
      </c>
      <c r="AN34" s="191"/>
      <c r="AO34" s="191"/>
      <c r="AP34" s="192"/>
      <c r="AQ34" s="645" t="s">
        <v>678</v>
      </c>
      <c r="AR34" s="646"/>
      <c r="AS34" s="646"/>
      <c r="AT34" s="646"/>
      <c r="AU34" s="646"/>
      <c r="AV34" s="646"/>
      <c r="AW34" s="646"/>
      <c r="AX34" s="647"/>
    </row>
    <row r="35" spans="1:51" ht="23.25" customHeight="1">
      <c r="A35" s="701"/>
      <c r="B35" s="702"/>
      <c r="C35" s="702"/>
      <c r="D35" s="702"/>
      <c r="E35" s="702"/>
      <c r="F35" s="703"/>
      <c r="G35" s="670" t="s">
        <v>706</v>
      </c>
      <c r="H35" s="671"/>
      <c r="I35" s="671"/>
      <c r="J35" s="671"/>
      <c r="K35" s="671"/>
      <c r="L35" s="671"/>
      <c r="M35" s="671"/>
      <c r="N35" s="671"/>
      <c r="O35" s="671"/>
      <c r="P35" s="671"/>
      <c r="Q35" s="671"/>
      <c r="R35" s="671"/>
      <c r="S35" s="671"/>
      <c r="T35" s="671"/>
      <c r="U35" s="671"/>
      <c r="V35" s="671"/>
      <c r="W35" s="671"/>
      <c r="X35" s="671"/>
      <c r="Y35" s="674" t="s">
        <v>665</v>
      </c>
      <c r="Z35" s="675"/>
      <c r="AA35" s="676"/>
      <c r="AB35" s="677" t="s">
        <v>707</v>
      </c>
      <c r="AC35" s="678"/>
      <c r="AD35" s="679"/>
      <c r="AE35" s="680">
        <v>0.5</v>
      </c>
      <c r="AF35" s="680"/>
      <c r="AG35" s="680"/>
      <c r="AH35" s="680"/>
      <c r="AI35" s="680">
        <v>1</v>
      </c>
      <c r="AJ35" s="680"/>
      <c r="AK35" s="680"/>
      <c r="AL35" s="680"/>
      <c r="AM35" s="680">
        <v>0.4</v>
      </c>
      <c r="AN35" s="680"/>
      <c r="AO35" s="680"/>
      <c r="AP35" s="680"/>
      <c r="AQ35" s="108">
        <v>1.2</v>
      </c>
      <c r="AR35" s="102"/>
      <c r="AS35" s="102"/>
      <c r="AT35" s="102"/>
      <c r="AU35" s="102"/>
      <c r="AV35" s="102"/>
      <c r="AW35" s="102"/>
      <c r="AX35" s="103"/>
    </row>
    <row r="36" spans="1:51" ht="46.5" customHeight="1">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668</v>
      </c>
      <c r="Z36" s="667"/>
      <c r="AA36" s="668"/>
      <c r="AB36" s="630" t="s">
        <v>708</v>
      </c>
      <c r="AC36" s="631"/>
      <c r="AD36" s="632"/>
      <c r="AE36" s="633" t="s">
        <v>709</v>
      </c>
      <c r="AF36" s="633"/>
      <c r="AG36" s="633"/>
      <c r="AH36" s="633"/>
      <c r="AI36" s="633" t="s">
        <v>751</v>
      </c>
      <c r="AJ36" s="633"/>
      <c r="AK36" s="633"/>
      <c r="AL36" s="633"/>
      <c r="AM36" s="633" t="s">
        <v>755</v>
      </c>
      <c r="AN36" s="633"/>
      <c r="AO36" s="633"/>
      <c r="AP36" s="633"/>
      <c r="AQ36" s="633" t="s">
        <v>730</v>
      </c>
      <c r="AR36" s="633"/>
      <c r="AS36" s="633"/>
      <c r="AT36" s="633"/>
      <c r="AU36" s="633"/>
      <c r="AV36" s="633"/>
      <c r="AW36" s="633"/>
      <c r="AX36" s="669"/>
    </row>
    <row r="37" spans="1:51" ht="18.75" customHeight="1">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500</v>
      </c>
      <c r="AF37" s="628"/>
      <c r="AG37" s="628"/>
      <c r="AH37" s="629"/>
      <c r="AI37" s="696" t="s">
        <v>652</v>
      </c>
      <c r="AJ37" s="696"/>
      <c r="AK37" s="696"/>
      <c r="AL37" s="627"/>
      <c r="AM37" s="696" t="s">
        <v>468</v>
      </c>
      <c r="AN37" s="696"/>
      <c r="AO37" s="696"/>
      <c r="AP37" s="627"/>
      <c r="AQ37" s="231" t="s">
        <v>223</v>
      </c>
      <c r="AR37" s="232"/>
      <c r="AS37" s="232"/>
      <c r="AT37" s="233"/>
      <c r="AU37" s="212" t="s">
        <v>129</v>
      </c>
      <c r="AV37" s="212"/>
      <c r="AW37" s="212"/>
      <c r="AX37" s="215"/>
    </row>
    <row r="38" spans="1:51" ht="18.75" customHeight="1">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700</v>
      </c>
      <c r="AR38" s="526"/>
      <c r="AS38" s="142" t="s">
        <v>224</v>
      </c>
      <c r="AT38" s="143"/>
      <c r="AU38" s="141">
        <v>4</v>
      </c>
      <c r="AV38" s="141"/>
      <c r="AW38" s="123" t="s">
        <v>170</v>
      </c>
      <c r="AX38" s="144"/>
    </row>
    <row r="39" spans="1:51" ht="36.75" customHeight="1">
      <c r="A39" s="692"/>
      <c r="B39" s="690"/>
      <c r="C39" s="690"/>
      <c r="D39" s="690"/>
      <c r="E39" s="690"/>
      <c r="F39" s="691"/>
      <c r="G39" s="193" t="s">
        <v>747</v>
      </c>
      <c r="H39" s="194"/>
      <c r="I39" s="194"/>
      <c r="J39" s="194"/>
      <c r="K39" s="194"/>
      <c r="L39" s="194"/>
      <c r="M39" s="194"/>
      <c r="N39" s="194"/>
      <c r="O39" s="195"/>
      <c r="P39" s="146" t="s">
        <v>748</v>
      </c>
      <c r="Q39" s="146"/>
      <c r="R39" s="146"/>
      <c r="S39" s="146"/>
      <c r="T39" s="146"/>
      <c r="U39" s="146"/>
      <c r="V39" s="146"/>
      <c r="W39" s="146"/>
      <c r="X39" s="147"/>
      <c r="Y39" s="234" t="s">
        <v>12</v>
      </c>
      <c r="Z39" s="235"/>
      <c r="AA39" s="236"/>
      <c r="AB39" s="163" t="s">
        <v>334</v>
      </c>
      <c r="AC39" s="163"/>
      <c r="AD39" s="163"/>
      <c r="AE39" s="108">
        <v>98</v>
      </c>
      <c r="AF39" s="102"/>
      <c r="AG39" s="102"/>
      <c r="AH39" s="102"/>
      <c r="AI39" s="108">
        <v>97.9</v>
      </c>
      <c r="AJ39" s="102"/>
      <c r="AK39" s="102"/>
      <c r="AL39" s="102"/>
      <c r="AM39" s="108">
        <v>94.5</v>
      </c>
      <c r="AN39" s="102"/>
      <c r="AO39" s="102"/>
      <c r="AP39" s="102"/>
      <c r="AQ39" s="109" t="s">
        <v>700</v>
      </c>
      <c r="AR39" s="110"/>
      <c r="AS39" s="110"/>
      <c r="AT39" s="111"/>
      <c r="AU39" s="102" t="s">
        <v>700</v>
      </c>
      <c r="AV39" s="102"/>
      <c r="AW39" s="102"/>
      <c r="AX39" s="103"/>
    </row>
    <row r="40" spans="1:51" ht="36.75" customHeight="1">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90</v>
      </c>
      <c r="AF40" s="102"/>
      <c r="AG40" s="102"/>
      <c r="AH40" s="102"/>
      <c r="AI40" s="108">
        <v>90</v>
      </c>
      <c r="AJ40" s="102"/>
      <c r="AK40" s="102"/>
      <c r="AL40" s="102"/>
      <c r="AM40" s="108">
        <v>90</v>
      </c>
      <c r="AN40" s="102"/>
      <c r="AO40" s="102"/>
      <c r="AP40" s="102"/>
      <c r="AQ40" s="109" t="s">
        <v>700</v>
      </c>
      <c r="AR40" s="110"/>
      <c r="AS40" s="110"/>
      <c r="AT40" s="111"/>
      <c r="AU40" s="102">
        <v>90</v>
      </c>
      <c r="AV40" s="102"/>
      <c r="AW40" s="102"/>
      <c r="AX40" s="103"/>
    </row>
    <row r="41" spans="1:51" ht="44.25" customHeight="1">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108.9</v>
      </c>
      <c r="AF41" s="102"/>
      <c r="AG41" s="102"/>
      <c r="AH41" s="102"/>
      <c r="AI41" s="108">
        <v>108.8</v>
      </c>
      <c r="AJ41" s="102"/>
      <c r="AK41" s="102"/>
      <c r="AL41" s="102"/>
      <c r="AM41" s="108">
        <v>105</v>
      </c>
      <c r="AN41" s="102"/>
      <c r="AO41" s="102"/>
      <c r="AP41" s="102"/>
      <c r="AQ41" s="109" t="s">
        <v>700</v>
      </c>
      <c r="AR41" s="110"/>
      <c r="AS41" s="110"/>
      <c r="AT41" s="111"/>
      <c r="AU41" s="102" t="s">
        <v>700</v>
      </c>
      <c r="AV41" s="102"/>
      <c r="AW41" s="102"/>
      <c r="AX41" s="103"/>
    </row>
    <row r="42" spans="1:51" ht="23.25" customHeight="1">
      <c r="A42" s="202" t="s">
        <v>343</v>
      </c>
      <c r="B42" s="165"/>
      <c r="C42" s="165"/>
      <c r="D42" s="165"/>
      <c r="E42" s="165"/>
      <c r="F42" s="166"/>
      <c r="G42" s="204" t="s">
        <v>749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4" t="s">
        <v>663</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c r="A65" s="666" t="s">
        <v>664</v>
      </c>
      <c r="B65" s="168"/>
      <c r="C65" s="168"/>
      <c r="D65" s="168"/>
      <c r="E65" s="168"/>
      <c r="F65" s="169"/>
      <c r="G65" s="707" t="s">
        <v>656</v>
      </c>
      <c r="H65" s="708"/>
      <c r="I65" s="708"/>
      <c r="J65" s="708"/>
      <c r="K65" s="708"/>
      <c r="L65" s="708"/>
      <c r="M65" s="708"/>
      <c r="N65" s="708"/>
      <c r="O65" s="708"/>
      <c r="P65" s="709" t="s">
        <v>655</v>
      </c>
      <c r="Q65" s="708"/>
      <c r="R65" s="708"/>
      <c r="S65" s="708"/>
      <c r="T65" s="708"/>
      <c r="U65" s="708"/>
      <c r="V65" s="708"/>
      <c r="W65" s="708"/>
      <c r="X65" s="710"/>
      <c r="Y65" s="711"/>
      <c r="Z65" s="712"/>
      <c r="AA65" s="713"/>
      <c r="AB65" s="644" t="s">
        <v>11</v>
      </c>
      <c r="AC65" s="644"/>
      <c r="AD65" s="644"/>
      <c r="AE65" s="131" t="s">
        <v>500</v>
      </c>
      <c r="AF65" s="714"/>
      <c r="AG65" s="714"/>
      <c r="AH65" s="715"/>
      <c r="AI65" s="131" t="s">
        <v>652</v>
      </c>
      <c r="AJ65" s="714"/>
      <c r="AK65" s="714"/>
      <c r="AL65" s="715"/>
      <c r="AM65" s="131" t="s">
        <v>468</v>
      </c>
      <c r="AN65" s="714"/>
      <c r="AO65" s="714"/>
      <c r="AP65" s="715"/>
      <c r="AQ65" s="641" t="s">
        <v>499</v>
      </c>
      <c r="AR65" s="642"/>
      <c r="AS65" s="642"/>
      <c r="AT65" s="643"/>
      <c r="AU65" s="641" t="s">
        <v>677</v>
      </c>
      <c r="AV65" s="642"/>
      <c r="AW65" s="642"/>
      <c r="AX65" s="651"/>
      <c r="AY65">
        <f>COUNTA($G$66)</f>
        <v>0</v>
      </c>
    </row>
    <row r="66" spans="1:51" ht="23.25" hidden="1" customHeight="1">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c r="A68" s="698" t="s">
        <v>665</v>
      </c>
      <c r="B68" s="699"/>
      <c r="C68" s="699"/>
      <c r="D68" s="699"/>
      <c r="E68" s="699"/>
      <c r="F68" s="700"/>
      <c r="G68" s="191" t="s">
        <v>666</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500</v>
      </c>
      <c r="AF68" s="134"/>
      <c r="AG68" s="134"/>
      <c r="AH68" s="134"/>
      <c r="AI68" s="134" t="s">
        <v>652</v>
      </c>
      <c r="AJ68" s="134"/>
      <c r="AK68" s="134"/>
      <c r="AL68" s="134"/>
      <c r="AM68" s="134" t="s">
        <v>468</v>
      </c>
      <c r="AN68" s="134"/>
      <c r="AO68" s="134"/>
      <c r="AP68" s="134"/>
      <c r="AQ68" s="645" t="s">
        <v>678</v>
      </c>
      <c r="AR68" s="646"/>
      <c r="AS68" s="646"/>
      <c r="AT68" s="646"/>
      <c r="AU68" s="646"/>
      <c r="AV68" s="646"/>
      <c r="AW68" s="646"/>
      <c r="AX68" s="647"/>
      <c r="AY68">
        <f>IF(SUBSTITUTE(SUBSTITUTE($G$69,"／",""),"　","")="",0,1)</f>
        <v>0</v>
      </c>
    </row>
    <row r="69" spans="1:51" ht="23.25" hidden="1" customHeight="1">
      <c r="A69" s="701"/>
      <c r="B69" s="702"/>
      <c r="C69" s="702"/>
      <c r="D69" s="702"/>
      <c r="E69" s="702"/>
      <c r="F69" s="703"/>
      <c r="G69" s="670" t="s">
        <v>710</v>
      </c>
      <c r="H69" s="671"/>
      <c r="I69" s="671"/>
      <c r="J69" s="671"/>
      <c r="K69" s="671"/>
      <c r="L69" s="671"/>
      <c r="M69" s="671"/>
      <c r="N69" s="671"/>
      <c r="O69" s="671"/>
      <c r="P69" s="671"/>
      <c r="Q69" s="671"/>
      <c r="R69" s="671"/>
      <c r="S69" s="671"/>
      <c r="T69" s="671"/>
      <c r="U69" s="671"/>
      <c r="V69" s="671"/>
      <c r="W69" s="671"/>
      <c r="X69" s="671"/>
      <c r="Y69" s="674" t="s">
        <v>665</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668</v>
      </c>
      <c r="Z70" s="667"/>
      <c r="AA70" s="668"/>
      <c r="AB70" s="630" t="s">
        <v>669</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30" t="s">
        <v>663</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c r="A99" s="666" t="s">
        <v>664</v>
      </c>
      <c r="B99" s="168"/>
      <c r="C99" s="168"/>
      <c r="D99" s="168"/>
      <c r="E99" s="168"/>
      <c r="F99" s="169"/>
      <c r="G99" s="707" t="s">
        <v>656</v>
      </c>
      <c r="H99" s="708"/>
      <c r="I99" s="708"/>
      <c r="J99" s="708"/>
      <c r="K99" s="708"/>
      <c r="L99" s="708"/>
      <c r="M99" s="708"/>
      <c r="N99" s="708"/>
      <c r="O99" s="708"/>
      <c r="P99" s="709" t="s">
        <v>655</v>
      </c>
      <c r="Q99" s="708"/>
      <c r="R99" s="708"/>
      <c r="S99" s="708"/>
      <c r="T99" s="708"/>
      <c r="U99" s="708"/>
      <c r="V99" s="708"/>
      <c r="W99" s="708"/>
      <c r="X99" s="710"/>
      <c r="Y99" s="711"/>
      <c r="Z99" s="712"/>
      <c r="AA99" s="713"/>
      <c r="AB99" s="644" t="s">
        <v>11</v>
      </c>
      <c r="AC99" s="644"/>
      <c r="AD99" s="644"/>
      <c r="AE99" s="134" t="s">
        <v>500</v>
      </c>
      <c r="AF99" s="134"/>
      <c r="AG99" s="134"/>
      <c r="AH99" s="134"/>
      <c r="AI99" s="134" t="s">
        <v>652</v>
      </c>
      <c r="AJ99" s="134"/>
      <c r="AK99" s="134"/>
      <c r="AL99" s="134"/>
      <c r="AM99" s="134" t="s">
        <v>468</v>
      </c>
      <c r="AN99" s="134"/>
      <c r="AO99" s="134"/>
      <c r="AP99" s="134"/>
      <c r="AQ99" s="641" t="s">
        <v>499</v>
      </c>
      <c r="AR99" s="642"/>
      <c r="AS99" s="642"/>
      <c r="AT99" s="643"/>
      <c r="AU99" s="641" t="s">
        <v>677</v>
      </c>
      <c r="AV99" s="642"/>
      <c r="AW99" s="642"/>
      <c r="AX99" s="651"/>
      <c r="AY99">
        <f>COUNTA($G$100)</f>
        <v>0</v>
      </c>
    </row>
    <row r="100" spans="1:60" ht="23.25" hidden="1" customHeight="1">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c r="A102" s="202" t="s">
        <v>665</v>
      </c>
      <c r="B102" s="120"/>
      <c r="C102" s="120"/>
      <c r="D102" s="120"/>
      <c r="E102" s="120"/>
      <c r="F102" s="681"/>
      <c r="G102" s="191" t="s">
        <v>666</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500</v>
      </c>
      <c r="AF102" s="134"/>
      <c r="AG102" s="134"/>
      <c r="AH102" s="134"/>
      <c r="AI102" s="134" t="s">
        <v>652</v>
      </c>
      <c r="AJ102" s="134"/>
      <c r="AK102" s="134"/>
      <c r="AL102" s="134"/>
      <c r="AM102" s="134" t="s">
        <v>468</v>
      </c>
      <c r="AN102" s="134"/>
      <c r="AO102" s="134"/>
      <c r="AP102" s="134"/>
      <c r="AQ102" s="645" t="s">
        <v>678</v>
      </c>
      <c r="AR102" s="646"/>
      <c r="AS102" s="646"/>
      <c r="AT102" s="646"/>
      <c r="AU102" s="646"/>
      <c r="AV102" s="646"/>
      <c r="AW102" s="646"/>
      <c r="AX102" s="647"/>
      <c r="AY102">
        <f>IF(SUBSTITUTE(SUBSTITUTE($G$103,"／",""),"　","")="",0,1)</f>
        <v>0</v>
      </c>
    </row>
    <row r="103" spans="1:60" ht="23.25" hidden="1" customHeight="1">
      <c r="A103" s="682"/>
      <c r="B103" s="212"/>
      <c r="C103" s="212"/>
      <c r="D103" s="212"/>
      <c r="E103" s="212"/>
      <c r="F103" s="683"/>
      <c r="G103" s="670" t="s">
        <v>667</v>
      </c>
      <c r="H103" s="671"/>
      <c r="I103" s="671"/>
      <c r="J103" s="671"/>
      <c r="K103" s="671"/>
      <c r="L103" s="671"/>
      <c r="M103" s="671"/>
      <c r="N103" s="671"/>
      <c r="O103" s="671"/>
      <c r="P103" s="671"/>
      <c r="Q103" s="671"/>
      <c r="R103" s="671"/>
      <c r="S103" s="671"/>
      <c r="T103" s="671"/>
      <c r="U103" s="671"/>
      <c r="V103" s="671"/>
      <c r="W103" s="671"/>
      <c r="X103" s="671"/>
      <c r="Y103" s="674" t="s">
        <v>665</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668</v>
      </c>
      <c r="Z104" s="667"/>
      <c r="AA104" s="668"/>
      <c r="AB104" s="630" t="s">
        <v>669</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30" t="s">
        <v>663</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c r="A133" s="666" t="s">
        <v>664</v>
      </c>
      <c r="B133" s="168"/>
      <c r="C133" s="168"/>
      <c r="D133" s="168"/>
      <c r="E133" s="168"/>
      <c r="F133" s="169"/>
      <c r="G133" s="707" t="s">
        <v>656</v>
      </c>
      <c r="H133" s="708"/>
      <c r="I133" s="708"/>
      <c r="J133" s="708"/>
      <c r="K133" s="708"/>
      <c r="L133" s="708"/>
      <c r="M133" s="708"/>
      <c r="N133" s="708"/>
      <c r="O133" s="708"/>
      <c r="P133" s="709" t="s">
        <v>655</v>
      </c>
      <c r="Q133" s="708"/>
      <c r="R133" s="708"/>
      <c r="S133" s="708"/>
      <c r="T133" s="708"/>
      <c r="U133" s="708"/>
      <c r="V133" s="708"/>
      <c r="W133" s="708"/>
      <c r="X133" s="710"/>
      <c r="Y133" s="711"/>
      <c r="Z133" s="712"/>
      <c r="AA133" s="713"/>
      <c r="AB133" s="644" t="s">
        <v>11</v>
      </c>
      <c r="AC133" s="644"/>
      <c r="AD133" s="644"/>
      <c r="AE133" s="134" t="s">
        <v>500</v>
      </c>
      <c r="AF133" s="134"/>
      <c r="AG133" s="134"/>
      <c r="AH133" s="134"/>
      <c r="AI133" s="134" t="s">
        <v>652</v>
      </c>
      <c r="AJ133" s="134"/>
      <c r="AK133" s="134"/>
      <c r="AL133" s="134"/>
      <c r="AM133" s="134" t="s">
        <v>468</v>
      </c>
      <c r="AN133" s="134"/>
      <c r="AO133" s="134"/>
      <c r="AP133" s="134"/>
      <c r="AQ133" s="641" t="s">
        <v>499</v>
      </c>
      <c r="AR133" s="642"/>
      <c r="AS133" s="642"/>
      <c r="AT133" s="643"/>
      <c r="AU133" s="641" t="s">
        <v>677</v>
      </c>
      <c r="AV133" s="642"/>
      <c r="AW133" s="642"/>
      <c r="AX133" s="651"/>
      <c r="AY133">
        <f>COUNTA($G$134)</f>
        <v>0</v>
      </c>
    </row>
    <row r="134" spans="1:60" ht="23.25" hidden="1" customHeight="1">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c r="A136" s="202" t="s">
        <v>665</v>
      </c>
      <c r="B136" s="120"/>
      <c r="C136" s="120"/>
      <c r="D136" s="120"/>
      <c r="E136" s="120"/>
      <c r="F136" s="681"/>
      <c r="G136" s="191" t="s">
        <v>666</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500</v>
      </c>
      <c r="AF136" s="134"/>
      <c r="AG136" s="134"/>
      <c r="AH136" s="134"/>
      <c r="AI136" s="134" t="s">
        <v>652</v>
      </c>
      <c r="AJ136" s="134"/>
      <c r="AK136" s="134"/>
      <c r="AL136" s="134"/>
      <c r="AM136" s="134" t="s">
        <v>468</v>
      </c>
      <c r="AN136" s="134"/>
      <c r="AO136" s="134"/>
      <c r="AP136" s="134"/>
      <c r="AQ136" s="645" t="s">
        <v>678</v>
      </c>
      <c r="AR136" s="646"/>
      <c r="AS136" s="646"/>
      <c r="AT136" s="646"/>
      <c r="AU136" s="646"/>
      <c r="AV136" s="646"/>
      <c r="AW136" s="646"/>
      <c r="AX136" s="647"/>
      <c r="AY136">
        <f>IF(SUBSTITUTE(SUBSTITUTE($G$137,"／",""),"　","")="",0,1)</f>
        <v>0</v>
      </c>
    </row>
    <row r="137" spans="1:60" ht="23.25" hidden="1" customHeight="1">
      <c r="A137" s="682"/>
      <c r="B137" s="212"/>
      <c r="C137" s="212"/>
      <c r="D137" s="212"/>
      <c r="E137" s="212"/>
      <c r="F137" s="683"/>
      <c r="G137" s="670" t="s">
        <v>667</v>
      </c>
      <c r="H137" s="671"/>
      <c r="I137" s="671"/>
      <c r="J137" s="671"/>
      <c r="K137" s="671"/>
      <c r="L137" s="671"/>
      <c r="M137" s="671"/>
      <c r="N137" s="671"/>
      <c r="O137" s="671"/>
      <c r="P137" s="671"/>
      <c r="Q137" s="671"/>
      <c r="R137" s="671"/>
      <c r="S137" s="671"/>
      <c r="T137" s="671"/>
      <c r="U137" s="671"/>
      <c r="V137" s="671"/>
      <c r="W137" s="671"/>
      <c r="X137" s="671"/>
      <c r="Y137" s="674" t="s">
        <v>665</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668</v>
      </c>
      <c r="Z138" s="667"/>
      <c r="AA138" s="668"/>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30" t="s">
        <v>663</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c r="A167" s="666" t="s">
        <v>664</v>
      </c>
      <c r="B167" s="168"/>
      <c r="C167" s="168"/>
      <c r="D167" s="168"/>
      <c r="E167" s="168"/>
      <c r="F167" s="169"/>
      <c r="G167" s="707" t="s">
        <v>656</v>
      </c>
      <c r="H167" s="708"/>
      <c r="I167" s="708"/>
      <c r="J167" s="708"/>
      <c r="K167" s="708"/>
      <c r="L167" s="708"/>
      <c r="M167" s="708"/>
      <c r="N167" s="708"/>
      <c r="O167" s="708"/>
      <c r="P167" s="709" t="s">
        <v>655</v>
      </c>
      <c r="Q167" s="708"/>
      <c r="R167" s="708"/>
      <c r="S167" s="708"/>
      <c r="T167" s="708"/>
      <c r="U167" s="708"/>
      <c r="V167" s="708"/>
      <c r="W167" s="708"/>
      <c r="X167" s="710"/>
      <c r="Y167" s="711"/>
      <c r="Z167" s="712"/>
      <c r="AA167" s="713"/>
      <c r="AB167" s="644" t="s">
        <v>11</v>
      </c>
      <c r="AC167" s="644"/>
      <c r="AD167" s="644"/>
      <c r="AE167" s="134" t="s">
        <v>500</v>
      </c>
      <c r="AF167" s="134"/>
      <c r="AG167" s="134"/>
      <c r="AH167" s="134"/>
      <c r="AI167" s="134" t="s">
        <v>652</v>
      </c>
      <c r="AJ167" s="134"/>
      <c r="AK167" s="134"/>
      <c r="AL167" s="134"/>
      <c r="AM167" s="134" t="s">
        <v>468</v>
      </c>
      <c r="AN167" s="134"/>
      <c r="AO167" s="134"/>
      <c r="AP167" s="134"/>
      <c r="AQ167" s="641" t="s">
        <v>499</v>
      </c>
      <c r="AR167" s="642"/>
      <c r="AS167" s="642"/>
      <c r="AT167" s="643"/>
      <c r="AU167" s="641" t="s">
        <v>677</v>
      </c>
      <c r="AV167" s="642"/>
      <c r="AW167" s="642"/>
      <c r="AX167" s="651"/>
      <c r="AY167">
        <f>COUNTA($G$168)</f>
        <v>0</v>
      </c>
    </row>
    <row r="168" spans="1:60" ht="23.25" hidden="1" customHeight="1">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c r="A170" s="202" t="s">
        <v>665</v>
      </c>
      <c r="B170" s="120"/>
      <c r="C170" s="120"/>
      <c r="D170" s="120"/>
      <c r="E170" s="120"/>
      <c r="F170" s="681"/>
      <c r="G170" s="191" t="s">
        <v>666</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500</v>
      </c>
      <c r="AF170" s="134"/>
      <c r="AG170" s="134"/>
      <c r="AH170" s="134"/>
      <c r="AI170" s="134" t="s">
        <v>652</v>
      </c>
      <c r="AJ170" s="134"/>
      <c r="AK170" s="134"/>
      <c r="AL170" s="134"/>
      <c r="AM170" s="134" t="s">
        <v>468</v>
      </c>
      <c r="AN170" s="134"/>
      <c r="AO170" s="134"/>
      <c r="AP170" s="134"/>
      <c r="AQ170" s="645" t="s">
        <v>678</v>
      </c>
      <c r="AR170" s="646"/>
      <c r="AS170" s="646"/>
      <c r="AT170" s="646"/>
      <c r="AU170" s="646"/>
      <c r="AV170" s="646"/>
      <c r="AW170" s="646"/>
      <c r="AX170" s="647"/>
      <c r="AY170">
        <f>IF(SUBSTITUTE(SUBSTITUTE($G$171,"／",""),"　","")="",0,1)</f>
        <v>0</v>
      </c>
    </row>
    <row r="171" spans="1:60" ht="23.25" hidden="1" customHeight="1">
      <c r="A171" s="682"/>
      <c r="B171" s="212"/>
      <c r="C171" s="212"/>
      <c r="D171" s="212"/>
      <c r="E171" s="212"/>
      <c r="F171" s="683"/>
      <c r="G171" s="670" t="s">
        <v>667</v>
      </c>
      <c r="H171" s="671"/>
      <c r="I171" s="671"/>
      <c r="J171" s="671"/>
      <c r="K171" s="671"/>
      <c r="L171" s="671"/>
      <c r="M171" s="671"/>
      <c r="N171" s="671"/>
      <c r="O171" s="671"/>
      <c r="P171" s="671"/>
      <c r="Q171" s="671"/>
      <c r="R171" s="671"/>
      <c r="S171" s="671"/>
      <c r="T171" s="671"/>
      <c r="U171" s="671"/>
      <c r="V171" s="671"/>
      <c r="W171" s="671"/>
      <c r="X171" s="671"/>
      <c r="Y171" s="674" t="s">
        <v>665</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668</v>
      </c>
      <c r="Z172" s="667"/>
      <c r="AA172" s="668"/>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1" t="s">
        <v>129</v>
      </c>
      <c r="AV200" s="591"/>
      <c r="AW200" s="591"/>
      <c r="AX200" s="592"/>
      <c r="AY200">
        <f>COUNTA($H$202)</f>
        <v>0</v>
      </c>
    </row>
    <row r="201" spans="1:60" ht="18.75" hidden="1" customHeight="1">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333</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332</v>
      </c>
      <c r="X205" s="561"/>
      <c r="Y205" s="566" t="s">
        <v>12</v>
      </c>
      <c r="Z205" s="566"/>
      <c r="AA205" s="567"/>
      <c r="AB205" s="576" t="s">
        <v>333</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2" t="s">
        <v>129</v>
      </c>
      <c r="AV208" s="523"/>
      <c r="AW208" s="523"/>
      <c r="AX208" s="524"/>
      <c r="AY208">
        <f>COUNTA($H$210)</f>
        <v>0</v>
      </c>
    </row>
    <row r="209" spans="1:51" ht="18.75" hidden="1" customHeight="1">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c r="A213" s="514" t="s">
        <v>346</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c r="A214" s="435" t="s">
        <v>660</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t="s">
        <v>311</v>
      </c>
      <c r="AS214" s="437"/>
      <c r="AT214" s="438"/>
      <c r="AU214" s="438"/>
      <c r="AV214" s="438"/>
      <c r="AW214" s="438"/>
      <c r="AX214" s="439"/>
      <c r="AY214">
        <f>COUNTIF($AR$214,"☑")</f>
        <v>0</v>
      </c>
    </row>
    <row r="215" spans="1:51" ht="27.95" customHeight="1">
      <c r="A215" s="424" t="s">
        <v>366</v>
      </c>
      <c r="B215" s="425"/>
      <c r="C215" s="428" t="s">
        <v>227</v>
      </c>
      <c r="D215" s="425"/>
      <c r="E215" s="430" t="s">
        <v>243</v>
      </c>
      <c r="F215" s="431"/>
      <c r="G215" s="432" t="s">
        <v>716</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c r="A216" s="426"/>
      <c r="B216" s="427"/>
      <c r="C216" s="429"/>
      <c r="D216" s="427"/>
      <c r="E216" s="164" t="s">
        <v>242</v>
      </c>
      <c r="F216" s="166"/>
      <c r="G216" s="145" t="s">
        <v>717</v>
      </c>
      <c r="H216" s="146"/>
      <c r="I216" s="146"/>
      <c r="J216" s="146"/>
      <c r="K216" s="146"/>
      <c r="L216" s="146"/>
      <c r="M216" s="146"/>
      <c r="N216" s="146"/>
      <c r="O216" s="146"/>
      <c r="P216" s="146"/>
      <c r="Q216" s="146"/>
      <c r="R216" s="146"/>
      <c r="S216" s="146"/>
      <c r="T216" s="146"/>
      <c r="U216" s="146"/>
      <c r="V216" s="147"/>
      <c r="W216" s="500" t="s">
        <v>670</v>
      </c>
      <c r="X216" s="501"/>
      <c r="Y216" s="501"/>
      <c r="Z216" s="501"/>
      <c r="AA216" s="502"/>
      <c r="AB216" s="503" t="s">
        <v>714</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671</v>
      </c>
      <c r="X217" s="507"/>
      <c r="Y217" s="507"/>
      <c r="Z217" s="507"/>
      <c r="AA217" s="508"/>
      <c r="AB217" s="503">
        <v>5</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21.95" customHeight="1">
      <c r="A218" s="426"/>
      <c r="B218" s="427"/>
      <c r="C218" s="509" t="s">
        <v>683</v>
      </c>
      <c r="D218" s="510"/>
      <c r="E218" s="164" t="s">
        <v>362</v>
      </c>
      <c r="F218" s="166"/>
      <c r="G218" s="490" t="s">
        <v>230</v>
      </c>
      <c r="H218" s="491"/>
      <c r="I218" s="491"/>
      <c r="J218" s="511" t="s">
        <v>700</v>
      </c>
      <c r="K218" s="512"/>
      <c r="L218" s="512"/>
      <c r="M218" s="512"/>
      <c r="N218" s="512"/>
      <c r="O218" s="512"/>
      <c r="P218" s="512"/>
      <c r="Q218" s="512"/>
      <c r="R218" s="512"/>
      <c r="S218" s="512"/>
      <c r="T218" s="513"/>
      <c r="U218" s="488" t="s">
        <v>367</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c r="A219" s="426"/>
      <c r="B219" s="427"/>
      <c r="C219" s="429"/>
      <c r="D219" s="427"/>
      <c r="E219" s="167"/>
      <c r="F219" s="169"/>
      <c r="G219" s="490" t="s">
        <v>684</v>
      </c>
      <c r="H219" s="491"/>
      <c r="I219" s="491"/>
      <c r="J219" s="491"/>
      <c r="K219" s="491"/>
      <c r="L219" s="491"/>
      <c r="M219" s="491"/>
      <c r="N219" s="491"/>
      <c r="O219" s="491"/>
      <c r="P219" s="491"/>
      <c r="Q219" s="491"/>
      <c r="R219" s="491"/>
      <c r="S219" s="491"/>
      <c r="T219" s="491"/>
      <c r="U219" s="487" t="s">
        <v>367</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21.6" customHeight="1" thickBot="1">
      <c r="A220" s="426"/>
      <c r="B220" s="427"/>
      <c r="C220" s="429"/>
      <c r="D220" s="427"/>
      <c r="E220" s="172"/>
      <c r="F220" s="174"/>
      <c r="G220" s="490" t="s">
        <v>671</v>
      </c>
      <c r="H220" s="491"/>
      <c r="I220" s="491"/>
      <c r="J220" s="491"/>
      <c r="K220" s="491"/>
      <c r="L220" s="491"/>
      <c r="M220" s="491"/>
      <c r="N220" s="491"/>
      <c r="O220" s="491"/>
      <c r="P220" s="491"/>
      <c r="Q220" s="491"/>
      <c r="R220" s="491"/>
      <c r="S220" s="491"/>
      <c r="T220" s="491"/>
      <c r="U220" s="827" t="s">
        <v>367</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60" customHeight="1">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713</v>
      </c>
      <c r="AE223" s="470"/>
      <c r="AF223" s="470"/>
      <c r="AG223" s="471" t="s">
        <v>718</v>
      </c>
      <c r="AH223" s="472"/>
      <c r="AI223" s="472"/>
      <c r="AJ223" s="472"/>
      <c r="AK223" s="472"/>
      <c r="AL223" s="472"/>
      <c r="AM223" s="472"/>
      <c r="AN223" s="472"/>
      <c r="AO223" s="472"/>
      <c r="AP223" s="472"/>
      <c r="AQ223" s="472"/>
      <c r="AR223" s="472"/>
      <c r="AS223" s="472"/>
      <c r="AT223" s="472"/>
      <c r="AU223" s="472"/>
      <c r="AV223" s="472"/>
      <c r="AW223" s="472"/>
      <c r="AX223" s="473"/>
    </row>
    <row r="224" spans="1:51" ht="46.5" customHeight="1">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713</v>
      </c>
      <c r="AE224" s="383"/>
      <c r="AF224" s="383"/>
      <c r="AG224" s="377" t="s">
        <v>719</v>
      </c>
      <c r="AH224" s="378"/>
      <c r="AI224" s="378"/>
      <c r="AJ224" s="378"/>
      <c r="AK224" s="378"/>
      <c r="AL224" s="378"/>
      <c r="AM224" s="378"/>
      <c r="AN224" s="378"/>
      <c r="AO224" s="378"/>
      <c r="AP224" s="378"/>
      <c r="AQ224" s="378"/>
      <c r="AR224" s="378"/>
      <c r="AS224" s="378"/>
      <c r="AT224" s="378"/>
      <c r="AU224" s="378"/>
      <c r="AV224" s="378"/>
      <c r="AW224" s="378"/>
      <c r="AX224" s="379"/>
    </row>
    <row r="225" spans="1:50" ht="49.5" customHeight="1">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713</v>
      </c>
      <c r="AE225" s="420"/>
      <c r="AF225" s="420"/>
      <c r="AG225" s="405" t="s">
        <v>720</v>
      </c>
      <c r="AH225" s="149"/>
      <c r="AI225" s="149"/>
      <c r="AJ225" s="149"/>
      <c r="AK225" s="149"/>
      <c r="AL225" s="149"/>
      <c r="AM225" s="149"/>
      <c r="AN225" s="149"/>
      <c r="AO225" s="149"/>
      <c r="AP225" s="149"/>
      <c r="AQ225" s="149"/>
      <c r="AR225" s="149"/>
      <c r="AS225" s="149"/>
      <c r="AT225" s="149"/>
      <c r="AU225" s="149"/>
      <c r="AV225" s="149"/>
      <c r="AW225" s="149"/>
      <c r="AX225" s="406"/>
    </row>
    <row r="226" spans="1:50" ht="18" customHeight="1">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713</v>
      </c>
      <c r="AE226" s="401"/>
      <c r="AF226" s="401"/>
      <c r="AG226" s="403" t="s">
        <v>721</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c r="A227" s="359"/>
      <c r="B227" s="441"/>
      <c r="C227" s="445"/>
      <c r="D227" s="446"/>
      <c r="E227" s="449" t="s">
        <v>344</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722</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2.5" customHeight="1">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753</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32.1" customHeight="1">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713</v>
      </c>
      <c r="AE229" s="367"/>
      <c r="AF229" s="367"/>
      <c r="AG229" s="369" t="s">
        <v>750</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713</v>
      </c>
      <c r="AE230" s="383"/>
      <c r="AF230" s="383"/>
      <c r="AG230" s="377" t="s">
        <v>767</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723</v>
      </c>
      <c r="AE231" s="383"/>
      <c r="AF231" s="383"/>
      <c r="AG231" s="377"/>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713</v>
      </c>
      <c r="AE232" s="383"/>
      <c r="AF232" s="383"/>
      <c r="AG232" s="377" t="s">
        <v>724</v>
      </c>
      <c r="AH232" s="378"/>
      <c r="AI232" s="378"/>
      <c r="AJ232" s="378"/>
      <c r="AK232" s="378"/>
      <c r="AL232" s="378"/>
      <c r="AM232" s="378"/>
      <c r="AN232" s="378"/>
      <c r="AO232" s="378"/>
      <c r="AP232" s="378"/>
      <c r="AQ232" s="378"/>
      <c r="AR232" s="378"/>
      <c r="AS232" s="378"/>
      <c r="AT232" s="378"/>
      <c r="AU232" s="378"/>
      <c r="AV232" s="378"/>
      <c r="AW232" s="378"/>
      <c r="AX232" s="379"/>
    </row>
    <row r="233" spans="1:50" ht="62.25" customHeight="1">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769</v>
      </c>
      <c r="AE233" s="420"/>
      <c r="AF233" s="420"/>
      <c r="AG233" s="421" t="s">
        <v>768</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723</v>
      </c>
      <c r="AE234" s="383"/>
      <c r="AF234" s="452"/>
      <c r="AG234" s="377"/>
      <c r="AH234" s="378"/>
      <c r="AI234" s="378"/>
      <c r="AJ234" s="378"/>
      <c r="AK234" s="378"/>
      <c r="AL234" s="378"/>
      <c r="AM234" s="378"/>
      <c r="AN234" s="378"/>
      <c r="AO234" s="378"/>
      <c r="AP234" s="378"/>
      <c r="AQ234" s="378"/>
      <c r="AR234" s="378"/>
      <c r="AS234" s="378"/>
      <c r="AT234" s="378"/>
      <c r="AU234" s="378"/>
      <c r="AV234" s="378"/>
      <c r="AW234" s="378"/>
      <c r="AX234" s="379"/>
    </row>
    <row r="235" spans="1:50" ht="69.75" customHeight="1">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713</v>
      </c>
      <c r="AE235" s="413"/>
      <c r="AF235" s="414"/>
      <c r="AG235" s="415" t="s">
        <v>725</v>
      </c>
      <c r="AH235" s="416"/>
      <c r="AI235" s="416"/>
      <c r="AJ235" s="416"/>
      <c r="AK235" s="416"/>
      <c r="AL235" s="416"/>
      <c r="AM235" s="416"/>
      <c r="AN235" s="416"/>
      <c r="AO235" s="416"/>
      <c r="AP235" s="416"/>
      <c r="AQ235" s="416"/>
      <c r="AR235" s="416"/>
      <c r="AS235" s="416"/>
      <c r="AT235" s="416"/>
      <c r="AU235" s="416"/>
      <c r="AV235" s="416"/>
      <c r="AW235" s="416"/>
      <c r="AX235" s="417"/>
    </row>
    <row r="236" spans="1:50" ht="30" customHeight="1">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713</v>
      </c>
      <c r="AE236" s="367"/>
      <c r="AF236" s="368"/>
      <c r="AG236" s="369" t="s">
        <v>726</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723</v>
      </c>
      <c r="AE237" s="376"/>
      <c r="AF237" s="376"/>
      <c r="AG237" s="377"/>
      <c r="AH237" s="378"/>
      <c r="AI237" s="378"/>
      <c r="AJ237" s="378"/>
      <c r="AK237" s="378"/>
      <c r="AL237" s="378"/>
      <c r="AM237" s="378"/>
      <c r="AN237" s="378"/>
      <c r="AO237" s="378"/>
      <c r="AP237" s="378"/>
      <c r="AQ237" s="378"/>
      <c r="AR237" s="378"/>
      <c r="AS237" s="378"/>
      <c r="AT237" s="378"/>
      <c r="AU237" s="378"/>
      <c r="AV237" s="378"/>
      <c r="AW237" s="378"/>
      <c r="AX237" s="379"/>
    </row>
    <row r="238" spans="1:50" ht="30" customHeight="1">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713</v>
      </c>
      <c r="AE238" s="383"/>
      <c r="AF238" s="383"/>
      <c r="AG238" s="377" t="s">
        <v>734</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723</v>
      </c>
      <c r="AE239" s="383"/>
      <c r="AF239" s="383"/>
      <c r="AG239" s="407"/>
      <c r="AH239" s="152"/>
      <c r="AI239" s="152"/>
      <c r="AJ239" s="152"/>
      <c r="AK239" s="152"/>
      <c r="AL239" s="152"/>
      <c r="AM239" s="152"/>
      <c r="AN239" s="152"/>
      <c r="AO239" s="152"/>
      <c r="AP239" s="152"/>
      <c r="AQ239" s="152"/>
      <c r="AR239" s="152"/>
      <c r="AS239" s="152"/>
      <c r="AT239" s="152"/>
      <c r="AU239" s="152"/>
      <c r="AV239" s="152"/>
      <c r="AW239" s="152"/>
      <c r="AX239" s="408"/>
    </row>
    <row r="240" spans="1:50" ht="33.950000000000003" customHeight="1">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723</v>
      </c>
      <c r="AE240" s="401"/>
      <c r="AF240" s="402"/>
      <c r="AG240" s="403"/>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c r="A241" s="393"/>
      <c r="B241" s="394"/>
      <c r="C241" s="906" t="s">
        <v>0</v>
      </c>
      <c r="D241" s="907"/>
      <c r="E241" s="907"/>
      <c r="F241" s="907"/>
      <c r="G241" s="907"/>
      <c r="H241" s="907"/>
      <c r="I241" s="907"/>
      <c r="J241" s="907"/>
      <c r="K241" s="907"/>
      <c r="L241" s="907"/>
      <c r="M241" s="907"/>
      <c r="N241" s="907"/>
      <c r="O241" s="903" t="s">
        <v>689</v>
      </c>
      <c r="P241" s="904"/>
      <c r="Q241" s="904"/>
      <c r="R241" s="904"/>
      <c r="S241" s="904"/>
      <c r="T241" s="904"/>
      <c r="U241" s="904"/>
      <c r="V241" s="904"/>
      <c r="W241" s="904"/>
      <c r="X241" s="904"/>
      <c r="Y241" s="904"/>
      <c r="Z241" s="904"/>
      <c r="AA241" s="904"/>
      <c r="AB241" s="904"/>
      <c r="AC241" s="904"/>
      <c r="AD241" s="904"/>
      <c r="AE241" s="904"/>
      <c r="AF241" s="905"/>
      <c r="AG241" s="405"/>
      <c r="AH241" s="149"/>
      <c r="AI241" s="149"/>
      <c r="AJ241" s="149"/>
      <c r="AK241" s="149"/>
      <c r="AL241" s="149"/>
      <c r="AM241" s="149"/>
      <c r="AN241" s="149"/>
      <c r="AO241" s="149"/>
      <c r="AP241" s="149"/>
      <c r="AQ241" s="149"/>
      <c r="AR241" s="149"/>
      <c r="AS241" s="149"/>
      <c r="AT241" s="149"/>
      <c r="AU241" s="149"/>
      <c r="AV241" s="149"/>
      <c r="AW241" s="149"/>
      <c r="AX241" s="406"/>
    </row>
    <row r="242" spans="1:50" ht="8.4499999999999993" customHeight="1">
      <c r="A242" s="393"/>
      <c r="B242" s="394"/>
      <c r="C242" s="890"/>
      <c r="D242" s="891"/>
      <c r="E242" s="386"/>
      <c r="F242" s="386"/>
      <c r="G242" s="386"/>
      <c r="H242" s="387"/>
      <c r="I242" s="387"/>
      <c r="J242" s="892"/>
      <c r="K242" s="892"/>
      <c r="L242" s="892"/>
      <c r="M242" s="387"/>
      <c r="N242" s="893"/>
      <c r="O242" s="894"/>
      <c r="P242" s="895"/>
      <c r="Q242" s="895"/>
      <c r="R242" s="895"/>
      <c r="S242" s="895"/>
      <c r="T242" s="895"/>
      <c r="U242" s="895"/>
      <c r="V242" s="895"/>
      <c r="W242" s="895"/>
      <c r="X242" s="895"/>
      <c r="Y242" s="895"/>
      <c r="Z242" s="895"/>
      <c r="AA242" s="895"/>
      <c r="AB242" s="895"/>
      <c r="AC242" s="895"/>
      <c r="AD242" s="895"/>
      <c r="AE242" s="895"/>
      <c r="AF242" s="896"/>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49"/>
      <c r="AI245" s="149"/>
      <c r="AJ245" s="149"/>
      <c r="AK245" s="149"/>
      <c r="AL245" s="149"/>
      <c r="AM245" s="149"/>
      <c r="AN245" s="149"/>
      <c r="AO245" s="149"/>
      <c r="AP245" s="149"/>
      <c r="AQ245" s="149"/>
      <c r="AR245" s="149"/>
      <c r="AS245" s="149"/>
      <c r="AT245" s="149"/>
      <c r="AU245" s="149"/>
      <c r="AV245" s="149"/>
      <c r="AW245" s="149"/>
      <c r="AX245" s="406"/>
    </row>
    <row r="246" spans="1:50" ht="2.4500000000000002" customHeight="1">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2"/>
      <c r="AI246" s="152"/>
      <c r="AJ246" s="152"/>
      <c r="AK246" s="152"/>
      <c r="AL246" s="152"/>
      <c r="AM246" s="152"/>
      <c r="AN246" s="152"/>
      <c r="AO246" s="152"/>
      <c r="AP246" s="152"/>
      <c r="AQ246" s="152"/>
      <c r="AR246" s="152"/>
      <c r="AS246" s="152"/>
      <c r="AT246" s="152"/>
      <c r="AU246" s="152"/>
      <c r="AV246" s="152"/>
      <c r="AW246" s="152"/>
      <c r="AX246" s="408"/>
    </row>
    <row r="247" spans="1:50" ht="58.5" customHeight="1">
      <c r="A247" s="357" t="s">
        <v>46</v>
      </c>
      <c r="B247" s="918"/>
      <c r="C247" s="316" t="s">
        <v>50</v>
      </c>
      <c r="D247" s="736"/>
      <c r="E247" s="736"/>
      <c r="F247" s="737"/>
      <c r="G247" s="921" t="s">
        <v>756</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0" customHeight="1" thickBot="1">
      <c r="A248" s="919"/>
      <c r="B248" s="920"/>
      <c r="C248" s="923" t="s">
        <v>54</v>
      </c>
      <c r="D248" s="924"/>
      <c r="E248" s="924"/>
      <c r="F248" s="925"/>
      <c r="G248" s="926" t="s">
        <v>735</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26.1" customHeight="1" thickBot="1">
      <c r="A250" s="911" t="s">
        <v>727</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39.75" customHeight="1" thickBot="1">
      <c r="A252" s="341" t="s">
        <v>132</v>
      </c>
      <c r="B252" s="342"/>
      <c r="C252" s="342"/>
      <c r="D252" s="342"/>
      <c r="E252" s="343"/>
      <c r="F252" s="917" t="s">
        <v>754</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30.75" customHeight="1" thickBot="1">
      <c r="A254" s="341" t="s">
        <v>770</v>
      </c>
      <c r="B254" s="342"/>
      <c r="C254" s="342"/>
      <c r="D254" s="342"/>
      <c r="E254" s="343"/>
      <c r="F254" s="344" t="s">
        <v>772</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29.25" customHeight="1" thickBot="1">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18.95" customHeight="1">
      <c r="A258" s="356" t="s">
        <v>360</v>
      </c>
      <c r="B258" s="105"/>
      <c r="C258" s="105"/>
      <c r="D258" s="106"/>
      <c r="E258" s="337" t="s">
        <v>700</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18.95" customHeight="1">
      <c r="A259" s="271" t="s">
        <v>359</v>
      </c>
      <c r="B259" s="271"/>
      <c r="C259" s="271"/>
      <c r="D259" s="271"/>
      <c r="E259" s="337" t="s">
        <v>700</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18.95" customHeight="1">
      <c r="A260" s="271" t="s">
        <v>358</v>
      </c>
      <c r="B260" s="271"/>
      <c r="C260" s="271"/>
      <c r="D260" s="271"/>
      <c r="E260" s="337" t="s">
        <v>700</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18.95" customHeight="1">
      <c r="A261" s="271" t="s">
        <v>357</v>
      </c>
      <c r="B261" s="271"/>
      <c r="C261" s="271"/>
      <c r="D261" s="271"/>
      <c r="E261" s="337" t="s">
        <v>700</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18.95" customHeight="1">
      <c r="A262" s="271" t="s">
        <v>356</v>
      </c>
      <c r="B262" s="271"/>
      <c r="C262" s="271"/>
      <c r="D262" s="271"/>
      <c r="E262" s="337" t="s">
        <v>700</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18.95" customHeight="1">
      <c r="A263" s="271" t="s">
        <v>355</v>
      </c>
      <c r="B263" s="271"/>
      <c r="C263" s="271"/>
      <c r="D263" s="271"/>
      <c r="E263" s="337" t="s">
        <v>700</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18.95" customHeight="1">
      <c r="A264" s="271" t="s">
        <v>354</v>
      </c>
      <c r="B264" s="271"/>
      <c r="C264" s="271"/>
      <c r="D264" s="271"/>
      <c r="E264" s="337" t="s">
        <v>711</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18.95" customHeight="1">
      <c r="A265" s="271" t="s">
        <v>353</v>
      </c>
      <c r="B265" s="271"/>
      <c r="C265" s="271"/>
      <c r="D265" s="271"/>
      <c r="E265" s="337" t="s">
        <v>712</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18.95" customHeight="1">
      <c r="A266" s="271" t="s">
        <v>500</v>
      </c>
      <c r="B266" s="271"/>
      <c r="C266" s="271"/>
      <c r="D266" s="271"/>
      <c r="E266" s="115" t="s">
        <v>691</v>
      </c>
      <c r="F266" s="101"/>
      <c r="G266" s="101"/>
      <c r="H266" s="92" t="str">
        <f>IF(E266="","","-")</f>
        <v>-</v>
      </c>
      <c r="I266" s="101" t="s">
        <v>311</v>
      </c>
      <c r="J266" s="101"/>
      <c r="K266" s="92" t="str">
        <f>IF(I266="","","-")</f>
        <v>-</v>
      </c>
      <c r="L266" s="116">
        <v>601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c r="A267" s="271" t="s">
        <v>680</v>
      </c>
      <c r="B267" s="271"/>
      <c r="C267" s="271"/>
      <c r="D267" s="271"/>
      <c r="E267" s="115" t="s">
        <v>691</v>
      </c>
      <c r="F267" s="101"/>
      <c r="G267" s="101"/>
      <c r="H267" s="92"/>
      <c r="I267" s="101"/>
      <c r="J267" s="101"/>
      <c r="K267" s="92"/>
      <c r="L267" s="116">
        <v>609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c r="A268" s="271" t="s">
        <v>468</v>
      </c>
      <c r="B268" s="271"/>
      <c r="C268" s="271"/>
      <c r="D268" s="271"/>
      <c r="E268" s="99">
        <v>2021</v>
      </c>
      <c r="F268" s="100"/>
      <c r="G268" s="101" t="s">
        <v>728</v>
      </c>
      <c r="H268" s="101"/>
      <c r="I268" s="101"/>
      <c r="J268" s="100">
        <v>20</v>
      </c>
      <c r="K268" s="100"/>
      <c r="L268" s="116">
        <v>666</v>
      </c>
      <c r="M268" s="116"/>
      <c r="N268" s="116"/>
      <c r="O268" s="100" t="s">
        <v>752</v>
      </c>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18" customHeight="1">
      <c r="A269" s="325" t="s">
        <v>347</v>
      </c>
      <c r="B269" s="326"/>
      <c r="C269" s="326"/>
      <c r="D269" s="326"/>
      <c r="E269" s="326"/>
      <c r="F269" s="32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1.95" customHeight="1">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9.5" customHeight="1">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1.6" customHeight="1">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8.600000000000001" customHeight="1">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3.5" customHeight="1">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9.6" customHeight="1">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0.100000000000001" customHeight="1">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2.6" customHeight="1">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7.5" customHeight="1" thickBot="1">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9" customHeight="1">
      <c r="A308" s="331" t="s">
        <v>349</v>
      </c>
      <c r="B308" s="332"/>
      <c r="C308" s="332"/>
      <c r="D308" s="332"/>
      <c r="E308" s="332"/>
      <c r="F308" s="333"/>
      <c r="G308" s="312" t="s">
        <v>746</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736</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35.25" customHeight="1">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39.75" customHeight="1">
      <c r="A310" s="334"/>
      <c r="B310" s="335"/>
      <c r="C310" s="335"/>
      <c r="D310" s="335"/>
      <c r="E310" s="335"/>
      <c r="F310" s="336"/>
      <c r="G310" s="302" t="s">
        <v>737</v>
      </c>
      <c r="H310" s="303"/>
      <c r="I310" s="303"/>
      <c r="J310" s="303"/>
      <c r="K310" s="304"/>
      <c r="L310" s="305" t="s">
        <v>738</v>
      </c>
      <c r="M310" s="306"/>
      <c r="N310" s="306"/>
      <c r="O310" s="306"/>
      <c r="P310" s="306"/>
      <c r="Q310" s="306"/>
      <c r="R310" s="306"/>
      <c r="S310" s="306"/>
      <c r="T310" s="306"/>
      <c r="U310" s="306"/>
      <c r="V310" s="306"/>
      <c r="W310" s="306"/>
      <c r="X310" s="307"/>
      <c r="Y310" s="308">
        <v>6</v>
      </c>
      <c r="Z310" s="309"/>
      <c r="AA310" s="309"/>
      <c r="AB310" s="310"/>
      <c r="AC310" s="302" t="s">
        <v>737</v>
      </c>
      <c r="AD310" s="303"/>
      <c r="AE310" s="303"/>
      <c r="AF310" s="303"/>
      <c r="AG310" s="304"/>
      <c r="AH310" s="305" t="s">
        <v>739</v>
      </c>
      <c r="AI310" s="306"/>
      <c r="AJ310" s="306"/>
      <c r="AK310" s="306"/>
      <c r="AL310" s="306"/>
      <c r="AM310" s="306"/>
      <c r="AN310" s="306"/>
      <c r="AO310" s="306"/>
      <c r="AP310" s="306"/>
      <c r="AQ310" s="306"/>
      <c r="AR310" s="306"/>
      <c r="AS310" s="306"/>
      <c r="AT310" s="307"/>
      <c r="AU310" s="308">
        <v>2</v>
      </c>
      <c r="AV310" s="309"/>
      <c r="AW310" s="309"/>
      <c r="AX310" s="311"/>
    </row>
    <row r="311" spans="1:50" ht="24.75" hidden="1" customHeight="1">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30" customHeight="1">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6</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2</v>
      </c>
      <c r="AV320" s="289"/>
      <c r="AW320" s="289"/>
      <c r="AX320" s="291"/>
    </row>
    <row r="321" spans="1:51" ht="24.75" hidden="1" customHeight="1">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c r="A360" s="278" t="s">
        <v>661</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c r="A366" s="245">
        <v>1</v>
      </c>
      <c r="B366" s="245">
        <v>1</v>
      </c>
      <c r="C366" s="267" t="s">
        <v>757</v>
      </c>
      <c r="D366" s="266"/>
      <c r="E366" s="266"/>
      <c r="F366" s="266"/>
      <c r="G366" s="266"/>
      <c r="H366" s="266"/>
      <c r="I366" s="266"/>
      <c r="J366" s="248" t="s">
        <v>740</v>
      </c>
      <c r="K366" s="249"/>
      <c r="L366" s="249"/>
      <c r="M366" s="249"/>
      <c r="N366" s="249"/>
      <c r="O366" s="249"/>
      <c r="P366" s="250" t="s">
        <v>741</v>
      </c>
      <c r="Q366" s="250"/>
      <c r="R366" s="250"/>
      <c r="S366" s="250"/>
      <c r="T366" s="250"/>
      <c r="U366" s="250"/>
      <c r="V366" s="250"/>
      <c r="W366" s="250"/>
      <c r="X366" s="250"/>
      <c r="Y366" s="251">
        <v>1</v>
      </c>
      <c r="Z366" s="252"/>
      <c r="AA366" s="252"/>
      <c r="AB366" s="253"/>
      <c r="AC366" s="237"/>
      <c r="AD366" s="238"/>
      <c r="AE366" s="238"/>
      <c r="AF366" s="238"/>
      <c r="AG366" s="238"/>
      <c r="AH366" s="268" t="s">
        <v>700</v>
      </c>
      <c r="AI366" s="269"/>
      <c r="AJ366" s="269"/>
      <c r="AK366" s="269"/>
      <c r="AL366" s="241" t="s">
        <v>700</v>
      </c>
      <c r="AM366" s="242"/>
      <c r="AN366" s="242"/>
      <c r="AO366" s="243"/>
      <c r="AP366" s="244" t="s">
        <v>700</v>
      </c>
      <c r="AQ366" s="244"/>
      <c r="AR366" s="244"/>
      <c r="AS366" s="244"/>
      <c r="AT366" s="244"/>
      <c r="AU366" s="244"/>
      <c r="AV366" s="244"/>
      <c r="AW366" s="244"/>
      <c r="AX366" s="244"/>
    </row>
    <row r="367" spans="1:51" ht="30" customHeight="1">
      <c r="A367" s="245">
        <v>2</v>
      </c>
      <c r="B367" s="245">
        <v>1</v>
      </c>
      <c r="C367" s="267" t="s">
        <v>758</v>
      </c>
      <c r="D367" s="266"/>
      <c r="E367" s="266"/>
      <c r="F367" s="266"/>
      <c r="G367" s="266"/>
      <c r="H367" s="266"/>
      <c r="I367" s="266"/>
      <c r="J367" s="248" t="s">
        <v>367</v>
      </c>
      <c r="K367" s="249"/>
      <c r="L367" s="249"/>
      <c r="M367" s="249"/>
      <c r="N367" s="249"/>
      <c r="O367" s="249"/>
      <c r="P367" s="250" t="s">
        <v>741</v>
      </c>
      <c r="Q367" s="250"/>
      <c r="R367" s="250"/>
      <c r="S367" s="250"/>
      <c r="T367" s="250"/>
      <c r="U367" s="250"/>
      <c r="V367" s="250"/>
      <c r="W367" s="250"/>
      <c r="X367" s="250"/>
      <c r="Y367" s="251">
        <v>0.5</v>
      </c>
      <c r="Z367" s="252"/>
      <c r="AA367" s="252"/>
      <c r="AB367" s="253"/>
      <c r="AC367" s="237"/>
      <c r="AD367" s="238"/>
      <c r="AE367" s="238"/>
      <c r="AF367" s="238"/>
      <c r="AG367" s="238"/>
      <c r="AH367" s="268" t="s">
        <v>700</v>
      </c>
      <c r="AI367" s="269"/>
      <c r="AJ367" s="269"/>
      <c r="AK367" s="269"/>
      <c r="AL367" s="241" t="s">
        <v>700</v>
      </c>
      <c r="AM367" s="242"/>
      <c r="AN367" s="242"/>
      <c r="AO367" s="243"/>
      <c r="AP367" s="244" t="s">
        <v>700</v>
      </c>
      <c r="AQ367" s="244"/>
      <c r="AR367" s="244"/>
      <c r="AS367" s="244"/>
      <c r="AT367" s="244"/>
      <c r="AU367" s="244"/>
      <c r="AV367" s="244"/>
      <c r="AW367" s="244"/>
      <c r="AX367" s="244"/>
      <c r="AY367">
        <f>COUNTA($C$367)</f>
        <v>1</v>
      </c>
    </row>
    <row r="368" spans="1:51" ht="30" customHeight="1">
      <c r="A368" s="245">
        <v>3</v>
      </c>
      <c r="B368" s="245">
        <v>1</v>
      </c>
      <c r="C368" s="267" t="s">
        <v>759</v>
      </c>
      <c r="D368" s="266"/>
      <c r="E368" s="266"/>
      <c r="F368" s="266"/>
      <c r="G368" s="266"/>
      <c r="H368" s="266"/>
      <c r="I368" s="266"/>
      <c r="J368" s="248" t="s">
        <v>367</v>
      </c>
      <c r="K368" s="249"/>
      <c r="L368" s="249"/>
      <c r="M368" s="249"/>
      <c r="N368" s="249"/>
      <c r="O368" s="249"/>
      <c r="P368" s="250" t="s">
        <v>741</v>
      </c>
      <c r="Q368" s="250"/>
      <c r="R368" s="250"/>
      <c r="S368" s="250"/>
      <c r="T368" s="250"/>
      <c r="U368" s="250"/>
      <c r="V368" s="250"/>
      <c r="W368" s="250"/>
      <c r="X368" s="250"/>
      <c r="Y368" s="251">
        <v>0.5</v>
      </c>
      <c r="Z368" s="252"/>
      <c r="AA368" s="252"/>
      <c r="AB368" s="253"/>
      <c r="AC368" s="237"/>
      <c r="AD368" s="238"/>
      <c r="AE368" s="238"/>
      <c r="AF368" s="238"/>
      <c r="AG368" s="238"/>
      <c r="AH368" s="239" t="s">
        <v>700</v>
      </c>
      <c r="AI368" s="240"/>
      <c r="AJ368" s="240"/>
      <c r="AK368" s="240"/>
      <c r="AL368" s="241" t="s">
        <v>700</v>
      </c>
      <c r="AM368" s="242"/>
      <c r="AN368" s="242"/>
      <c r="AO368" s="243"/>
      <c r="AP368" s="244" t="s">
        <v>700</v>
      </c>
      <c r="AQ368" s="244"/>
      <c r="AR368" s="244"/>
      <c r="AS368" s="244"/>
      <c r="AT368" s="244"/>
      <c r="AU368" s="244"/>
      <c r="AV368" s="244"/>
      <c r="AW368" s="244"/>
      <c r="AX368" s="244"/>
      <c r="AY368">
        <f>COUNTA($C$368)</f>
        <v>1</v>
      </c>
    </row>
    <row r="369" spans="1:51" ht="30" customHeight="1">
      <c r="A369" s="245">
        <v>4</v>
      </c>
      <c r="B369" s="245">
        <v>1</v>
      </c>
      <c r="C369" s="267" t="s">
        <v>760</v>
      </c>
      <c r="D369" s="266"/>
      <c r="E369" s="266"/>
      <c r="F369" s="266"/>
      <c r="G369" s="266"/>
      <c r="H369" s="266"/>
      <c r="I369" s="266"/>
      <c r="J369" s="248" t="s">
        <v>367</v>
      </c>
      <c r="K369" s="249"/>
      <c r="L369" s="249"/>
      <c r="M369" s="249"/>
      <c r="N369" s="249"/>
      <c r="O369" s="249"/>
      <c r="P369" s="250" t="s">
        <v>741</v>
      </c>
      <c r="Q369" s="250"/>
      <c r="R369" s="250"/>
      <c r="S369" s="250"/>
      <c r="T369" s="250"/>
      <c r="U369" s="250"/>
      <c r="V369" s="250"/>
      <c r="W369" s="250"/>
      <c r="X369" s="250"/>
      <c r="Y369" s="251">
        <v>0.4</v>
      </c>
      <c r="Z369" s="252"/>
      <c r="AA369" s="252"/>
      <c r="AB369" s="253"/>
      <c r="AC369" s="237"/>
      <c r="AD369" s="238"/>
      <c r="AE369" s="238"/>
      <c r="AF369" s="238"/>
      <c r="AG369" s="238"/>
      <c r="AH369" s="239" t="s">
        <v>700</v>
      </c>
      <c r="AI369" s="240"/>
      <c r="AJ369" s="240"/>
      <c r="AK369" s="240"/>
      <c r="AL369" s="241" t="s">
        <v>700</v>
      </c>
      <c r="AM369" s="242"/>
      <c r="AN369" s="242"/>
      <c r="AO369" s="243"/>
      <c r="AP369" s="244" t="s">
        <v>700</v>
      </c>
      <c r="AQ369" s="244"/>
      <c r="AR369" s="244"/>
      <c r="AS369" s="244"/>
      <c r="AT369" s="244"/>
      <c r="AU369" s="244"/>
      <c r="AV369" s="244"/>
      <c r="AW369" s="244"/>
      <c r="AX369" s="244"/>
      <c r="AY369">
        <f>COUNTA($C$369)</f>
        <v>1</v>
      </c>
    </row>
    <row r="370" spans="1:51" ht="30" customHeight="1">
      <c r="A370" s="245">
        <v>5</v>
      </c>
      <c r="B370" s="245">
        <v>1</v>
      </c>
      <c r="C370" s="267" t="s">
        <v>761</v>
      </c>
      <c r="D370" s="266"/>
      <c r="E370" s="266"/>
      <c r="F370" s="266"/>
      <c r="G370" s="266"/>
      <c r="H370" s="266"/>
      <c r="I370" s="266"/>
      <c r="J370" s="248" t="s">
        <v>367</v>
      </c>
      <c r="K370" s="249"/>
      <c r="L370" s="249"/>
      <c r="M370" s="249"/>
      <c r="N370" s="249"/>
      <c r="O370" s="249"/>
      <c r="P370" s="250" t="s">
        <v>741</v>
      </c>
      <c r="Q370" s="250"/>
      <c r="R370" s="250"/>
      <c r="S370" s="250"/>
      <c r="T370" s="250"/>
      <c r="U370" s="250"/>
      <c r="V370" s="250"/>
      <c r="W370" s="250"/>
      <c r="X370" s="250"/>
      <c r="Y370" s="251">
        <v>0.4</v>
      </c>
      <c r="Z370" s="252"/>
      <c r="AA370" s="252"/>
      <c r="AB370" s="253"/>
      <c r="AC370" s="237"/>
      <c r="AD370" s="238"/>
      <c r="AE370" s="238"/>
      <c r="AF370" s="238"/>
      <c r="AG370" s="238"/>
      <c r="AH370" s="239" t="s">
        <v>700</v>
      </c>
      <c r="AI370" s="240"/>
      <c r="AJ370" s="240"/>
      <c r="AK370" s="240"/>
      <c r="AL370" s="241" t="s">
        <v>700</v>
      </c>
      <c r="AM370" s="242"/>
      <c r="AN370" s="242"/>
      <c r="AO370" s="243"/>
      <c r="AP370" s="244" t="s">
        <v>700</v>
      </c>
      <c r="AQ370" s="244"/>
      <c r="AR370" s="244"/>
      <c r="AS370" s="244"/>
      <c r="AT370" s="244"/>
      <c r="AU370" s="244"/>
      <c r="AV370" s="244"/>
      <c r="AW370" s="244"/>
      <c r="AX370" s="244"/>
      <c r="AY370">
        <f>COUNTA($C$370)</f>
        <v>1</v>
      </c>
    </row>
    <row r="371" spans="1:51" ht="30" customHeight="1">
      <c r="A371" s="245">
        <v>6</v>
      </c>
      <c r="B371" s="245">
        <v>1</v>
      </c>
      <c r="C371" s="267" t="s">
        <v>762</v>
      </c>
      <c r="D371" s="266"/>
      <c r="E371" s="266"/>
      <c r="F371" s="266"/>
      <c r="G371" s="266"/>
      <c r="H371" s="266"/>
      <c r="I371" s="266"/>
      <c r="J371" s="248" t="s">
        <v>367</v>
      </c>
      <c r="K371" s="249"/>
      <c r="L371" s="249"/>
      <c r="M371" s="249"/>
      <c r="N371" s="249"/>
      <c r="O371" s="249"/>
      <c r="P371" s="250" t="s">
        <v>741</v>
      </c>
      <c r="Q371" s="250"/>
      <c r="R371" s="250"/>
      <c r="S371" s="250"/>
      <c r="T371" s="250"/>
      <c r="U371" s="250"/>
      <c r="V371" s="250"/>
      <c r="W371" s="250"/>
      <c r="X371" s="250"/>
      <c r="Y371" s="251">
        <v>0.4</v>
      </c>
      <c r="Z371" s="252"/>
      <c r="AA371" s="252"/>
      <c r="AB371" s="253"/>
      <c r="AC371" s="237"/>
      <c r="AD371" s="238"/>
      <c r="AE371" s="238"/>
      <c r="AF371" s="238"/>
      <c r="AG371" s="238"/>
      <c r="AH371" s="239" t="s">
        <v>700</v>
      </c>
      <c r="AI371" s="240"/>
      <c r="AJ371" s="240"/>
      <c r="AK371" s="240"/>
      <c r="AL371" s="241" t="s">
        <v>700</v>
      </c>
      <c r="AM371" s="242"/>
      <c r="AN371" s="242"/>
      <c r="AO371" s="243"/>
      <c r="AP371" s="244" t="s">
        <v>700</v>
      </c>
      <c r="AQ371" s="244"/>
      <c r="AR371" s="244"/>
      <c r="AS371" s="244"/>
      <c r="AT371" s="244"/>
      <c r="AU371" s="244"/>
      <c r="AV371" s="244"/>
      <c r="AW371" s="244"/>
      <c r="AX371" s="244"/>
      <c r="AY371">
        <f>COUNTA($C$371)</f>
        <v>1</v>
      </c>
    </row>
    <row r="372" spans="1:51" ht="30" customHeight="1">
      <c r="A372" s="245">
        <v>7</v>
      </c>
      <c r="B372" s="245">
        <v>1</v>
      </c>
      <c r="C372" s="267" t="s">
        <v>763</v>
      </c>
      <c r="D372" s="266"/>
      <c r="E372" s="266"/>
      <c r="F372" s="266"/>
      <c r="G372" s="266"/>
      <c r="H372" s="266"/>
      <c r="I372" s="266"/>
      <c r="J372" s="248" t="s">
        <v>367</v>
      </c>
      <c r="K372" s="249"/>
      <c r="L372" s="249"/>
      <c r="M372" s="249"/>
      <c r="N372" s="249"/>
      <c r="O372" s="249"/>
      <c r="P372" s="250" t="s">
        <v>741</v>
      </c>
      <c r="Q372" s="250"/>
      <c r="R372" s="250"/>
      <c r="S372" s="250"/>
      <c r="T372" s="250"/>
      <c r="U372" s="250"/>
      <c r="V372" s="250"/>
      <c r="W372" s="250"/>
      <c r="X372" s="250"/>
      <c r="Y372" s="251">
        <v>0.3</v>
      </c>
      <c r="Z372" s="252"/>
      <c r="AA372" s="252"/>
      <c r="AB372" s="253"/>
      <c r="AC372" s="237"/>
      <c r="AD372" s="238"/>
      <c r="AE372" s="238"/>
      <c r="AF372" s="238"/>
      <c r="AG372" s="238"/>
      <c r="AH372" s="239" t="s">
        <v>700</v>
      </c>
      <c r="AI372" s="240"/>
      <c r="AJ372" s="240"/>
      <c r="AK372" s="240"/>
      <c r="AL372" s="241" t="s">
        <v>700</v>
      </c>
      <c r="AM372" s="242"/>
      <c r="AN372" s="242"/>
      <c r="AO372" s="243"/>
      <c r="AP372" s="244" t="s">
        <v>700</v>
      </c>
      <c r="AQ372" s="244"/>
      <c r="AR372" s="244"/>
      <c r="AS372" s="244"/>
      <c r="AT372" s="244"/>
      <c r="AU372" s="244"/>
      <c r="AV372" s="244"/>
      <c r="AW372" s="244"/>
      <c r="AX372" s="244"/>
      <c r="AY372">
        <f>COUNTA($C$372)</f>
        <v>1</v>
      </c>
    </row>
    <row r="373" spans="1:51" ht="30" customHeight="1">
      <c r="A373" s="245">
        <v>8</v>
      </c>
      <c r="B373" s="245">
        <v>1</v>
      </c>
      <c r="C373" s="267" t="s">
        <v>764</v>
      </c>
      <c r="D373" s="266"/>
      <c r="E373" s="266"/>
      <c r="F373" s="266"/>
      <c r="G373" s="266"/>
      <c r="H373" s="266"/>
      <c r="I373" s="266"/>
      <c r="J373" s="248" t="s">
        <v>367</v>
      </c>
      <c r="K373" s="249"/>
      <c r="L373" s="249"/>
      <c r="M373" s="249"/>
      <c r="N373" s="249"/>
      <c r="O373" s="249"/>
      <c r="P373" s="250" t="s">
        <v>741</v>
      </c>
      <c r="Q373" s="250"/>
      <c r="R373" s="250"/>
      <c r="S373" s="250"/>
      <c r="T373" s="250"/>
      <c r="U373" s="250"/>
      <c r="V373" s="250"/>
      <c r="W373" s="250"/>
      <c r="X373" s="250"/>
      <c r="Y373" s="251">
        <v>0.3</v>
      </c>
      <c r="Z373" s="252"/>
      <c r="AA373" s="252"/>
      <c r="AB373" s="253"/>
      <c r="AC373" s="237"/>
      <c r="AD373" s="238"/>
      <c r="AE373" s="238"/>
      <c r="AF373" s="238"/>
      <c r="AG373" s="238"/>
      <c r="AH373" s="239" t="s">
        <v>700</v>
      </c>
      <c r="AI373" s="240"/>
      <c r="AJ373" s="240"/>
      <c r="AK373" s="240"/>
      <c r="AL373" s="241" t="s">
        <v>700</v>
      </c>
      <c r="AM373" s="242"/>
      <c r="AN373" s="242"/>
      <c r="AO373" s="243"/>
      <c r="AP373" s="244" t="s">
        <v>700</v>
      </c>
      <c r="AQ373" s="244"/>
      <c r="AR373" s="244"/>
      <c r="AS373" s="244"/>
      <c r="AT373" s="244"/>
      <c r="AU373" s="244"/>
      <c r="AV373" s="244"/>
      <c r="AW373" s="244"/>
      <c r="AX373" s="244"/>
      <c r="AY373">
        <f>COUNTA($C$373)</f>
        <v>1</v>
      </c>
    </row>
    <row r="374" spans="1:51" ht="30" customHeight="1">
      <c r="A374" s="245">
        <v>9</v>
      </c>
      <c r="B374" s="245">
        <v>1</v>
      </c>
      <c r="C374" s="267" t="s">
        <v>765</v>
      </c>
      <c r="D374" s="266"/>
      <c r="E374" s="266"/>
      <c r="F374" s="266"/>
      <c r="G374" s="266"/>
      <c r="H374" s="266"/>
      <c r="I374" s="266"/>
      <c r="J374" s="248" t="s">
        <v>367</v>
      </c>
      <c r="K374" s="249"/>
      <c r="L374" s="249"/>
      <c r="M374" s="249"/>
      <c r="N374" s="249"/>
      <c r="O374" s="249"/>
      <c r="P374" s="250" t="s">
        <v>741</v>
      </c>
      <c r="Q374" s="250"/>
      <c r="R374" s="250"/>
      <c r="S374" s="250"/>
      <c r="T374" s="250"/>
      <c r="U374" s="250"/>
      <c r="V374" s="250"/>
      <c r="W374" s="250"/>
      <c r="X374" s="250"/>
      <c r="Y374" s="251">
        <v>0.3</v>
      </c>
      <c r="Z374" s="252"/>
      <c r="AA374" s="252"/>
      <c r="AB374" s="253"/>
      <c r="AC374" s="237"/>
      <c r="AD374" s="238"/>
      <c r="AE374" s="238"/>
      <c r="AF374" s="238"/>
      <c r="AG374" s="238"/>
      <c r="AH374" s="239" t="s">
        <v>700</v>
      </c>
      <c r="AI374" s="240"/>
      <c r="AJ374" s="240"/>
      <c r="AK374" s="240"/>
      <c r="AL374" s="241" t="s">
        <v>700</v>
      </c>
      <c r="AM374" s="242"/>
      <c r="AN374" s="242"/>
      <c r="AO374" s="243"/>
      <c r="AP374" s="244" t="s">
        <v>700</v>
      </c>
      <c r="AQ374" s="244"/>
      <c r="AR374" s="244"/>
      <c r="AS374" s="244"/>
      <c r="AT374" s="244"/>
      <c r="AU374" s="244"/>
      <c r="AV374" s="244"/>
      <c r="AW374" s="244"/>
      <c r="AX374" s="244"/>
      <c r="AY374">
        <f>COUNTA($C$374)</f>
        <v>1</v>
      </c>
    </row>
    <row r="375" spans="1:51" ht="30" customHeight="1">
      <c r="A375" s="245">
        <v>10</v>
      </c>
      <c r="B375" s="245">
        <v>1</v>
      </c>
      <c r="C375" s="267" t="s">
        <v>766</v>
      </c>
      <c r="D375" s="266"/>
      <c r="E375" s="266"/>
      <c r="F375" s="266"/>
      <c r="G375" s="266"/>
      <c r="H375" s="266"/>
      <c r="I375" s="266"/>
      <c r="J375" s="248" t="s">
        <v>367</v>
      </c>
      <c r="K375" s="249"/>
      <c r="L375" s="249"/>
      <c r="M375" s="249"/>
      <c r="N375" s="249"/>
      <c r="O375" s="249"/>
      <c r="P375" s="250" t="s">
        <v>741</v>
      </c>
      <c r="Q375" s="250"/>
      <c r="R375" s="250"/>
      <c r="S375" s="250"/>
      <c r="T375" s="250"/>
      <c r="U375" s="250"/>
      <c r="V375" s="250"/>
      <c r="W375" s="250"/>
      <c r="X375" s="250"/>
      <c r="Y375" s="251">
        <v>0.3</v>
      </c>
      <c r="Z375" s="252"/>
      <c r="AA375" s="252"/>
      <c r="AB375" s="253"/>
      <c r="AC375" s="237"/>
      <c r="AD375" s="238"/>
      <c r="AE375" s="238"/>
      <c r="AF375" s="238"/>
      <c r="AG375" s="238"/>
      <c r="AH375" s="239" t="s">
        <v>700</v>
      </c>
      <c r="AI375" s="240"/>
      <c r="AJ375" s="240"/>
      <c r="AK375" s="240"/>
      <c r="AL375" s="241" t="s">
        <v>700</v>
      </c>
      <c r="AM375" s="242"/>
      <c r="AN375" s="242"/>
      <c r="AO375" s="243"/>
      <c r="AP375" s="244" t="s">
        <v>700</v>
      </c>
      <c r="AQ375" s="244"/>
      <c r="AR375" s="244"/>
      <c r="AS375" s="244"/>
      <c r="AT375" s="244"/>
      <c r="AU375" s="244"/>
      <c r="AV375" s="244"/>
      <c r="AW375" s="244"/>
      <c r="AX375" s="244"/>
      <c r="AY375">
        <f>COUNTA($C$375)</f>
        <v>1</v>
      </c>
    </row>
    <row r="376" spans="1:51" ht="30" hidden="1" customHeight="1">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3.25" customHeight="1">
      <c r="A399" s="245">
        <v>1</v>
      </c>
      <c r="B399" s="245">
        <v>1</v>
      </c>
      <c r="C399" s="267" t="s">
        <v>743</v>
      </c>
      <c r="D399" s="266"/>
      <c r="E399" s="266"/>
      <c r="F399" s="266"/>
      <c r="G399" s="266"/>
      <c r="H399" s="266"/>
      <c r="I399" s="266"/>
      <c r="J399" s="248">
        <v>2011105001632</v>
      </c>
      <c r="K399" s="249"/>
      <c r="L399" s="249"/>
      <c r="M399" s="249"/>
      <c r="N399" s="249"/>
      <c r="O399" s="249"/>
      <c r="P399" s="275" t="s">
        <v>744</v>
      </c>
      <c r="Q399" s="276"/>
      <c r="R399" s="276"/>
      <c r="S399" s="276"/>
      <c r="T399" s="276"/>
      <c r="U399" s="276"/>
      <c r="V399" s="276"/>
      <c r="W399" s="276"/>
      <c r="X399" s="277"/>
      <c r="Y399" s="251">
        <v>2</v>
      </c>
      <c r="Z399" s="252"/>
      <c r="AA399" s="252"/>
      <c r="AB399" s="253"/>
      <c r="AC399" s="237" t="s">
        <v>342</v>
      </c>
      <c r="AD399" s="238"/>
      <c r="AE399" s="238"/>
      <c r="AF399" s="238"/>
      <c r="AG399" s="238"/>
      <c r="AH399" s="268" t="s">
        <v>700</v>
      </c>
      <c r="AI399" s="269"/>
      <c r="AJ399" s="269"/>
      <c r="AK399" s="269"/>
      <c r="AL399" s="241">
        <v>100</v>
      </c>
      <c r="AM399" s="242"/>
      <c r="AN399" s="242"/>
      <c r="AO399" s="243"/>
      <c r="AP399" s="244" t="s">
        <v>745</v>
      </c>
      <c r="AQ399" s="244"/>
      <c r="AR399" s="244"/>
      <c r="AS399" s="244"/>
      <c r="AT399" s="244"/>
      <c r="AU399" s="244"/>
      <c r="AV399" s="244"/>
      <c r="AW399" s="244"/>
      <c r="AX399" s="244"/>
      <c r="AY399">
        <f>$AY$396</f>
        <v>1</v>
      </c>
    </row>
    <row r="400" spans="1:51" ht="30" hidden="1" customHeight="1">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c r="A631" s="245">
        <v>1</v>
      </c>
      <c r="B631" s="245">
        <v>1</v>
      </c>
      <c r="C631" s="246"/>
      <c r="D631" s="246"/>
      <c r="E631" s="247" t="s">
        <v>700</v>
      </c>
      <c r="F631" s="247"/>
      <c r="G631" s="247"/>
      <c r="H631" s="247"/>
      <c r="I631" s="247"/>
      <c r="J631" s="248" t="s">
        <v>700</v>
      </c>
      <c r="K631" s="249"/>
      <c r="L631" s="249"/>
      <c r="M631" s="249"/>
      <c r="N631" s="249"/>
      <c r="O631" s="249"/>
      <c r="P631" s="260" t="s">
        <v>740</v>
      </c>
      <c r="Q631" s="250"/>
      <c r="R631" s="250"/>
      <c r="S631" s="250"/>
      <c r="T631" s="250"/>
      <c r="U631" s="250"/>
      <c r="V631" s="250"/>
      <c r="W631" s="250"/>
      <c r="X631" s="250"/>
      <c r="Y631" s="251" t="s">
        <v>700</v>
      </c>
      <c r="Z631" s="252"/>
      <c r="AA631" s="252"/>
      <c r="AB631" s="253"/>
      <c r="AC631" s="237"/>
      <c r="AD631" s="238"/>
      <c r="AE631" s="238"/>
      <c r="AF631" s="238"/>
      <c r="AG631" s="238"/>
      <c r="AH631" s="239" t="s">
        <v>700</v>
      </c>
      <c r="AI631" s="240"/>
      <c r="AJ631" s="240"/>
      <c r="AK631" s="240"/>
      <c r="AL631" s="241" t="s">
        <v>700</v>
      </c>
      <c r="AM631" s="242"/>
      <c r="AN631" s="242"/>
      <c r="AO631" s="243"/>
      <c r="AP631" s="244" t="s">
        <v>700</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9" priority="941">
      <formula>IF(RIGHT(TEXT(P14,"0.#"),1)=".",FALSE,TRUE)</formula>
    </cfRule>
    <cfRule type="expression" dxfId="1538" priority="942">
      <formula>IF(RIGHT(TEXT(P14,"0.#"),1)=".",TRUE,FALSE)</formula>
    </cfRule>
  </conditionalFormatting>
  <conditionalFormatting sqref="P18:AX18">
    <cfRule type="expression" dxfId="1537" priority="939">
      <formula>IF(RIGHT(TEXT(P18,"0.#"),1)=".",FALSE,TRUE)</formula>
    </cfRule>
    <cfRule type="expression" dxfId="1536" priority="940">
      <formula>IF(RIGHT(TEXT(P18,"0.#"),1)=".",TRUE,FALSE)</formula>
    </cfRule>
  </conditionalFormatting>
  <conditionalFormatting sqref="Y311">
    <cfRule type="expression" dxfId="1535" priority="937">
      <formula>IF(RIGHT(TEXT(Y311,"0.#"),1)=".",FALSE,TRUE)</formula>
    </cfRule>
    <cfRule type="expression" dxfId="1534" priority="938">
      <formula>IF(RIGHT(TEXT(Y311,"0.#"),1)=".",TRUE,FALSE)</formula>
    </cfRule>
  </conditionalFormatting>
  <conditionalFormatting sqref="Y320">
    <cfRule type="expression" dxfId="1533" priority="935">
      <formula>IF(RIGHT(TEXT(Y320,"0.#"),1)=".",FALSE,TRUE)</formula>
    </cfRule>
    <cfRule type="expression" dxfId="1532" priority="936">
      <formula>IF(RIGHT(TEXT(Y320,"0.#"),1)=".",TRUE,FALSE)</formula>
    </cfRule>
  </conditionalFormatting>
  <conditionalFormatting sqref="Y351:Y358 Y349 Y338:Y345 Y336 Y325:Y332 Y323">
    <cfRule type="expression" dxfId="1531" priority="915">
      <formula>IF(RIGHT(TEXT(Y323,"0.#"),1)=".",FALSE,TRUE)</formula>
    </cfRule>
    <cfRule type="expression" dxfId="1530" priority="916">
      <formula>IF(RIGHT(TEXT(Y323,"0.#"),1)=".",TRUE,FALSE)</formula>
    </cfRule>
  </conditionalFormatting>
  <conditionalFormatting sqref="P16:AQ17 P15:AX15 P13:AX13">
    <cfRule type="expression" dxfId="1529" priority="933">
      <formula>IF(RIGHT(TEXT(P13,"0.#"),1)=".",FALSE,TRUE)</formula>
    </cfRule>
    <cfRule type="expression" dxfId="1528" priority="934">
      <formula>IF(RIGHT(TEXT(P13,"0.#"),1)=".",TRUE,FALSE)</formula>
    </cfRule>
  </conditionalFormatting>
  <conditionalFormatting sqref="P19:AJ19">
    <cfRule type="expression" dxfId="1527" priority="931">
      <formula>IF(RIGHT(TEXT(P19,"0.#"),1)=".",FALSE,TRUE)</formula>
    </cfRule>
    <cfRule type="expression" dxfId="1526" priority="932">
      <formula>IF(RIGHT(TEXT(P19,"0.#"),1)=".",TRUE,FALSE)</formula>
    </cfRule>
  </conditionalFormatting>
  <conditionalFormatting sqref="AE32 AQ32">
    <cfRule type="expression" dxfId="1525" priority="929">
      <formula>IF(RIGHT(TEXT(AE32,"0.#"),1)=".",FALSE,TRUE)</formula>
    </cfRule>
    <cfRule type="expression" dxfId="1524" priority="930">
      <formula>IF(RIGHT(TEXT(AE32,"0.#"),1)=".",TRUE,FALSE)</formula>
    </cfRule>
  </conditionalFormatting>
  <conditionalFormatting sqref="Y312:Y319 Y310">
    <cfRule type="expression" dxfId="1523" priority="927">
      <formula>IF(RIGHT(TEXT(Y310,"0.#"),1)=".",FALSE,TRUE)</formula>
    </cfRule>
    <cfRule type="expression" dxfId="1522" priority="928">
      <formula>IF(RIGHT(TEXT(Y310,"0.#"),1)=".",TRUE,FALSE)</formula>
    </cfRule>
  </conditionalFormatting>
  <conditionalFormatting sqref="AU311">
    <cfRule type="expression" dxfId="1521" priority="925">
      <formula>IF(RIGHT(TEXT(AU311,"0.#"),1)=".",FALSE,TRUE)</formula>
    </cfRule>
    <cfRule type="expression" dxfId="1520" priority="926">
      <formula>IF(RIGHT(TEXT(AU311,"0.#"),1)=".",TRUE,FALSE)</formula>
    </cfRule>
  </conditionalFormatting>
  <conditionalFormatting sqref="AU320">
    <cfRule type="expression" dxfId="1519" priority="923">
      <formula>IF(RIGHT(TEXT(AU320,"0.#"),1)=".",FALSE,TRUE)</formula>
    </cfRule>
    <cfRule type="expression" dxfId="1518" priority="924">
      <formula>IF(RIGHT(TEXT(AU320,"0.#"),1)=".",TRUE,FALSE)</formula>
    </cfRule>
  </conditionalFormatting>
  <conditionalFormatting sqref="AU312:AU319 AU310">
    <cfRule type="expression" dxfId="1517" priority="921">
      <formula>IF(RIGHT(TEXT(AU310,"0.#"),1)=".",FALSE,TRUE)</formula>
    </cfRule>
    <cfRule type="expression" dxfId="1516" priority="922">
      <formula>IF(RIGHT(TEXT(AU310,"0.#"),1)=".",TRUE,FALSE)</formula>
    </cfRule>
  </conditionalFormatting>
  <conditionalFormatting sqref="Y350 Y337 Y324">
    <cfRule type="expression" dxfId="1515" priority="919">
      <formula>IF(RIGHT(TEXT(Y324,"0.#"),1)=".",FALSE,TRUE)</formula>
    </cfRule>
    <cfRule type="expression" dxfId="1514" priority="920">
      <formula>IF(RIGHT(TEXT(Y324,"0.#"),1)=".",TRUE,FALSE)</formula>
    </cfRule>
  </conditionalFormatting>
  <conditionalFormatting sqref="Y359 Y346 Y333">
    <cfRule type="expression" dxfId="1513" priority="917">
      <formula>IF(RIGHT(TEXT(Y333,"0.#"),1)=".",FALSE,TRUE)</formula>
    </cfRule>
    <cfRule type="expression" dxfId="1512" priority="918">
      <formula>IF(RIGHT(TEXT(Y333,"0.#"),1)=".",TRUE,FALSE)</formula>
    </cfRule>
  </conditionalFormatting>
  <conditionalFormatting sqref="AU350 AU337 AU324">
    <cfRule type="expression" dxfId="1511" priority="913">
      <formula>IF(RIGHT(TEXT(AU324,"0.#"),1)=".",FALSE,TRUE)</formula>
    </cfRule>
    <cfRule type="expression" dxfId="1510" priority="914">
      <formula>IF(RIGHT(TEXT(AU324,"0.#"),1)=".",TRUE,FALSE)</formula>
    </cfRule>
  </conditionalFormatting>
  <conditionalFormatting sqref="AU359 AU346 AU333">
    <cfRule type="expression" dxfId="1509" priority="911">
      <formula>IF(RIGHT(TEXT(AU333,"0.#"),1)=".",FALSE,TRUE)</formula>
    </cfRule>
    <cfRule type="expression" dxfId="1508" priority="912">
      <formula>IF(RIGHT(TEXT(AU333,"0.#"),1)=".",TRUE,FALSE)</formula>
    </cfRule>
  </conditionalFormatting>
  <conditionalFormatting sqref="AU351:AU358 AU349 AU338:AU345 AU336 AU325:AU332 AU323">
    <cfRule type="expression" dxfId="1507" priority="909">
      <formula>IF(RIGHT(TEXT(AU323,"0.#"),1)=".",FALSE,TRUE)</formula>
    </cfRule>
    <cfRule type="expression" dxfId="1506" priority="910">
      <formula>IF(RIGHT(TEXT(AU323,"0.#"),1)=".",TRUE,FALSE)</formula>
    </cfRule>
  </conditionalFormatting>
  <conditionalFormatting sqref="AI32">
    <cfRule type="expression" dxfId="1505" priority="907">
      <formula>IF(RIGHT(TEXT(AI32,"0.#"),1)=".",FALSE,TRUE)</formula>
    </cfRule>
    <cfRule type="expression" dxfId="1504" priority="908">
      <formula>IF(RIGHT(TEXT(AI32,"0.#"),1)=".",TRUE,FALSE)</formula>
    </cfRule>
  </conditionalFormatting>
  <conditionalFormatting sqref="AM32">
    <cfRule type="expression" dxfId="1503" priority="905">
      <formula>IF(RIGHT(TEXT(AM32,"0.#"),1)=".",FALSE,TRUE)</formula>
    </cfRule>
    <cfRule type="expression" dxfId="1502" priority="906">
      <formula>IF(RIGHT(TEXT(AM32,"0.#"),1)=".",TRUE,FALSE)</formula>
    </cfRule>
  </conditionalFormatting>
  <conditionalFormatting sqref="AE33">
    <cfRule type="expression" dxfId="1501" priority="903">
      <formula>IF(RIGHT(TEXT(AE33,"0.#"),1)=".",FALSE,TRUE)</formula>
    </cfRule>
    <cfRule type="expression" dxfId="1500" priority="904">
      <formula>IF(RIGHT(TEXT(AE33,"0.#"),1)=".",TRUE,FALSE)</formula>
    </cfRule>
  </conditionalFormatting>
  <conditionalFormatting sqref="AI33">
    <cfRule type="expression" dxfId="1499" priority="901">
      <formula>IF(RIGHT(TEXT(AI33,"0.#"),1)=".",FALSE,TRUE)</formula>
    </cfRule>
    <cfRule type="expression" dxfId="1498" priority="902">
      <formula>IF(RIGHT(TEXT(AI33,"0.#"),1)=".",TRUE,FALSE)</formula>
    </cfRule>
  </conditionalFormatting>
  <conditionalFormatting sqref="AM33">
    <cfRule type="expression" dxfId="1497" priority="899">
      <formula>IF(RIGHT(TEXT(AM33,"0.#"),1)=".",FALSE,TRUE)</formula>
    </cfRule>
    <cfRule type="expression" dxfId="1496" priority="900">
      <formula>IF(RIGHT(TEXT(AM33,"0.#"),1)=".",TRUE,FALSE)</formula>
    </cfRule>
  </conditionalFormatting>
  <conditionalFormatting sqref="AQ33">
    <cfRule type="expression" dxfId="1495" priority="897">
      <formula>IF(RIGHT(TEXT(AQ33,"0.#"),1)=".",FALSE,TRUE)</formula>
    </cfRule>
    <cfRule type="expression" dxfId="1494" priority="898">
      <formula>IF(RIGHT(TEXT(AQ33,"0.#"),1)=".",TRUE,FALSE)</formula>
    </cfRule>
  </conditionalFormatting>
  <conditionalFormatting sqref="AE210">
    <cfRule type="expression" dxfId="1493" priority="895">
      <formula>IF(RIGHT(TEXT(AE210,"0.#"),1)=".",FALSE,TRUE)</formula>
    </cfRule>
    <cfRule type="expression" dxfId="1492" priority="896">
      <formula>IF(RIGHT(TEXT(AE210,"0.#"),1)=".",TRUE,FALSE)</formula>
    </cfRule>
  </conditionalFormatting>
  <conditionalFormatting sqref="AE211">
    <cfRule type="expression" dxfId="1491" priority="893">
      <formula>IF(RIGHT(TEXT(AE211,"0.#"),1)=".",FALSE,TRUE)</formula>
    </cfRule>
    <cfRule type="expression" dxfId="1490" priority="894">
      <formula>IF(RIGHT(TEXT(AE211,"0.#"),1)=".",TRUE,FALSE)</formula>
    </cfRule>
  </conditionalFormatting>
  <conditionalFormatting sqref="AE212">
    <cfRule type="expression" dxfId="1489" priority="891">
      <formula>IF(RIGHT(TEXT(AE212,"0.#"),1)=".",FALSE,TRUE)</formula>
    </cfRule>
    <cfRule type="expression" dxfId="1488" priority="892">
      <formula>IF(RIGHT(TEXT(AE212,"0.#"),1)=".",TRUE,FALSE)</formula>
    </cfRule>
  </conditionalFormatting>
  <conditionalFormatting sqref="AI212">
    <cfRule type="expression" dxfId="1487" priority="889">
      <formula>IF(RIGHT(TEXT(AI212,"0.#"),1)=".",FALSE,TRUE)</formula>
    </cfRule>
    <cfRule type="expression" dxfId="1486" priority="890">
      <formula>IF(RIGHT(TEXT(AI212,"0.#"),1)=".",TRUE,FALSE)</formula>
    </cfRule>
  </conditionalFormatting>
  <conditionalFormatting sqref="AI211">
    <cfRule type="expression" dxfId="1485" priority="887">
      <formula>IF(RIGHT(TEXT(AI211,"0.#"),1)=".",FALSE,TRUE)</formula>
    </cfRule>
    <cfRule type="expression" dxfId="1484" priority="888">
      <formula>IF(RIGHT(TEXT(AI211,"0.#"),1)=".",TRUE,FALSE)</formula>
    </cfRule>
  </conditionalFormatting>
  <conditionalFormatting sqref="AI210">
    <cfRule type="expression" dxfId="1483" priority="885">
      <formula>IF(RIGHT(TEXT(AI210,"0.#"),1)=".",FALSE,TRUE)</formula>
    </cfRule>
    <cfRule type="expression" dxfId="1482" priority="886">
      <formula>IF(RIGHT(TEXT(AI210,"0.#"),1)=".",TRUE,FALSE)</formula>
    </cfRule>
  </conditionalFormatting>
  <conditionalFormatting sqref="AM210">
    <cfRule type="expression" dxfId="1481" priority="883">
      <formula>IF(RIGHT(TEXT(AM210,"0.#"),1)=".",FALSE,TRUE)</formula>
    </cfRule>
    <cfRule type="expression" dxfId="1480" priority="884">
      <formula>IF(RIGHT(TEXT(AM210,"0.#"),1)=".",TRUE,FALSE)</formula>
    </cfRule>
  </conditionalFormatting>
  <conditionalFormatting sqref="AM211">
    <cfRule type="expression" dxfId="1479" priority="881">
      <formula>IF(RIGHT(TEXT(AM211,"0.#"),1)=".",FALSE,TRUE)</formula>
    </cfRule>
    <cfRule type="expression" dxfId="1478" priority="882">
      <formula>IF(RIGHT(TEXT(AM211,"0.#"),1)=".",TRUE,FALSE)</formula>
    </cfRule>
  </conditionalFormatting>
  <conditionalFormatting sqref="AM212">
    <cfRule type="expression" dxfId="1477" priority="879">
      <formula>IF(RIGHT(TEXT(AM212,"0.#"),1)=".",FALSE,TRUE)</formula>
    </cfRule>
    <cfRule type="expression" dxfId="1476" priority="880">
      <formula>IF(RIGHT(TEXT(AM212,"0.#"),1)=".",TRUE,FALSE)</formula>
    </cfRule>
  </conditionalFormatting>
  <conditionalFormatting sqref="AL376:AO395">
    <cfRule type="expression" dxfId="1475" priority="875">
      <formula>IF(AND(AL376&gt;=0, RIGHT(TEXT(AL376,"0.#"),1)&lt;&gt;"."),TRUE,FALSE)</formula>
    </cfRule>
    <cfRule type="expression" dxfId="1474" priority="876">
      <formula>IF(AND(AL376&gt;=0, RIGHT(TEXT(AL376,"0.#"),1)="."),TRUE,FALSE)</formula>
    </cfRule>
    <cfRule type="expression" dxfId="1473" priority="877">
      <formula>IF(AND(AL376&lt;0, RIGHT(TEXT(AL376,"0.#"),1)&lt;&gt;"."),TRUE,FALSE)</formula>
    </cfRule>
    <cfRule type="expression" dxfId="1472" priority="878">
      <formula>IF(AND(AL376&lt;0, RIGHT(TEXT(AL376,"0.#"),1)="."),TRUE,FALSE)</formula>
    </cfRule>
  </conditionalFormatting>
  <conditionalFormatting sqref="AQ210:AQ212">
    <cfRule type="expression" dxfId="1471" priority="873">
      <formula>IF(RIGHT(TEXT(AQ210,"0.#"),1)=".",FALSE,TRUE)</formula>
    </cfRule>
    <cfRule type="expression" dxfId="1470" priority="874">
      <formula>IF(RIGHT(TEXT(AQ210,"0.#"),1)=".",TRUE,FALSE)</formula>
    </cfRule>
  </conditionalFormatting>
  <conditionalFormatting sqref="AU210:AU212">
    <cfRule type="expression" dxfId="1469" priority="871">
      <formula>IF(RIGHT(TEXT(AU210,"0.#"),1)=".",FALSE,TRUE)</formula>
    </cfRule>
    <cfRule type="expression" dxfId="1468" priority="872">
      <formula>IF(RIGHT(TEXT(AU210,"0.#"),1)=".",TRUE,FALSE)</formula>
    </cfRule>
  </conditionalFormatting>
  <conditionalFormatting sqref="Y368:Y395">
    <cfRule type="expression" dxfId="1467" priority="869">
      <formula>IF(RIGHT(TEXT(Y368,"0.#"),1)=".",FALSE,TRUE)</formula>
    </cfRule>
    <cfRule type="expression" dxfId="1466" priority="870">
      <formula>IF(RIGHT(TEXT(Y368,"0.#"),1)=".",TRUE,FALSE)</formula>
    </cfRule>
  </conditionalFormatting>
  <conditionalFormatting sqref="AL631:AO660">
    <cfRule type="expression" dxfId="1465" priority="865">
      <formula>IF(AND(AL631&gt;=0, RIGHT(TEXT(AL631,"0.#"),1)&lt;&gt;"."),TRUE,FALSE)</formula>
    </cfRule>
    <cfRule type="expression" dxfId="1464" priority="866">
      <formula>IF(AND(AL631&gt;=0, RIGHT(TEXT(AL631,"0.#"),1)="."),TRUE,FALSE)</formula>
    </cfRule>
    <cfRule type="expression" dxfId="1463" priority="867">
      <formula>IF(AND(AL631&lt;0, RIGHT(TEXT(AL631,"0.#"),1)&lt;&gt;"."),TRUE,FALSE)</formula>
    </cfRule>
    <cfRule type="expression" dxfId="1462" priority="868">
      <formula>IF(AND(AL631&lt;0, RIGHT(TEXT(AL631,"0.#"),1)="."),TRUE,FALSE)</formula>
    </cfRule>
  </conditionalFormatting>
  <conditionalFormatting sqref="Y631:Y660">
    <cfRule type="expression" dxfId="1461" priority="863">
      <formula>IF(RIGHT(TEXT(Y631,"0.#"),1)=".",FALSE,TRUE)</formula>
    </cfRule>
    <cfRule type="expression" dxfId="1460" priority="864">
      <formula>IF(RIGHT(TEXT(Y631,"0.#"),1)=".",TRUE,FALSE)</formula>
    </cfRule>
  </conditionalFormatting>
  <conditionalFormatting sqref="AL366:AO366">
    <cfRule type="expression" dxfId="1459" priority="859">
      <formula>IF(AND(AL366&gt;=0, RIGHT(TEXT(AL366,"0.#"),1)&lt;&gt;"."),TRUE,FALSE)</formula>
    </cfRule>
    <cfRule type="expression" dxfId="1458" priority="860">
      <formula>IF(AND(AL366&gt;=0, RIGHT(TEXT(AL366,"0.#"),1)="."),TRUE,FALSE)</formula>
    </cfRule>
    <cfRule type="expression" dxfId="1457" priority="861">
      <formula>IF(AND(AL366&lt;0, RIGHT(TEXT(AL366,"0.#"),1)&lt;&gt;"."),TRUE,FALSE)</formula>
    </cfRule>
    <cfRule type="expression" dxfId="1456" priority="862">
      <formula>IF(AND(AL366&lt;0, RIGHT(TEXT(AL366,"0.#"),1)="."),TRUE,FALSE)</formula>
    </cfRule>
  </conditionalFormatting>
  <conditionalFormatting sqref="Y366:Y367">
    <cfRule type="expression" dxfId="1455" priority="857">
      <formula>IF(RIGHT(TEXT(Y366,"0.#"),1)=".",FALSE,TRUE)</formula>
    </cfRule>
    <cfRule type="expression" dxfId="1454" priority="858">
      <formula>IF(RIGHT(TEXT(Y366,"0.#"),1)=".",TRUE,FALSE)</formula>
    </cfRule>
  </conditionalFormatting>
  <conditionalFormatting sqref="Y401:Y428">
    <cfRule type="expression" dxfId="1453" priority="795">
      <formula>IF(RIGHT(TEXT(Y401,"0.#"),1)=".",FALSE,TRUE)</formula>
    </cfRule>
    <cfRule type="expression" dxfId="1452" priority="796">
      <formula>IF(RIGHT(TEXT(Y401,"0.#"),1)=".",TRUE,FALSE)</formula>
    </cfRule>
  </conditionalFormatting>
  <conditionalFormatting sqref="Y399:Y400">
    <cfRule type="expression" dxfId="1451" priority="789">
      <formula>IF(RIGHT(TEXT(Y399,"0.#"),1)=".",FALSE,TRUE)</formula>
    </cfRule>
    <cfRule type="expression" dxfId="1450" priority="790">
      <formula>IF(RIGHT(TEXT(Y399,"0.#"),1)=".",TRUE,FALSE)</formula>
    </cfRule>
  </conditionalFormatting>
  <conditionalFormatting sqref="Y434:Y461">
    <cfRule type="expression" dxfId="1449" priority="783">
      <formula>IF(RIGHT(TEXT(Y434,"0.#"),1)=".",FALSE,TRUE)</formula>
    </cfRule>
    <cfRule type="expression" dxfId="1448" priority="784">
      <formula>IF(RIGHT(TEXT(Y434,"0.#"),1)=".",TRUE,FALSE)</formula>
    </cfRule>
  </conditionalFormatting>
  <conditionalFormatting sqref="Y432:Y433">
    <cfRule type="expression" dxfId="1447" priority="777">
      <formula>IF(RIGHT(TEXT(Y432,"0.#"),1)=".",FALSE,TRUE)</formula>
    </cfRule>
    <cfRule type="expression" dxfId="1446" priority="778">
      <formula>IF(RIGHT(TEXT(Y432,"0.#"),1)=".",TRUE,FALSE)</formula>
    </cfRule>
  </conditionalFormatting>
  <conditionalFormatting sqref="Y467:Y494">
    <cfRule type="expression" dxfId="1445" priority="771">
      <formula>IF(RIGHT(TEXT(Y467,"0.#"),1)=".",FALSE,TRUE)</formula>
    </cfRule>
    <cfRule type="expression" dxfId="1444" priority="772">
      <formula>IF(RIGHT(TEXT(Y467,"0.#"),1)=".",TRUE,FALSE)</formula>
    </cfRule>
  </conditionalFormatting>
  <conditionalFormatting sqref="Y465:Y466">
    <cfRule type="expression" dxfId="1443" priority="765">
      <formula>IF(RIGHT(TEXT(Y465,"0.#"),1)=".",FALSE,TRUE)</formula>
    </cfRule>
    <cfRule type="expression" dxfId="1442" priority="766">
      <formula>IF(RIGHT(TEXT(Y465,"0.#"),1)=".",TRUE,FALSE)</formula>
    </cfRule>
  </conditionalFormatting>
  <conditionalFormatting sqref="Y500:Y527">
    <cfRule type="expression" dxfId="1441" priority="759">
      <formula>IF(RIGHT(TEXT(Y500,"0.#"),1)=".",FALSE,TRUE)</formula>
    </cfRule>
    <cfRule type="expression" dxfId="1440" priority="760">
      <formula>IF(RIGHT(TEXT(Y500,"0.#"),1)=".",TRUE,FALSE)</formula>
    </cfRule>
  </conditionalFormatting>
  <conditionalFormatting sqref="Y498:Y499">
    <cfRule type="expression" dxfId="1439" priority="753">
      <formula>IF(RIGHT(TEXT(Y498,"0.#"),1)=".",FALSE,TRUE)</formula>
    </cfRule>
    <cfRule type="expression" dxfId="1438" priority="754">
      <formula>IF(RIGHT(TEXT(Y498,"0.#"),1)=".",TRUE,FALSE)</formula>
    </cfRule>
  </conditionalFormatting>
  <conditionalFormatting sqref="Y533:Y560">
    <cfRule type="expression" dxfId="1437" priority="747">
      <formula>IF(RIGHT(TEXT(Y533,"0.#"),1)=".",FALSE,TRUE)</formula>
    </cfRule>
    <cfRule type="expression" dxfId="1436" priority="748">
      <formula>IF(RIGHT(TEXT(Y533,"0.#"),1)=".",TRUE,FALSE)</formula>
    </cfRule>
  </conditionalFormatting>
  <conditionalFormatting sqref="W23">
    <cfRule type="expression" dxfId="1435" priority="855">
      <formula>IF(RIGHT(TEXT(W23,"0.#"),1)=".",FALSE,TRUE)</formula>
    </cfRule>
    <cfRule type="expression" dxfId="1434" priority="856">
      <formula>IF(RIGHT(TEXT(W23,"0.#"),1)=".",TRUE,FALSE)</formula>
    </cfRule>
  </conditionalFormatting>
  <conditionalFormatting sqref="W24:W27">
    <cfRule type="expression" dxfId="1433" priority="853">
      <formula>IF(RIGHT(TEXT(W24,"0.#"),1)=".",FALSE,TRUE)</formula>
    </cfRule>
    <cfRule type="expression" dxfId="1432" priority="854">
      <formula>IF(RIGHT(TEXT(W24,"0.#"),1)=".",TRUE,FALSE)</formula>
    </cfRule>
  </conditionalFormatting>
  <conditionalFormatting sqref="W28">
    <cfRule type="expression" dxfId="1431" priority="851">
      <formula>IF(RIGHT(TEXT(W28,"0.#"),1)=".",FALSE,TRUE)</formula>
    </cfRule>
    <cfRule type="expression" dxfId="1430" priority="852">
      <formula>IF(RIGHT(TEXT(W28,"0.#"),1)=".",TRUE,FALSE)</formula>
    </cfRule>
  </conditionalFormatting>
  <conditionalFormatting sqref="P23">
    <cfRule type="expression" dxfId="1429" priority="849">
      <formula>IF(RIGHT(TEXT(P23,"0.#"),1)=".",FALSE,TRUE)</formula>
    </cfRule>
    <cfRule type="expression" dxfId="1428" priority="850">
      <formula>IF(RIGHT(TEXT(P23,"0.#"),1)=".",TRUE,FALSE)</formula>
    </cfRule>
  </conditionalFormatting>
  <conditionalFormatting sqref="P24:P27">
    <cfRule type="expression" dxfId="1427" priority="847">
      <formula>IF(RIGHT(TEXT(P24,"0.#"),1)=".",FALSE,TRUE)</formula>
    </cfRule>
    <cfRule type="expression" dxfId="1426" priority="848">
      <formula>IF(RIGHT(TEXT(P24,"0.#"),1)=".",TRUE,FALSE)</formula>
    </cfRule>
  </conditionalFormatting>
  <conditionalFormatting sqref="P28">
    <cfRule type="expression" dxfId="1425" priority="845">
      <formula>IF(RIGHT(TEXT(P28,"0.#"),1)=".",FALSE,TRUE)</formula>
    </cfRule>
    <cfRule type="expression" dxfId="1424" priority="846">
      <formula>IF(RIGHT(TEXT(P28,"0.#"),1)=".",TRUE,FALSE)</formula>
    </cfRule>
  </conditionalFormatting>
  <conditionalFormatting sqref="AE202">
    <cfRule type="expression" dxfId="1423" priority="843">
      <formula>IF(RIGHT(TEXT(AE202,"0.#"),1)=".",FALSE,TRUE)</formula>
    </cfRule>
    <cfRule type="expression" dxfId="1422" priority="844">
      <formula>IF(RIGHT(TEXT(AE202,"0.#"),1)=".",TRUE,FALSE)</formula>
    </cfRule>
  </conditionalFormatting>
  <conditionalFormatting sqref="AE203">
    <cfRule type="expression" dxfId="1421" priority="841">
      <formula>IF(RIGHT(TEXT(AE203,"0.#"),1)=".",FALSE,TRUE)</formula>
    </cfRule>
    <cfRule type="expression" dxfId="1420" priority="842">
      <formula>IF(RIGHT(TEXT(AE203,"0.#"),1)=".",TRUE,FALSE)</formula>
    </cfRule>
  </conditionalFormatting>
  <conditionalFormatting sqref="AE204">
    <cfRule type="expression" dxfId="1419" priority="839">
      <formula>IF(RIGHT(TEXT(AE204,"0.#"),1)=".",FALSE,TRUE)</formula>
    </cfRule>
    <cfRule type="expression" dxfId="1418" priority="840">
      <formula>IF(RIGHT(TEXT(AE204,"0.#"),1)=".",TRUE,FALSE)</formula>
    </cfRule>
  </conditionalFormatting>
  <conditionalFormatting sqref="AI204">
    <cfRule type="expression" dxfId="1417" priority="837">
      <formula>IF(RIGHT(TEXT(AI204,"0.#"),1)=".",FALSE,TRUE)</formula>
    </cfRule>
    <cfRule type="expression" dxfId="1416" priority="838">
      <formula>IF(RIGHT(TEXT(AI204,"0.#"),1)=".",TRUE,FALSE)</formula>
    </cfRule>
  </conditionalFormatting>
  <conditionalFormatting sqref="AI203">
    <cfRule type="expression" dxfId="1415" priority="835">
      <formula>IF(RIGHT(TEXT(AI203,"0.#"),1)=".",FALSE,TRUE)</formula>
    </cfRule>
    <cfRule type="expression" dxfId="1414" priority="836">
      <formula>IF(RIGHT(TEXT(AI203,"0.#"),1)=".",TRUE,FALSE)</formula>
    </cfRule>
  </conditionalFormatting>
  <conditionalFormatting sqref="AI202">
    <cfRule type="expression" dxfId="1413" priority="833">
      <formula>IF(RIGHT(TEXT(AI202,"0.#"),1)=".",FALSE,TRUE)</formula>
    </cfRule>
    <cfRule type="expression" dxfId="1412" priority="834">
      <formula>IF(RIGHT(TEXT(AI202,"0.#"),1)=".",TRUE,FALSE)</formula>
    </cfRule>
  </conditionalFormatting>
  <conditionalFormatting sqref="AM202">
    <cfRule type="expression" dxfId="1411" priority="831">
      <formula>IF(RIGHT(TEXT(AM202,"0.#"),1)=".",FALSE,TRUE)</formula>
    </cfRule>
    <cfRule type="expression" dxfId="1410" priority="832">
      <formula>IF(RIGHT(TEXT(AM202,"0.#"),1)=".",TRUE,FALSE)</formula>
    </cfRule>
  </conditionalFormatting>
  <conditionalFormatting sqref="AM203">
    <cfRule type="expression" dxfId="1409" priority="829">
      <formula>IF(RIGHT(TEXT(AM203,"0.#"),1)=".",FALSE,TRUE)</formula>
    </cfRule>
    <cfRule type="expression" dxfId="1408" priority="830">
      <formula>IF(RIGHT(TEXT(AM203,"0.#"),1)=".",TRUE,FALSE)</formula>
    </cfRule>
  </conditionalFormatting>
  <conditionalFormatting sqref="AM204">
    <cfRule type="expression" dxfId="1407" priority="827">
      <formula>IF(RIGHT(TEXT(AM204,"0.#"),1)=".",FALSE,TRUE)</formula>
    </cfRule>
    <cfRule type="expression" dxfId="1406" priority="828">
      <formula>IF(RIGHT(TEXT(AM204,"0.#"),1)=".",TRUE,FALSE)</formula>
    </cfRule>
  </conditionalFormatting>
  <conditionalFormatting sqref="AQ202:AQ204">
    <cfRule type="expression" dxfId="1405" priority="825">
      <formula>IF(RIGHT(TEXT(AQ202,"0.#"),1)=".",FALSE,TRUE)</formula>
    </cfRule>
    <cfRule type="expression" dxfId="1404" priority="826">
      <formula>IF(RIGHT(TEXT(AQ202,"0.#"),1)=".",TRUE,FALSE)</formula>
    </cfRule>
  </conditionalFormatting>
  <conditionalFormatting sqref="AU202:AU204">
    <cfRule type="expression" dxfId="1403" priority="823">
      <formula>IF(RIGHT(TEXT(AU202,"0.#"),1)=".",FALSE,TRUE)</formula>
    </cfRule>
    <cfRule type="expression" dxfId="1402" priority="824">
      <formula>IF(RIGHT(TEXT(AU202,"0.#"),1)=".",TRUE,FALSE)</formula>
    </cfRule>
  </conditionalFormatting>
  <conditionalFormatting sqref="AE205">
    <cfRule type="expression" dxfId="1401" priority="821">
      <formula>IF(RIGHT(TEXT(AE205,"0.#"),1)=".",FALSE,TRUE)</formula>
    </cfRule>
    <cfRule type="expression" dxfId="1400" priority="822">
      <formula>IF(RIGHT(TEXT(AE205,"0.#"),1)=".",TRUE,FALSE)</formula>
    </cfRule>
  </conditionalFormatting>
  <conditionalFormatting sqref="AE206">
    <cfRule type="expression" dxfId="1399" priority="819">
      <formula>IF(RIGHT(TEXT(AE206,"0.#"),1)=".",FALSE,TRUE)</formula>
    </cfRule>
    <cfRule type="expression" dxfId="1398" priority="820">
      <formula>IF(RIGHT(TEXT(AE206,"0.#"),1)=".",TRUE,FALSE)</formula>
    </cfRule>
  </conditionalFormatting>
  <conditionalFormatting sqref="AE207">
    <cfRule type="expression" dxfId="1397" priority="817">
      <formula>IF(RIGHT(TEXT(AE207,"0.#"),1)=".",FALSE,TRUE)</formula>
    </cfRule>
    <cfRule type="expression" dxfId="1396" priority="818">
      <formula>IF(RIGHT(TEXT(AE207,"0.#"),1)=".",TRUE,FALSE)</formula>
    </cfRule>
  </conditionalFormatting>
  <conditionalFormatting sqref="AI207">
    <cfRule type="expression" dxfId="1395" priority="815">
      <formula>IF(RIGHT(TEXT(AI207,"0.#"),1)=".",FALSE,TRUE)</formula>
    </cfRule>
    <cfRule type="expression" dxfId="1394" priority="816">
      <formula>IF(RIGHT(TEXT(AI207,"0.#"),1)=".",TRUE,FALSE)</formula>
    </cfRule>
  </conditionalFormatting>
  <conditionalFormatting sqref="AI206">
    <cfRule type="expression" dxfId="1393" priority="813">
      <formula>IF(RIGHT(TEXT(AI206,"0.#"),1)=".",FALSE,TRUE)</formula>
    </cfRule>
    <cfRule type="expression" dxfId="1392" priority="814">
      <formula>IF(RIGHT(TEXT(AI206,"0.#"),1)=".",TRUE,FALSE)</formula>
    </cfRule>
  </conditionalFormatting>
  <conditionalFormatting sqref="AI205">
    <cfRule type="expression" dxfId="1391" priority="811">
      <formula>IF(RIGHT(TEXT(AI205,"0.#"),1)=".",FALSE,TRUE)</formula>
    </cfRule>
    <cfRule type="expression" dxfId="1390" priority="812">
      <formula>IF(RIGHT(TEXT(AI205,"0.#"),1)=".",TRUE,FALSE)</formula>
    </cfRule>
  </conditionalFormatting>
  <conditionalFormatting sqref="AM205">
    <cfRule type="expression" dxfId="1389" priority="809">
      <formula>IF(RIGHT(TEXT(AM205,"0.#"),1)=".",FALSE,TRUE)</formula>
    </cfRule>
    <cfRule type="expression" dxfId="1388" priority="810">
      <formula>IF(RIGHT(TEXT(AM205,"0.#"),1)=".",TRUE,FALSE)</formula>
    </cfRule>
  </conditionalFormatting>
  <conditionalFormatting sqref="AM206">
    <cfRule type="expression" dxfId="1387" priority="807">
      <formula>IF(RIGHT(TEXT(AM206,"0.#"),1)=".",FALSE,TRUE)</formula>
    </cfRule>
    <cfRule type="expression" dxfId="1386" priority="808">
      <formula>IF(RIGHT(TEXT(AM206,"0.#"),1)=".",TRUE,FALSE)</formula>
    </cfRule>
  </conditionalFormatting>
  <conditionalFormatting sqref="AM207">
    <cfRule type="expression" dxfId="1385" priority="805">
      <formula>IF(RIGHT(TEXT(AM207,"0.#"),1)=".",FALSE,TRUE)</formula>
    </cfRule>
    <cfRule type="expression" dxfId="1384" priority="806">
      <formula>IF(RIGHT(TEXT(AM207,"0.#"),1)=".",TRUE,FALSE)</formula>
    </cfRule>
  </conditionalFormatting>
  <conditionalFormatting sqref="AQ205:AQ207">
    <cfRule type="expression" dxfId="1383" priority="803">
      <formula>IF(RIGHT(TEXT(AQ205,"0.#"),1)=".",FALSE,TRUE)</formula>
    </cfRule>
    <cfRule type="expression" dxfId="1382" priority="804">
      <formula>IF(RIGHT(TEXT(AQ205,"0.#"),1)=".",TRUE,FALSE)</formula>
    </cfRule>
  </conditionalFormatting>
  <conditionalFormatting sqref="AU205:AU207">
    <cfRule type="expression" dxfId="1381" priority="801">
      <formula>IF(RIGHT(TEXT(AU205,"0.#"),1)=".",FALSE,TRUE)</formula>
    </cfRule>
    <cfRule type="expression" dxfId="1380" priority="802">
      <formula>IF(RIGHT(TEXT(AU205,"0.#"),1)=".",TRUE,FALSE)</formula>
    </cfRule>
  </conditionalFormatting>
  <conditionalFormatting sqref="AL401:AO428">
    <cfRule type="expression" dxfId="1379" priority="797">
      <formula>IF(AND(AL401&gt;=0, RIGHT(TEXT(AL401,"0.#"),1)&lt;&gt;"."),TRUE,FALSE)</formula>
    </cfRule>
    <cfRule type="expression" dxfId="1378" priority="798">
      <formula>IF(AND(AL401&gt;=0, RIGHT(TEXT(AL401,"0.#"),1)="."),TRUE,FALSE)</formula>
    </cfRule>
    <cfRule type="expression" dxfId="1377" priority="799">
      <formula>IF(AND(AL401&lt;0, RIGHT(TEXT(AL401,"0.#"),1)&lt;&gt;"."),TRUE,FALSE)</formula>
    </cfRule>
    <cfRule type="expression" dxfId="1376" priority="800">
      <formula>IF(AND(AL401&lt;0, RIGHT(TEXT(AL401,"0.#"),1)="."),TRUE,FALSE)</formula>
    </cfRule>
  </conditionalFormatting>
  <conditionalFormatting sqref="AL399:AO400">
    <cfRule type="expression" dxfId="1375" priority="791">
      <formula>IF(AND(AL399&gt;=0, RIGHT(TEXT(AL399,"0.#"),1)&lt;&gt;"."),TRUE,FALSE)</formula>
    </cfRule>
    <cfRule type="expression" dxfId="1374" priority="792">
      <formula>IF(AND(AL399&gt;=0, RIGHT(TEXT(AL399,"0.#"),1)="."),TRUE,FALSE)</formula>
    </cfRule>
    <cfRule type="expression" dxfId="1373" priority="793">
      <formula>IF(AND(AL399&lt;0, RIGHT(TEXT(AL399,"0.#"),1)&lt;&gt;"."),TRUE,FALSE)</formula>
    </cfRule>
    <cfRule type="expression" dxfId="1372" priority="794">
      <formula>IF(AND(AL399&lt;0, RIGHT(TEXT(AL399,"0.#"),1)="."),TRUE,FALSE)</formula>
    </cfRule>
  </conditionalFormatting>
  <conditionalFormatting sqref="AL434:AO461">
    <cfRule type="expression" dxfId="1371" priority="785">
      <formula>IF(AND(AL434&gt;=0, RIGHT(TEXT(AL434,"0.#"),1)&lt;&gt;"."),TRUE,FALSE)</formula>
    </cfRule>
    <cfRule type="expression" dxfId="1370" priority="786">
      <formula>IF(AND(AL434&gt;=0, RIGHT(TEXT(AL434,"0.#"),1)="."),TRUE,FALSE)</formula>
    </cfRule>
    <cfRule type="expression" dxfId="1369" priority="787">
      <formula>IF(AND(AL434&lt;0, RIGHT(TEXT(AL434,"0.#"),1)&lt;&gt;"."),TRUE,FALSE)</formula>
    </cfRule>
    <cfRule type="expression" dxfId="1368" priority="788">
      <formula>IF(AND(AL434&lt;0, RIGHT(TEXT(AL434,"0.#"),1)="."),TRUE,FALSE)</formula>
    </cfRule>
  </conditionalFormatting>
  <conditionalFormatting sqref="AL432:AO433">
    <cfRule type="expression" dxfId="1367" priority="779">
      <formula>IF(AND(AL432&gt;=0, RIGHT(TEXT(AL432,"0.#"),1)&lt;&gt;"."),TRUE,FALSE)</formula>
    </cfRule>
    <cfRule type="expression" dxfId="1366" priority="780">
      <formula>IF(AND(AL432&gt;=0, RIGHT(TEXT(AL432,"0.#"),1)="."),TRUE,FALSE)</formula>
    </cfRule>
    <cfRule type="expression" dxfId="1365" priority="781">
      <formula>IF(AND(AL432&lt;0, RIGHT(TEXT(AL432,"0.#"),1)&lt;&gt;"."),TRUE,FALSE)</formula>
    </cfRule>
    <cfRule type="expression" dxfId="1364" priority="782">
      <formula>IF(AND(AL432&lt;0, RIGHT(TEXT(AL432,"0.#"),1)="."),TRUE,FALSE)</formula>
    </cfRule>
  </conditionalFormatting>
  <conditionalFormatting sqref="AL467:AO494">
    <cfRule type="expression" dxfId="1363" priority="773">
      <formula>IF(AND(AL467&gt;=0, RIGHT(TEXT(AL467,"0.#"),1)&lt;&gt;"."),TRUE,FALSE)</formula>
    </cfRule>
    <cfRule type="expression" dxfId="1362" priority="774">
      <formula>IF(AND(AL467&gt;=0, RIGHT(TEXT(AL467,"0.#"),1)="."),TRUE,FALSE)</formula>
    </cfRule>
    <cfRule type="expression" dxfId="1361" priority="775">
      <formula>IF(AND(AL467&lt;0, RIGHT(TEXT(AL467,"0.#"),1)&lt;&gt;"."),TRUE,FALSE)</formula>
    </cfRule>
    <cfRule type="expression" dxfId="1360" priority="776">
      <formula>IF(AND(AL467&lt;0, RIGHT(TEXT(AL467,"0.#"),1)="."),TRUE,FALSE)</formula>
    </cfRule>
  </conditionalFormatting>
  <conditionalFormatting sqref="AL465:AO466">
    <cfRule type="expression" dxfId="1359" priority="767">
      <formula>IF(AND(AL465&gt;=0, RIGHT(TEXT(AL465,"0.#"),1)&lt;&gt;"."),TRUE,FALSE)</formula>
    </cfRule>
    <cfRule type="expression" dxfId="1358" priority="768">
      <formula>IF(AND(AL465&gt;=0, RIGHT(TEXT(AL465,"0.#"),1)="."),TRUE,FALSE)</formula>
    </cfRule>
    <cfRule type="expression" dxfId="1357" priority="769">
      <formula>IF(AND(AL465&lt;0, RIGHT(TEXT(AL465,"0.#"),1)&lt;&gt;"."),TRUE,FALSE)</formula>
    </cfRule>
    <cfRule type="expression" dxfId="1356" priority="770">
      <formula>IF(AND(AL465&lt;0, RIGHT(TEXT(AL465,"0.#"),1)="."),TRUE,FALSE)</formula>
    </cfRule>
  </conditionalFormatting>
  <conditionalFormatting sqref="AL500:AO527">
    <cfRule type="expression" dxfId="1355" priority="761">
      <formula>IF(AND(AL500&gt;=0, RIGHT(TEXT(AL500,"0.#"),1)&lt;&gt;"."),TRUE,FALSE)</formula>
    </cfRule>
    <cfRule type="expression" dxfId="1354" priority="762">
      <formula>IF(AND(AL500&gt;=0, RIGHT(TEXT(AL500,"0.#"),1)="."),TRUE,FALSE)</formula>
    </cfRule>
    <cfRule type="expression" dxfId="1353" priority="763">
      <formula>IF(AND(AL500&lt;0, RIGHT(TEXT(AL500,"0.#"),1)&lt;&gt;"."),TRUE,FALSE)</formula>
    </cfRule>
    <cfRule type="expression" dxfId="1352" priority="764">
      <formula>IF(AND(AL500&lt;0, RIGHT(TEXT(AL500,"0.#"),1)="."),TRUE,FALSE)</formula>
    </cfRule>
  </conditionalFormatting>
  <conditionalFormatting sqref="AL498:AO499">
    <cfRule type="expression" dxfId="1351" priority="755">
      <formula>IF(AND(AL498&gt;=0, RIGHT(TEXT(AL498,"0.#"),1)&lt;&gt;"."),TRUE,FALSE)</formula>
    </cfRule>
    <cfRule type="expression" dxfId="1350" priority="756">
      <formula>IF(AND(AL498&gt;=0, RIGHT(TEXT(AL498,"0.#"),1)="."),TRUE,FALSE)</formula>
    </cfRule>
    <cfRule type="expression" dxfId="1349" priority="757">
      <formula>IF(AND(AL498&lt;0, RIGHT(TEXT(AL498,"0.#"),1)&lt;&gt;"."),TRUE,FALSE)</formula>
    </cfRule>
    <cfRule type="expression" dxfId="1348" priority="758">
      <formula>IF(AND(AL498&lt;0, RIGHT(TEXT(AL498,"0.#"),1)="."),TRUE,FALSE)</formula>
    </cfRule>
  </conditionalFormatting>
  <conditionalFormatting sqref="AL533:AO560">
    <cfRule type="expression" dxfId="1347" priority="749">
      <formula>IF(AND(AL533&gt;=0, RIGHT(TEXT(AL533,"0.#"),1)&lt;&gt;"."),TRUE,FALSE)</formula>
    </cfRule>
    <cfRule type="expression" dxfId="1346" priority="750">
      <formula>IF(AND(AL533&gt;=0, RIGHT(TEXT(AL533,"0.#"),1)="."),TRUE,FALSE)</formula>
    </cfRule>
    <cfRule type="expression" dxfId="1345" priority="751">
      <formula>IF(AND(AL533&lt;0, RIGHT(TEXT(AL533,"0.#"),1)&lt;&gt;"."),TRUE,FALSE)</formula>
    </cfRule>
    <cfRule type="expression" dxfId="1344" priority="752">
      <formula>IF(AND(AL533&lt;0, RIGHT(TEXT(AL533,"0.#"),1)="."),TRUE,FALSE)</formula>
    </cfRule>
  </conditionalFormatting>
  <conditionalFormatting sqref="AL531:AO532">
    <cfRule type="expression" dxfId="1343" priority="743">
      <formula>IF(AND(AL531&gt;=0, RIGHT(TEXT(AL531,"0.#"),1)&lt;&gt;"."),TRUE,FALSE)</formula>
    </cfRule>
    <cfRule type="expression" dxfId="1342" priority="744">
      <formula>IF(AND(AL531&gt;=0, RIGHT(TEXT(AL531,"0.#"),1)="."),TRUE,FALSE)</formula>
    </cfRule>
    <cfRule type="expression" dxfId="1341" priority="745">
      <formula>IF(AND(AL531&lt;0, RIGHT(TEXT(AL531,"0.#"),1)&lt;&gt;"."),TRUE,FALSE)</formula>
    </cfRule>
    <cfRule type="expression" dxfId="1340" priority="746">
      <formula>IF(AND(AL531&lt;0, RIGHT(TEXT(AL531,"0.#"),1)="."),TRUE,FALSE)</formula>
    </cfRule>
  </conditionalFormatting>
  <conditionalFormatting sqref="Y531:Y532">
    <cfRule type="expression" dxfId="1339" priority="741">
      <formula>IF(RIGHT(TEXT(Y531,"0.#"),1)=".",FALSE,TRUE)</formula>
    </cfRule>
    <cfRule type="expression" dxfId="1338" priority="742">
      <formula>IF(RIGHT(TEXT(Y531,"0.#"),1)=".",TRUE,FALSE)</formula>
    </cfRule>
  </conditionalFormatting>
  <conditionalFormatting sqref="AL566:AO593">
    <cfRule type="expression" dxfId="1337" priority="737">
      <formula>IF(AND(AL566&gt;=0, RIGHT(TEXT(AL566,"0.#"),1)&lt;&gt;"."),TRUE,FALSE)</formula>
    </cfRule>
    <cfRule type="expression" dxfId="1336" priority="738">
      <formula>IF(AND(AL566&gt;=0, RIGHT(TEXT(AL566,"0.#"),1)="."),TRUE,FALSE)</formula>
    </cfRule>
    <cfRule type="expression" dxfId="1335" priority="739">
      <formula>IF(AND(AL566&lt;0, RIGHT(TEXT(AL566,"0.#"),1)&lt;&gt;"."),TRUE,FALSE)</formula>
    </cfRule>
    <cfRule type="expression" dxfId="1334" priority="740">
      <formula>IF(AND(AL566&lt;0, RIGHT(TEXT(AL566,"0.#"),1)="."),TRUE,FALSE)</formula>
    </cfRule>
  </conditionalFormatting>
  <conditionalFormatting sqref="Y566:Y593">
    <cfRule type="expression" dxfId="1333" priority="735">
      <formula>IF(RIGHT(TEXT(Y566,"0.#"),1)=".",FALSE,TRUE)</formula>
    </cfRule>
    <cfRule type="expression" dxfId="1332" priority="736">
      <formula>IF(RIGHT(TEXT(Y566,"0.#"),1)=".",TRUE,FALSE)</formula>
    </cfRule>
  </conditionalFormatting>
  <conditionalFormatting sqref="AL564:AO565">
    <cfRule type="expression" dxfId="1331" priority="731">
      <formula>IF(AND(AL564&gt;=0, RIGHT(TEXT(AL564,"0.#"),1)&lt;&gt;"."),TRUE,FALSE)</formula>
    </cfRule>
    <cfRule type="expression" dxfId="1330" priority="732">
      <formula>IF(AND(AL564&gt;=0, RIGHT(TEXT(AL564,"0.#"),1)="."),TRUE,FALSE)</formula>
    </cfRule>
    <cfRule type="expression" dxfId="1329" priority="733">
      <formula>IF(AND(AL564&lt;0, RIGHT(TEXT(AL564,"0.#"),1)&lt;&gt;"."),TRUE,FALSE)</formula>
    </cfRule>
    <cfRule type="expression" dxfId="1328" priority="734">
      <formula>IF(AND(AL564&lt;0, RIGHT(TEXT(AL564,"0.#"),1)="."),TRUE,FALSE)</formula>
    </cfRule>
  </conditionalFormatting>
  <conditionalFormatting sqref="Y564:Y565">
    <cfRule type="expression" dxfId="1327" priority="729">
      <formula>IF(RIGHT(TEXT(Y564,"0.#"),1)=".",FALSE,TRUE)</formula>
    </cfRule>
    <cfRule type="expression" dxfId="1326" priority="730">
      <formula>IF(RIGHT(TEXT(Y564,"0.#"),1)=".",TRUE,FALSE)</formula>
    </cfRule>
  </conditionalFormatting>
  <conditionalFormatting sqref="AL599:AO626">
    <cfRule type="expression" dxfId="1325" priority="725">
      <formula>IF(AND(AL599&gt;=0, RIGHT(TEXT(AL599,"0.#"),1)&lt;&gt;"."),TRUE,FALSE)</formula>
    </cfRule>
    <cfRule type="expression" dxfId="1324" priority="726">
      <formula>IF(AND(AL599&gt;=0, RIGHT(TEXT(AL599,"0.#"),1)="."),TRUE,FALSE)</formula>
    </cfRule>
    <cfRule type="expression" dxfId="1323" priority="727">
      <formula>IF(AND(AL599&lt;0, RIGHT(TEXT(AL599,"0.#"),1)&lt;&gt;"."),TRUE,FALSE)</formula>
    </cfRule>
    <cfRule type="expression" dxfId="1322" priority="728">
      <formula>IF(AND(AL599&lt;0, RIGHT(TEXT(AL599,"0.#"),1)="."),TRUE,FALSE)</formula>
    </cfRule>
  </conditionalFormatting>
  <conditionalFormatting sqref="Y599:Y626">
    <cfRule type="expression" dxfId="1321" priority="723">
      <formula>IF(RIGHT(TEXT(Y599,"0.#"),1)=".",FALSE,TRUE)</formula>
    </cfRule>
    <cfRule type="expression" dxfId="1320" priority="724">
      <formula>IF(RIGHT(TEXT(Y599,"0.#"),1)=".",TRUE,FALSE)</formula>
    </cfRule>
  </conditionalFormatting>
  <conditionalFormatting sqref="AL597:AO598">
    <cfRule type="expression" dxfId="1319" priority="719">
      <formula>IF(AND(AL597&gt;=0, RIGHT(TEXT(AL597,"0.#"),1)&lt;&gt;"."),TRUE,FALSE)</formula>
    </cfRule>
    <cfRule type="expression" dxfId="1318" priority="720">
      <formula>IF(AND(AL597&gt;=0, RIGHT(TEXT(AL597,"0.#"),1)="."),TRUE,FALSE)</formula>
    </cfRule>
    <cfRule type="expression" dxfId="1317" priority="721">
      <formula>IF(AND(AL597&lt;0, RIGHT(TEXT(AL597,"0.#"),1)&lt;&gt;"."),TRUE,FALSE)</formula>
    </cfRule>
    <cfRule type="expression" dxfId="1316" priority="722">
      <formula>IF(AND(AL597&lt;0, RIGHT(TEXT(AL597,"0.#"),1)="."),TRUE,FALSE)</formula>
    </cfRule>
  </conditionalFormatting>
  <conditionalFormatting sqref="Y597:Y598">
    <cfRule type="expression" dxfId="1315" priority="717">
      <formula>IF(RIGHT(TEXT(Y597,"0.#"),1)=".",FALSE,TRUE)</formula>
    </cfRule>
    <cfRule type="expression" dxfId="1314" priority="718">
      <formula>IF(RIGHT(TEXT(Y597,"0.#"),1)=".",TRUE,FALSE)</formula>
    </cfRule>
  </conditionalFormatting>
  <conditionalFormatting sqref="AU33">
    <cfRule type="expression" dxfId="1313" priority="713">
      <formula>IF(RIGHT(TEXT(AU33,"0.#"),1)=".",FALSE,TRUE)</formula>
    </cfRule>
    <cfRule type="expression" dxfId="1312" priority="714">
      <formula>IF(RIGHT(TEXT(AU33,"0.#"),1)=".",TRUE,FALSE)</formula>
    </cfRule>
  </conditionalFormatting>
  <conditionalFormatting sqref="AU32">
    <cfRule type="expression" dxfId="1311" priority="715">
      <formula>IF(RIGHT(TEXT(AU32,"0.#"),1)=".",FALSE,TRUE)</formula>
    </cfRule>
    <cfRule type="expression" dxfId="1310" priority="716">
      <formula>IF(RIGHT(TEXT(AU32,"0.#"),1)=".",TRUE,FALSE)</formula>
    </cfRule>
  </conditionalFormatting>
  <conditionalFormatting sqref="P29:AC29">
    <cfRule type="expression" dxfId="1309" priority="711">
      <formula>IF(RIGHT(TEXT(P29,"0.#"),1)=".",FALSE,TRUE)</formula>
    </cfRule>
    <cfRule type="expression" dxfId="1308" priority="712">
      <formula>IF(RIGHT(TEXT(P29,"0.#"),1)=".",TRUE,FALSE)</formula>
    </cfRule>
  </conditionalFormatting>
  <conditionalFormatting sqref="AM41">
    <cfRule type="expression" dxfId="1307" priority="693">
      <formula>IF(RIGHT(TEXT(AM41,"0.#"),1)=".",FALSE,TRUE)</formula>
    </cfRule>
    <cfRule type="expression" dxfId="1306" priority="694">
      <formula>IF(RIGHT(TEXT(AM41,"0.#"),1)=".",TRUE,FALSE)</formula>
    </cfRule>
  </conditionalFormatting>
  <conditionalFormatting sqref="AM40">
    <cfRule type="expression" dxfId="1305" priority="695">
      <formula>IF(RIGHT(TEXT(AM40,"0.#"),1)=".",FALSE,TRUE)</formula>
    </cfRule>
    <cfRule type="expression" dxfId="1304" priority="696">
      <formula>IF(RIGHT(TEXT(AM40,"0.#"),1)=".",TRUE,FALSE)</formula>
    </cfRule>
  </conditionalFormatting>
  <conditionalFormatting sqref="AE39">
    <cfRule type="expression" dxfId="1303" priority="709">
      <formula>IF(RIGHT(TEXT(AE39,"0.#"),1)=".",FALSE,TRUE)</formula>
    </cfRule>
    <cfRule type="expression" dxfId="1302" priority="710">
      <formula>IF(RIGHT(TEXT(AE39,"0.#"),1)=".",TRUE,FALSE)</formula>
    </cfRule>
  </conditionalFormatting>
  <conditionalFormatting sqref="AQ39:AQ41">
    <cfRule type="expression" dxfId="1301" priority="691">
      <formula>IF(RIGHT(TEXT(AQ39,"0.#"),1)=".",FALSE,TRUE)</formula>
    </cfRule>
    <cfRule type="expression" dxfId="1300" priority="692">
      <formula>IF(RIGHT(TEXT(AQ39,"0.#"),1)=".",TRUE,FALSE)</formula>
    </cfRule>
  </conditionalFormatting>
  <conditionalFormatting sqref="AU39:AU41">
    <cfRule type="expression" dxfId="1299" priority="689">
      <formula>IF(RIGHT(TEXT(AU39,"0.#"),1)=".",FALSE,TRUE)</formula>
    </cfRule>
    <cfRule type="expression" dxfId="1298" priority="690">
      <formula>IF(RIGHT(TEXT(AU39,"0.#"),1)=".",TRUE,FALSE)</formula>
    </cfRule>
  </conditionalFormatting>
  <conditionalFormatting sqref="AI41">
    <cfRule type="expression" dxfId="1297" priority="703">
      <formula>IF(RIGHT(TEXT(AI41,"0.#"),1)=".",FALSE,TRUE)</formula>
    </cfRule>
    <cfRule type="expression" dxfId="1296" priority="704">
      <formula>IF(RIGHT(TEXT(AI41,"0.#"),1)=".",TRUE,FALSE)</formula>
    </cfRule>
  </conditionalFormatting>
  <conditionalFormatting sqref="AE40">
    <cfRule type="expression" dxfId="1295" priority="707">
      <formula>IF(RIGHT(TEXT(AE40,"0.#"),1)=".",FALSE,TRUE)</formula>
    </cfRule>
    <cfRule type="expression" dxfId="1294" priority="708">
      <formula>IF(RIGHT(TEXT(AE40,"0.#"),1)=".",TRUE,FALSE)</formula>
    </cfRule>
  </conditionalFormatting>
  <conditionalFormatting sqref="AE41">
    <cfRule type="expression" dxfId="1293" priority="705">
      <formula>IF(RIGHT(TEXT(AE41,"0.#"),1)=".",FALSE,TRUE)</formula>
    </cfRule>
    <cfRule type="expression" dxfId="1292" priority="706">
      <formula>IF(RIGHT(TEXT(AE41,"0.#"),1)=".",TRUE,FALSE)</formula>
    </cfRule>
  </conditionalFormatting>
  <conditionalFormatting sqref="AM39">
    <cfRule type="expression" dxfId="1291" priority="697">
      <formula>IF(RIGHT(TEXT(AM39,"0.#"),1)=".",FALSE,TRUE)</formula>
    </cfRule>
    <cfRule type="expression" dxfId="1290" priority="698">
      <formula>IF(RIGHT(TEXT(AM39,"0.#"),1)=".",TRUE,FALSE)</formula>
    </cfRule>
  </conditionalFormatting>
  <conditionalFormatting sqref="AI39">
    <cfRule type="expression" dxfId="1289" priority="699">
      <formula>IF(RIGHT(TEXT(AI39,"0.#"),1)=".",FALSE,TRUE)</formula>
    </cfRule>
    <cfRule type="expression" dxfId="1288" priority="700">
      <formula>IF(RIGHT(TEXT(AI39,"0.#"),1)=".",TRUE,FALSE)</formula>
    </cfRule>
  </conditionalFormatting>
  <conditionalFormatting sqref="AI40">
    <cfRule type="expression" dxfId="1287" priority="701">
      <formula>IF(RIGHT(TEXT(AI40,"0.#"),1)=".",FALSE,TRUE)</formula>
    </cfRule>
    <cfRule type="expression" dxfId="1286" priority="702">
      <formula>IF(RIGHT(TEXT(AI40,"0.#"),1)=".",TRUE,FALSE)</formula>
    </cfRule>
  </conditionalFormatting>
  <conditionalFormatting sqref="AM69">
    <cfRule type="expression" dxfId="1285" priority="661">
      <formula>IF(RIGHT(TEXT(AM69,"0.#"),1)=".",FALSE,TRUE)</formula>
    </cfRule>
    <cfRule type="expression" dxfId="1284" priority="662">
      <formula>IF(RIGHT(TEXT(AM69,"0.#"),1)=".",TRUE,FALSE)</formula>
    </cfRule>
  </conditionalFormatting>
  <conditionalFormatting sqref="AE70 AM70">
    <cfRule type="expression" dxfId="1283" priority="659">
      <formula>IF(RIGHT(TEXT(AE70,"0.#"),1)=".",FALSE,TRUE)</formula>
    </cfRule>
    <cfRule type="expression" dxfId="1282" priority="660">
      <formula>IF(RIGHT(TEXT(AE70,"0.#"),1)=".",TRUE,FALSE)</formula>
    </cfRule>
  </conditionalFormatting>
  <conditionalFormatting sqref="AI70">
    <cfRule type="expression" dxfId="1281" priority="657">
      <formula>IF(RIGHT(TEXT(AI70,"0.#"),1)=".",FALSE,TRUE)</formula>
    </cfRule>
    <cfRule type="expression" dxfId="1280" priority="658">
      <formula>IF(RIGHT(TEXT(AI70,"0.#"),1)=".",TRUE,FALSE)</formula>
    </cfRule>
  </conditionalFormatting>
  <conditionalFormatting sqref="AQ70">
    <cfRule type="expression" dxfId="1279" priority="655">
      <formula>IF(RIGHT(TEXT(AQ70,"0.#"),1)=".",FALSE,TRUE)</formula>
    </cfRule>
    <cfRule type="expression" dxfId="1278" priority="656">
      <formula>IF(RIGHT(TEXT(AQ70,"0.#"),1)=".",TRUE,FALSE)</formula>
    </cfRule>
  </conditionalFormatting>
  <conditionalFormatting sqref="AE69 AQ69">
    <cfRule type="expression" dxfId="1277" priority="665">
      <formula>IF(RIGHT(TEXT(AE69,"0.#"),1)=".",FALSE,TRUE)</formula>
    </cfRule>
    <cfRule type="expression" dxfId="1276" priority="666">
      <formula>IF(RIGHT(TEXT(AE69,"0.#"),1)=".",TRUE,FALSE)</formula>
    </cfRule>
  </conditionalFormatting>
  <conditionalFormatting sqref="AI69">
    <cfRule type="expression" dxfId="1275" priority="663">
      <formula>IF(RIGHT(TEXT(AI69,"0.#"),1)=".",FALSE,TRUE)</formula>
    </cfRule>
    <cfRule type="expression" dxfId="1274" priority="664">
      <formula>IF(RIGHT(TEXT(AI69,"0.#"),1)=".",TRUE,FALSE)</formula>
    </cfRule>
  </conditionalFormatting>
  <conditionalFormatting sqref="AE66 AQ66">
    <cfRule type="expression" dxfId="1273" priority="653">
      <formula>IF(RIGHT(TEXT(AE66,"0.#"),1)=".",FALSE,TRUE)</formula>
    </cfRule>
    <cfRule type="expression" dxfId="1272" priority="654">
      <formula>IF(RIGHT(TEXT(AE66,"0.#"),1)=".",TRUE,FALSE)</formula>
    </cfRule>
  </conditionalFormatting>
  <conditionalFormatting sqref="AI66">
    <cfRule type="expression" dxfId="1271" priority="651">
      <formula>IF(RIGHT(TEXT(AI66,"0.#"),1)=".",FALSE,TRUE)</formula>
    </cfRule>
    <cfRule type="expression" dxfId="1270" priority="652">
      <formula>IF(RIGHT(TEXT(AI66,"0.#"),1)=".",TRUE,FALSE)</formula>
    </cfRule>
  </conditionalFormatting>
  <conditionalFormatting sqref="AM66">
    <cfRule type="expression" dxfId="1269" priority="649">
      <formula>IF(RIGHT(TEXT(AM66,"0.#"),1)=".",FALSE,TRUE)</formula>
    </cfRule>
    <cfRule type="expression" dxfId="1268" priority="650">
      <formula>IF(RIGHT(TEXT(AM66,"0.#"),1)=".",TRUE,FALSE)</formula>
    </cfRule>
  </conditionalFormatting>
  <conditionalFormatting sqref="AE67">
    <cfRule type="expression" dxfId="1267" priority="647">
      <formula>IF(RIGHT(TEXT(AE67,"0.#"),1)=".",FALSE,TRUE)</formula>
    </cfRule>
    <cfRule type="expression" dxfId="1266" priority="648">
      <formula>IF(RIGHT(TEXT(AE67,"0.#"),1)=".",TRUE,FALSE)</formula>
    </cfRule>
  </conditionalFormatting>
  <conditionalFormatting sqref="AI67">
    <cfRule type="expression" dxfId="1265" priority="645">
      <formula>IF(RIGHT(TEXT(AI67,"0.#"),1)=".",FALSE,TRUE)</formula>
    </cfRule>
    <cfRule type="expression" dxfId="1264" priority="646">
      <formula>IF(RIGHT(TEXT(AI67,"0.#"),1)=".",TRUE,FALSE)</formula>
    </cfRule>
  </conditionalFormatting>
  <conditionalFormatting sqref="AM67">
    <cfRule type="expression" dxfId="1263" priority="643">
      <formula>IF(RIGHT(TEXT(AM67,"0.#"),1)=".",FALSE,TRUE)</formula>
    </cfRule>
    <cfRule type="expression" dxfId="1262" priority="644">
      <formula>IF(RIGHT(TEXT(AM67,"0.#"),1)=".",TRUE,FALSE)</formula>
    </cfRule>
  </conditionalFormatting>
  <conditionalFormatting sqref="AQ67">
    <cfRule type="expression" dxfId="1261" priority="641">
      <formula>IF(RIGHT(TEXT(AQ67,"0.#"),1)=".",FALSE,TRUE)</formula>
    </cfRule>
    <cfRule type="expression" dxfId="1260" priority="642">
      <formula>IF(RIGHT(TEXT(AQ67,"0.#"),1)=".",TRUE,FALSE)</formula>
    </cfRule>
  </conditionalFormatting>
  <conditionalFormatting sqref="AU66">
    <cfRule type="expression" dxfId="1259" priority="639">
      <formula>IF(RIGHT(TEXT(AU66,"0.#"),1)=".",FALSE,TRUE)</formula>
    </cfRule>
    <cfRule type="expression" dxfId="1258" priority="640">
      <formula>IF(RIGHT(TEXT(AU66,"0.#"),1)=".",TRUE,FALSE)</formula>
    </cfRule>
  </conditionalFormatting>
  <conditionalFormatting sqref="AU67">
    <cfRule type="expression" dxfId="1257" priority="637">
      <formula>IF(RIGHT(TEXT(AU67,"0.#"),1)=".",FALSE,TRUE)</formula>
    </cfRule>
    <cfRule type="expression" dxfId="1256" priority="638">
      <formula>IF(RIGHT(TEXT(AU67,"0.#"),1)=".",TRUE,FALSE)</formula>
    </cfRule>
  </conditionalFormatting>
  <conditionalFormatting sqref="AE100 AQ100">
    <cfRule type="expression" dxfId="1255" priority="599">
      <formula>IF(RIGHT(TEXT(AE100,"0.#"),1)=".",FALSE,TRUE)</formula>
    </cfRule>
    <cfRule type="expression" dxfId="1254" priority="600">
      <formula>IF(RIGHT(TEXT(AE100,"0.#"),1)=".",TRUE,FALSE)</formula>
    </cfRule>
  </conditionalFormatting>
  <conditionalFormatting sqref="AI100">
    <cfRule type="expression" dxfId="1253" priority="597">
      <formula>IF(RIGHT(TEXT(AI100,"0.#"),1)=".",FALSE,TRUE)</formula>
    </cfRule>
    <cfRule type="expression" dxfId="1252" priority="598">
      <formula>IF(RIGHT(TEXT(AI100,"0.#"),1)=".",TRUE,FALSE)</formula>
    </cfRule>
  </conditionalFormatting>
  <conditionalFormatting sqref="AM100">
    <cfRule type="expression" dxfId="1251" priority="595">
      <formula>IF(RIGHT(TEXT(AM100,"0.#"),1)=".",FALSE,TRUE)</formula>
    </cfRule>
    <cfRule type="expression" dxfId="1250" priority="596">
      <formula>IF(RIGHT(TEXT(AM100,"0.#"),1)=".",TRUE,FALSE)</formula>
    </cfRule>
  </conditionalFormatting>
  <conditionalFormatting sqref="AE101">
    <cfRule type="expression" dxfId="1249" priority="593">
      <formula>IF(RIGHT(TEXT(AE101,"0.#"),1)=".",FALSE,TRUE)</formula>
    </cfRule>
    <cfRule type="expression" dxfId="1248" priority="594">
      <formula>IF(RIGHT(TEXT(AE101,"0.#"),1)=".",TRUE,FALSE)</formula>
    </cfRule>
  </conditionalFormatting>
  <conditionalFormatting sqref="AI101">
    <cfRule type="expression" dxfId="1247" priority="591">
      <formula>IF(RIGHT(TEXT(AI101,"0.#"),1)=".",FALSE,TRUE)</formula>
    </cfRule>
    <cfRule type="expression" dxfId="1246" priority="592">
      <formula>IF(RIGHT(TEXT(AI101,"0.#"),1)=".",TRUE,FALSE)</formula>
    </cfRule>
  </conditionalFormatting>
  <conditionalFormatting sqref="AM101">
    <cfRule type="expression" dxfId="1245" priority="589">
      <formula>IF(RIGHT(TEXT(AM101,"0.#"),1)=".",FALSE,TRUE)</formula>
    </cfRule>
    <cfRule type="expression" dxfId="1244" priority="590">
      <formula>IF(RIGHT(TEXT(AM101,"0.#"),1)=".",TRUE,FALSE)</formula>
    </cfRule>
  </conditionalFormatting>
  <conditionalFormatting sqref="AQ101">
    <cfRule type="expression" dxfId="1243" priority="587">
      <formula>IF(RIGHT(TEXT(AQ101,"0.#"),1)=".",FALSE,TRUE)</formula>
    </cfRule>
    <cfRule type="expression" dxfId="1242" priority="588">
      <formula>IF(RIGHT(TEXT(AQ101,"0.#"),1)=".",TRUE,FALSE)</formula>
    </cfRule>
  </conditionalFormatting>
  <conditionalFormatting sqref="AU100">
    <cfRule type="expression" dxfId="1241" priority="585">
      <formula>IF(RIGHT(TEXT(AU100,"0.#"),1)=".",FALSE,TRUE)</formula>
    </cfRule>
    <cfRule type="expression" dxfId="1240" priority="586">
      <formula>IF(RIGHT(TEXT(AU100,"0.#"),1)=".",TRUE,FALSE)</formula>
    </cfRule>
  </conditionalFormatting>
  <conditionalFormatting sqref="AU101">
    <cfRule type="expression" dxfId="1239" priority="583">
      <formula>IF(RIGHT(TEXT(AU101,"0.#"),1)=".",FALSE,TRUE)</formula>
    </cfRule>
    <cfRule type="expression" dxfId="1238" priority="584">
      <formula>IF(RIGHT(TEXT(AU101,"0.#"),1)=".",TRUE,FALSE)</formula>
    </cfRule>
  </conditionalFormatting>
  <conditionalFormatting sqref="AM35">
    <cfRule type="expression" dxfId="1237" priority="577">
      <formula>IF(RIGHT(TEXT(AM35,"0.#"),1)=".",FALSE,TRUE)</formula>
    </cfRule>
    <cfRule type="expression" dxfId="1236" priority="578">
      <formula>IF(RIGHT(TEXT(AM35,"0.#"),1)=".",TRUE,FALSE)</formula>
    </cfRule>
  </conditionalFormatting>
  <conditionalFormatting sqref="AE36 AM36">
    <cfRule type="expression" dxfId="1235" priority="575">
      <formula>IF(RIGHT(TEXT(AE36,"0.#"),1)=".",FALSE,TRUE)</formula>
    </cfRule>
    <cfRule type="expression" dxfId="1234" priority="576">
      <formula>IF(RIGHT(TEXT(AE36,"0.#"),1)=".",TRUE,FALSE)</formula>
    </cfRule>
  </conditionalFormatting>
  <conditionalFormatting sqref="AI36">
    <cfRule type="expression" dxfId="1233" priority="573">
      <formula>IF(RIGHT(TEXT(AI36,"0.#"),1)=".",FALSE,TRUE)</formula>
    </cfRule>
    <cfRule type="expression" dxfId="1232" priority="574">
      <formula>IF(RIGHT(TEXT(AI36,"0.#"),1)=".",TRUE,FALSE)</formula>
    </cfRule>
  </conditionalFormatting>
  <conditionalFormatting sqref="AQ36">
    <cfRule type="expression" dxfId="1231" priority="571">
      <formula>IF(RIGHT(TEXT(AQ36,"0.#"),1)=".",FALSE,TRUE)</formula>
    </cfRule>
    <cfRule type="expression" dxfId="1230" priority="572">
      <formula>IF(RIGHT(TEXT(AQ36,"0.#"),1)=".",TRUE,FALSE)</formula>
    </cfRule>
  </conditionalFormatting>
  <conditionalFormatting sqref="AE35 AQ35">
    <cfRule type="expression" dxfId="1229" priority="581">
      <formula>IF(RIGHT(TEXT(AE35,"0.#"),1)=".",FALSE,TRUE)</formula>
    </cfRule>
    <cfRule type="expression" dxfId="1228" priority="582">
      <formula>IF(RIGHT(TEXT(AE35,"0.#"),1)=".",TRUE,FALSE)</formula>
    </cfRule>
  </conditionalFormatting>
  <conditionalFormatting sqref="AI35">
    <cfRule type="expression" dxfId="1227" priority="579">
      <formula>IF(RIGHT(TEXT(AI35,"0.#"),1)=".",FALSE,TRUE)</formula>
    </cfRule>
    <cfRule type="expression" dxfId="1226" priority="580">
      <formula>IF(RIGHT(TEXT(AI35,"0.#"),1)=".",TRUE,FALSE)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L367:AO367">
    <cfRule type="expression" dxfId="735" priority="33">
      <formula>IF(AND(AL367&gt;=0, RIGHT(TEXT(AL367,"0.#"),1)&lt;&gt;"."),TRUE,FALSE)</formula>
    </cfRule>
    <cfRule type="expression" dxfId="734" priority="34">
      <formula>IF(AND(AL367&gt;=0, RIGHT(TEXT(AL367,"0.#"),1)="."),TRUE,FALSE)</formula>
    </cfRule>
    <cfRule type="expression" dxfId="733" priority="35">
      <formula>IF(AND(AL367&lt;0, RIGHT(TEXT(AL367,"0.#"),1)&lt;&gt;"."),TRUE,FALSE)</formula>
    </cfRule>
    <cfRule type="expression" dxfId="732" priority="36">
      <formula>IF(AND(AL367&lt;0, RIGHT(TEXT(AL367,"0.#"),1)="."),TRUE,FALSE)</formula>
    </cfRule>
  </conditionalFormatting>
  <conditionalFormatting sqref="AL368:AO368">
    <cfRule type="expression" dxfId="731" priority="29">
      <formula>IF(AND(AL368&gt;=0, RIGHT(TEXT(AL368,"0.#"),1)&lt;&gt;"."),TRUE,FALSE)</formula>
    </cfRule>
    <cfRule type="expression" dxfId="730" priority="30">
      <formula>IF(AND(AL368&gt;=0, RIGHT(TEXT(AL368,"0.#"),1)="."),TRUE,FALSE)</formula>
    </cfRule>
    <cfRule type="expression" dxfId="729" priority="31">
      <formula>IF(AND(AL368&lt;0, RIGHT(TEXT(AL368,"0.#"),1)&lt;&gt;"."),TRUE,FALSE)</formula>
    </cfRule>
    <cfRule type="expression" dxfId="728" priority="32">
      <formula>IF(AND(AL368&lt;0, RIGHT(TEXT(AL368,"0.#"),1)="."),TRUE,FALSE)</formula>
    </cfRule>
  </conditionalFormatting>
  <conditionalFormatting sqref="AL369:AO369">
    <cfRule type="expression" dxfId="727" priority="25">
      <formula>IF(AND(AL369&gt;=0, RIGHT(TEXT(AL369,"0.#"),1)&lt;&gt;"."),TRUE,FALSE)</formula>
    </cfRule>
    <cfRule type="expression" dxfId="726" priority="26">
      <formula>IF(AND(AL369&gt;=0, RIGHT(TEXT(AL369,"0.#"),1)="."),TRUE,FALSE)</formula>
    </cfRule>
    <cfRule type="expression" dxfId="725" priority="27">
      <formula>IF(AND(AL369&lt;0, RIGHT(TEXT(AL369,"0.#"),1)&lt;&gt;"."),TRUE,FALSE)</formula>
    </cfRule>
    <cfRule type="expression" dxfId="724" priority="28">
      <formula>IF(AND(AL369&lt;0, RIGHT(TEXT(AL369,"0.#"),1)="."),TRUE,FALSE)</formula>
    </cfRule>
  </conditionalFormatting>
  <conditionalFormatting sqref="AL370:AO370">
    <cfRule type="expression" dxfId="723" priority="21">
      <formula>IF(AND(AL370&gt;=0, RIGHT(TEXT(AL370,"0.#"),1)&lt;&gt;"."),TRUE,FALSE)</formula>
    </cfRule>
    <cfRule type="expression" dxfId="722" priority="22">
      <formula>IF(AND(AL370&gt;=0, RIGHT(TEXT(AL370,"0.#"),1)="."),TRUE,FALSE)</formula>
    </cfRule>
    <cfRule type="expression" dxfId="721" priority="23">
      <formula>IF(AND(AL370&lt;0, RIGHT(TEXT(AL370,"0.#"),1)&lt;&gt;"."),TRUE,FALSE)</formula>
    </cfRule>
    <cfRule type="expression" dxfId="720" priority="24">
      <formula>IF(AND(AL370&lt;0, RIGHT(TEXT(AL370,"0.#"),1)="."),TRUE,FALSE)</formula>
    </cfRule>
  </conditionalFormatting>
  <conditionalFormatting sqref="AL371:AO371">
    <cfRule type="expression" dxfId="719" priority="17">
      <formula>IF(AND(AL371&gt;=0, RIGHT(TEXT(AL371,"0.#"),1)&lt;&gt;"."),TRUE,FALSE)</formula>
    </cfRule>
    <cfRule type="expression" dxfId="718" priority="18">
      <formula>IF(AND(AL371&gt;=0, RIGHT(TEXT(AL371,"0.#"),1)="."),TRUE,FALSE)</formula>
    </cfRule>
    <cfRule type="expression" dxfId="717" priority="19">
      <formula>IF(AND(AL371&lt;0, RIGHT(TEXT(AL371,"0.#"),1)&lt;&gt;"."),TRUE,FALSE)</formula>
    </cfRule>
    <cfRule type="expression" dxfId="716" priority="20">
      <formula>IF(AND(AL371&lt;0, RIGHT(TEXT(AL371,"0.#"),1)="."),TRUE,FALSE)</formula>
    </cfRule>
  </conditionalFormatting>
  <conditionalFormatting sqref="AL372:AO372">
    <cfRule type="expression" dxfId="715" priority="13">
      <formula>IF(AND(AL372&gt;=0, RIGHT(TEXT(AL372,"0.#"),1)&lt;&gt;"."),TRUE,FALSE)</formula>
    </cfRule>
    <cfRule type="expression" dxfId="714" priority="14">
      <formula>IF(AND(AL372&gt;=0, RIGHT(TEXT(AL372,"0.#"),1)="."),TRUE,FALSE)</formula>
    </cfRule>
    <cfRule type="expression" dxfId="713" priority="15">
      <formula>IF(AND(AL372&lt;0, RIGHT(TEXT(AL372,"0.#"),1)&lt;&gt;"."),TRUE,FALSE)</formula>
    </cfRule>
    <cfRule type="expression" dxfId="712" priority="16">
      <formula>IF(AND(AL372&lt;0, RIGHT(TEXT(AL372,"0.#"),1)="."),TRUE,FALSE)</formula>
    </cfRule>
  </conditionalFormatting>
  <conditionalFormatting sqref="AL373:AO373">
    <cfRule type="expression" dxfId="711" priority="9">
      <formula>IF(AND(AL373&gt;=0, RIGHT(TEXT(AL373,"0.#"),1)&lt;&gt;"."),TRUE,FALSE)</formula>
    </cfRule>
    <cfRule type="expression" dxfId="710" priority="10">
      <formula>IF(AND(AL373&gt;=0, RIGHT(TEXT(AL373,"0.#"),1)="."),TRUE,FALSE)</formula>
    </cfRule>
    <cfRule type="expression" dxfId="709" priority="11">
      <formula>IF(AND(AL373&lt;0, RIGHT(TEXT(AL373,"0.#"),1)&lt;&gt;"."),TRUE,FALSE)</formula>
    </cfRule>
    <cfRule type="expression" dxfId="708" priority="12">
      <formula>IF(AND(AL373&lt;0, RIGHT(TEXT(AL373,"0.#"),1)="."),TRUE,FALSE)</formula>
    </cfRule>
  </conditionalFormatting>
  <conditionalFormatting sqref="AL374:AO374">
    <cfRule type="expression" dxfId="707" priority="5">
      <formula>IF(AND(AL374&gt;=0, RIGHT(TEXT(AL374,"0.#"),1)&lt;&gt;"."),TRUE,FALSE)</formula>
    </cfRule>
    <cfRule type="expression" dxfId="706" priority="6">
      <formula>IF(AND(AL374&gt;=0, RIGHT(TEXT(AL374,"0.#"),1)="."),TRUE,FALSE)</formula>
    </cfRule>
    <cfRule type="expression" dxfId="705" priority="7">
      <formula>IF(AND(AL374&lt;0, RIGHT(TEXT(AL374,"0.#"),1)&lt;&gt;"."),TRUE,FALSE)</formula>
    </cfRule>
    <cfRule type="expression" dxfId="704" priority="8">
      <formula>IF(AND(AL374&lt;0, RIGHT(TEXT(AL374,"0.#"),1)="."),TRUE,FALSE)</formula>
    </cfRule>
  </conditionalFormatting>
  <conditionalFormatting sqref="AL375:AO375">
    <cfRule type="expression" dxfId="703" priority="1">
      <formula>IF(AND(AL375&gt;=0, RIGHT(TEXT(AL375,"0.#"),1)&lt;&gt;"."),TRUE,FALSE)</formula>
    </cfRule>
    <cfRule type="expression" dxfId="702" priority="2">
      <formula>IF(AND(AL375&gt;=0, RIGHT(TEXT(AL375,"0.#"),1)="."),TRUE,FALSE)</formula>
    </cfRule>
    <cfRule type="expression" dxfId="701" priority="3">
      <formula>IF(AND(AL375&lt;0, RIGHT(TEXT(AL375,"0.#"),1)&lt;&gt;"."),TRUE,FALSE)</formula>
    </cfRule>
    <cfRule type="expression" dxfId="70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54" max="16383" man="1"/>
    <brk id="307"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9" sqref="K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c r="H2" s="13" t="str">
        <f>IF(G2="","",F2)</f>
        <v/>
      </c>
      <c r="I2" s="13" t="str">
        <f>IF(H2="","",IF(I1&lt;&gt;"",CONCATENATE(I1,"、",H2),H2))</f>
        <v/>
      </c>
      <c r="K2" s="14" t="s">
        <v>98</v>
      </c>
      <c r="L2" s="15" t="s">
        <v>713</v>
      </c>
      <c r="M2" s="13" t="str">
        <f>IF(L2="","",K2)</f>
        <v>社会保障</v>
      </c>
      <c r="N2" s="13" t="str">
        <f>IF(M2="","",IF(N1&lt;&gt;"",CONCATENATE(N1,"、",M2),M2))</f>
        <v>社会保障</v>
      </c>
      <c r="O2" s="13"/>
      <c r="P2" s="12" t="s">
        <v>70</v>
      </c>
      <c r="Q2" s="17" t="s">
        <v>713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713</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c r="A12" s="14" t="s">
        <v>90</v>
      </c>
      <c r="B12" s="15" t="s">
        <v>713</v>
      </c>
      <c r="C12" s="13" t="str">
        <f t="shared" ref="C12:C23" si="9">IF(B12="","",A12)</f>
        <v>障害者施策</v>
      </c>
      <c r="D12" s="13" t="str">
        <f t="shared" si="8"/>
        <v>障害者施策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c r="A13" s="14" t="s">
        <v>91</v>
      </c>
      <c r="B13" s="15"/>
      <c r="C13" s="13" t="str">
        <f t="shared" si="9"/>
        <v/>
      </c>
      <c r="D13" s="13" t="str">
        <f t="shared" si="8"/>
        <v>障害者施策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c r="A14" s="14" t="s">
        <v>92</v>
      </c>
      <c r="B14" s="15"/>
      <c r="C14" s="13" t="str">
        <f t="shared" si="9"/>
        <v/>
      </c>
      <c r="D14" s="13" t="str">
        <f t="shared" si="8"/>
        <v>障害者施策</v>
      </c>
      <c r="F14" s="18" t="s">
        <v>116</v>
      </c>
      <c r="G14" s="17" t="s">
        <v>713</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c r="A15" s="14" t="s">
        <v>93</v>
      </c>
      <c r="B15" s="15"/>
      <c r="C15" s="13" t="str">
        <f t="shared" si="9"/>
        <v/>
      </c>
      <c r="D15" s="13" t="str">
        <f t="shared" si="8"/>
        <v>障害者施策</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c r="A16" s="14" t="s">
        <v>94</v>
      </c>
      <c r="B16" s="15"/>
      <c r="C16" s="13" t="str">
        <f t="shared" si="9"/>
        <v/>
      </c>
      <c r="D16" s="13" t="str">
        <f t="shared" si="8"/>
        <v>障害者施策</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c r="A17" s="14" t="s">
        <v>95</v>
      </c>
      <c r="B17" s="15"/>
      <c r="C17" s="13" t="str">
        <f t="shared" si="9"/>
        <v/>
      </c>
      <c r="D17" s="13" t="str">
        <f t="shared" si="8"/>
        <v>障害者施策</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c r="A18" s="14" t="s">
        <v>96</v>
      </c>
      <c r="B18" s="15"/>
      <c r="C18" s="13" t="str">
        <f t="shared" si="9"/>
        <v/>
      </c>
      <c r="D18" s="13" t="str">
        <f t="shared" si="8"/>
        <v>障害者施策</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c r="A19" s="14" t="s">
        <v>288</v>
      </c>
      <c r="B19" s="15"/>
      <c r="C19" s="13" t="str">
        <f t="shared" si="9"/>
        <v/>
      </c>
      <c r="D19" s="13" t="str">
        <f t="shared" si="8"/>
        <v>障害者施策</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c r="A20" s="14" t="s">
        <v>289</v>
      </c>
      <c r="B20" s="15"/>
      <c r="C20" s="13" t="str">
        <f t="shared" si="9"/>
        <v/>
      </c>
      <c r="D20" s="13" t="str">
        <f t="shared" si="8"/>
        <v>障害者施策</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c r="A21" s="14" t="s">
        <v>290</v>
      </c>
      <c r="B21" s="15"/>
      <c r="C21" s="13" t="str">
        <f t="shared" si="9"/>
        <v/>
      </c>
      <c r="D21" s="13" t="str">
        <f t="shared" si="8"/>
        <v>障害者施策</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c r="A22" s="14" t="s">
        <v>291</v>
      </c>
      <c r="B22" s="15"/>
      <c r="C22" s="13" t="str">
        <f t="shared" si="9"/>
        <v/>
      </c>
      <c r="D22" s="13" t="str">
        <f>IF(C22="",D21,IF(D21&lt;&gt;"",CONCATENATE(D21,"、",C22),C22))</f>
        <v>障害者施策</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c r="A23" s="83" t="s">
        <v>365</v>
      </c>
      <c r="B23" s="15"/>
      <c r="C23" s="13" t="str">
        <f t="shared" si="9"/>
        <v/>
      </c>
      <c r="D23" s="13" t="str">
        <f>IF(C23="",D22,IF(D22&lt;&gt;"",CONCATENATE(D22,"、",C23),C23))</f>
        <v>障害者施策</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c r="A27" s="13" t="str">
        <f>IF(D23="", "-", D23)</f>
        <v>障害者施策</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c r="A38" s="13"/>
      <c r="B38" s="13"/>
      <c r="F38" s="13"/>
      <c r="G38" s="19"/>
      <c r="K38" s="13"/>
      <c r="L38" s="13"/>
      <c r="O38" s="13"/>
      <c r="P38" s="13"/>
      <c r="Q38" s="19"/>
      <c r="T38" s="13"/>
      <c r="Y38" s="32" t="s">
        <v>410</v>
      </c>
      <c r="Z38" s="32" t="s">
        <v>538</v>
      </c>
      <c r="AF38" s="30"/>
      <c r="AK38" s="51" t="str">
        <f t="shared" si="7"/>
        <v>k</v>
      </c>
    </row>
    <row r="39" spans="1:37">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c r="A40" s="13"/>
      <c r="B40" s="13"/>
      <c r="F40" s="13"/>
      <c r="G40" s="19"/>
      <c r="K40" s="13"/>
      <c r="L40" s="13"/>
      <c r="O40" s="13"/>
      <c r="P40" s="13"/>
      <c r="Q40" s="19"/>
      <c r="T40" s="13"/>
      <c r="U40" s="32"/>
      <c r="Y40" s="32" t="s">
        <v>412</v>
      </c>
      <c r="Z40" s="32" t="s">
        <v>540</v>
      </c>
      <c r="AF40" s="30"/>
      <c r="AK40" s="51" t="str">
        <f t="shared" si="7"/>
        <v>m</v>
      </c>
    </row>
    <row r="41" spans="1:37">
      <c r="A41" s="13"/>
      <c r="B41" s="13"/>
      <c r="F41" s="13"/>
      <c r="G41" s="19"/>
      <c r="K41" s="13"/>
      <c r="L41" s="13"/>
      <c r="O41" s="13"/>
      <c r="P41" s="13"/>
      <c r="Q41" s="19"/>
      <c r="T41" s="13"/>
      <c r="U41" s="32" t="s">
        <v>351</v>
      </c>
      <c r="Y41" s="32" t="s">
        <v>413</v>
      </c>
      <c r="Z41" s="32" t="s">
        <v>541</v>
      </c>
      <c r="AF41" s="30"/>
      <c r="AK41" s="51" t="str">
        <f t="shared" si="7"/>
        <v>n</v>
      </c>
    </row>
    <row r="42" spans="1:37">
      <c r="A42" s="13"/>
      <c r="B42" s="13"/>
      <c r="F42" s="13"/>
      <c r="G42" s="19"/>
      <c r="K42" s="13"/>
      <c r="L42" s="13"/>
      <c r="O42" s="13"/>
      <c r="P42" s="13"/>
      <c r="Q42" s="19"/>
      <c r="T42" s="13"/>
      <c r="U42" s="32" t="s">
        <v>361</v>
      </c>
      <c r="Y42" s="32" t="s">
        <v>414</v>
      </c>
      <c r="Z42" s="32" t="s">
        <v>542</v>
      </c>
      <c r="AF42" s="30"/>
      <c r="AK42" s="51" t="str">
        <f t="shared" si="7"/>
        <v>o</v>
      </c>
    </row>
    <row r="43" spans="1:37">
      <c r="A43" s="13"/>
      <c r="B43" s="13"/>
      <c r="F43" s="13"/>
      <c r="G43" s="19"/>
      <c r="K43" s="13"/>
      <c r="L43" s="13"/>
      <c r="O43" s="13"/>
      <c r="P43" s="13"/>
      <c r="Q43" s="19"/>
      <c r="T43" s="13"/>
      <c r="Y43" s="32" t="s">
        <v>415</v>
      </c>
      <c r="Z43" s="32" t="s">
        <v>543</v>
      </c>
      <c r="AF43" s="30"/>
      <c r="AK43" s="51" t="str">
        <f t="shared" si="7"/>
        <v>p</v>
      </c>
    </row>
    <row r="44" spans="1:37">
      <c r="A44" s="13"/>
      <c r="B44" s="13"/>
      <c r="F44" s="13"/>
      <c r="G44" s="19"/>
      <c r="K44" s="13"/>
      <c r="L44" s="13"/>
      <c r="O44" s="13"/>
      <c r="P44" s="13"/>
      <c r="Q44" s="19"/>
      <c r="T44" s="13"/>
      <c r="Y44" s="32" t="s">
        <v>416</v>
      </c>
      <c r="Z44" s="32" t="s">
        <v>544</v>
      </c>
      <c r="AF44" s="30"/>
      <c r="AK44" s="51" t="str">
        <f t="shared" si="7"/>
        <v>q</v>
      </c>
    </row>
    <row r="45" spans="1:37">
      <c r="A45" s="13"/>
      <c r="B45" s="13"/>
      <c r="F45" s="13"/>
      <c r="G45" s="19"/>
      <c r="K45" s="13"/>
      <c r="L45" s="13"/>
      <c r="O45" s="13"/>
      <c r="P45" s="13"/>
      <c r="Q45" s="19"/>
      <c r="T45" s="13"/>
      <c r="U45" s="29" t="s">
        <v>161</v>
      </c>
      <c r="Y45" s="32" t="s">
        <v>417</v>
      </c>
      <c r="Z45" s="32" t="s">
        <v>545</v>
      </c>
      <c r="AF45" s="30"/>
      <c r="AK45" s="51" t="str">
        <f t="shared" si="7"/>
        <v>r</v>
      </c>
    </row>
    <row r="46" spans="1:37">
      <c r="A46" s="13"/>
      <c r="B46" s="13"/>
      <c r="F46" s="13"/>
      <c r="G46" s="19"/>
      <c r="K46" s="13"/>
      <c r="L46" s="13"/>
      <c r="O46" s="13"/>
      <c r="P46" s="13"/>
      <c r="Q46" s="19"/>
      <c r="T46" s="13"/>
      <c r="U46" s="93" t="s">
        <v>686</v>
      </c>
      <c r="Y46" s="32" t="s">
        <v>418</v>
      </c>
      <c r="Z46" s="32" t="s">
        <v>546</v>
      </c>
      <c r="AF46" s="30"/>
      <c r="AK46" s="51" t="str">
        <f t="shared" si="7"/>
        <v>s</v>
      </c>
    </row>
    <row r="47" spans="1:37">
      <c r="A47" s="13"/>
      <c r="B47" s="13"/>
      <c r="F47" s="13"/>
      <c r="G47" s="19"/>
      <c r="K47" s="13"/>
      <c r="L47" s="13"/>
      <c r="O47" s="13"/>
      <c r="P47" s="13"/>
      <c r="Q47" s="19"/>
      <c r="T47" s="13"/>
      <c r="Y47" s="32" t="s">
        <v>419</v>
      </c>
      <c r="Z47" s="32" t="s">
        <v>547</v>
      </c>
      <c r="AF47" s="30"/>
      <c r="AK47" s="51" t="str">
        <f t="shared" si="7"/>
        <v>t</v>
      </c>
    </row>
    <row r="48" spans="1:37">
      <c r="A48" s="13"/>
      <c r="B48" s="13"/>
      <c r="F48" s="13"/>
      <c r="G48" s="19"/>
      <c r="K48" s="13"/>
      <c r="L48" s="13"/>
      <c r="O48" s="13"/>
      <c r="P48" s="13"/>
      <c r="Q48" s="19"/>
      <c r="T48" s="13"/>
      <c r="U48" s="93">
        <v>2021</v>
      </c>
      <c r="Y48" s="32" t="s">
        <v>420</v>
      </c>
      <c r="Z48" s="32" t="s">
        <v>548</v>
      </c>
      <c r="AF48" s="30"/>
      <c r="AK48" s="51" t="str">
        <f t="shared" si="7"/>
        <v>u</v>
      </c>
    </row>
    <row r="49" spans="1:37">
      <c r="A49" s="13"/>
      <c r="B49" s="13"/>
      <c r="F49" s="13"/>
      <c r="G49" s="19"/>
      <c r="K49" s="13"/>
      <c r="L49" s="13"/>
      <c r="O49" s="13"/>
      <c r="P49" s="13"/>
      <c r="Q49" s="19"/>
      <c r="T49" s="13"/>
      <c r="U49" s="93">
        <v>2022</v>
      </c>
      <c r="Y49" s="32" t="s">
        <v>421</v>
      </c>
      <c r="Z49" s="32" t="s">
        <v>549</v>
      </c>
      <c r="AF49" s="30"/>
      <c r="AK49" s="51" t="str">
        <f t="shared" si="7"/>
        <v>v</v>
      </c>
    </row>
    <row r="50" spans="1:37">
      <c r="A50" s="13"/>
      <c r="B50" s="13"/>
      <c r="F50" s="13"/>
      <c r="G50" s="19"/>
      <c r="K50" s="13"/>
      <c r="L50" s="13"/>
      <c r="O50" s="13"/>
      <c r="P50" s="13"/>
      <c r="Q50" s="19"/>
      <c r="T50" s="13"/>
      <c r="U50" s="93">
        <v>2023</v>
      </c>
      <c r="Y50" s="32" t="s">
        <v>422</v>
      </c>
      <c r="Z50" s="32" t="s">
        <v>550</v>
      </c>
      <c r="AF50" s="30"/>
    </row>
    <row r="51" spans="1:37">
      <c r="A51" s="13"/>
      <c r="B51" s="13"/>
      <c r="F51" s="13"/>
      <c r="G51" s="19"/>
      <c r="K51" s="13"/>
      <c r="L51" s="13"/>
      <c r="O51" s="13"/>
      <c r="P51" s="13"/>
      <c r="Q51" s="19"/>
      <c r="T51" s="13"/>
      <c r="U51" s="93">
        <v>2024</v>
      </c>
      <c r="Y51" s="32" t="s">
        <v>423</v>
      </c>
      <c r="Z51" s="32" t="s">
        <v>551</v>
      </c>
      <c r="AF51" s="30"/>
    </row>
    <row r="52" spans="1:37">
      <c r="A52" s="13"/>
      <c r="B52" s="13"/>
      <c r="F52" s="13"/>
      <c r="G52" s="19"/>
      <c r="K52" s="13"/>
      <c r="L52" s="13"/>
      <c r="O52" s="13"/>
      <c r="P52" s="13"/>
      <c r="Q52" s="19"/>
      <c r="T52" s="13"/>
      <c r="U52" s="93">
        <v>2025</v>
      </c>
      <c r="Y52" s="32" t="s">
        <v>424</v>
      </c>
      <c r="Z52" s="32" t="s">
        <v>552</v>
      </c>
      <c r="AF52" s="30"/>
    </row>
    <row r="53" spans="1:37">
      <c r="A53" s="13"/>
      <c r="B53" s="13"/>
      <c r="F53" s="13"/>
      <c r="G53" s="19"/>
      <c r="K53" s="13"/>
      <c r="L53" s="13"/>
      <c r="O53" s="13"/>
      <c r="P53" s="13"/>
      <c r="Q53" s="19"/>
      <c r="T53" s="13"/>
      <c r="U53" s="93">
        <v>2026</v>
      </c>
      <c r="Y53" s="32" t="s">
        <v>425</v>
      </c>
      <c r="Z53" s="32" t="s">
        <v>553</v>
      </c>
      <c r="AF53" s="30"/>
    </row>
    <row r="54" spans="1:37">
      <c r="A54" s="13"/>
      <c r="B54" s="13"/>
      <c r="F54" s="13"/>
      <c r="G54" s="19"/>
      <c r="K54" s="13"/>
      <c r="L54" s="13"/>
      <c r="O54" s="13"/>
      <c r="P54" s="20"/>
      <c r="Q54" s="19"/>
      <c r="T54" s="13"/>
      <c r="Y54" s="32" t="s">
        <v>426</v>
      </c>
      <c r="Z54" s="32" t="s">
        <v>554</v>
      </c>
      <c r="AF54" s="30"/>
    </row>
    <row r="55" spans="1:37">
      <c r="A55" s="13"/>
      <c r="B55" s="13"/>
      <c r="F55" s="13"/>
      <c r="G55" s="19"/>
      <c r="K55" s="13"/>
      <c r="L55" s="13"/>
      <c r="O55" s="13"/>
      <c r="P55" s="13"/>
      <c r="Q55" s="19"/>
      <c r="T55" s="13"/>
      <c r="Y55" s="32" t="s">
        <v>427</v>
      </c>
      <c r="Z55" s="32" t="s">
        <v>555</v>
      </c>
      <c r="AF55" s="30"/>
    </row>
    <row r="56" spans="1:37">
      <c r="A56" s="13"/>
      <c r="B56" s="13"/>
      <c r="F56" s="13"/>
      <c r="G56" s="19"/>
      <c r="K56" s="13"/>
      <c r="L56" s="13"/>
      <c r="O56" s="13"/>
      <c r="P56" s="13"/>
      <c r="Q56" s="19"/>
      <c r="T56" s="13"/>
      <c r="U56" s="93">
        <v>20</v>
      </c>
      <c r="Y56" s="32" t="s">
        <v>428</v>
      </c>
      <c r="Z56" s="32" t="s">
        <v>556</v>
      </c>
      <c r="AF56" s="30"/>
    </row>
    <row r="57" spans="1:37">
      <c r="A57" s="13"/>
      <c r="B57" s="13"/>
      <c r="F57" s="13"/>
      <c r="G57" s="19"/>
      <c r="K57" s="13"/>
      <c r="L57" s="13"/>
      <c r="O57" s="13"/>
      <c r="P57" s="13"/>
      <c r="Q57" s="19"/>
      <c r="T57" s="13"/>
      <c r="U57" s="32" t="s">
        <v>626</v>
      </c>
      <c r="Y57" s="32" t="s">
        <v>429</v>
      </c>
      <c r="Z57" s="32" t="s">
        <v>557</v>
      </c>
      <c r="AF57" s="30"/>
    </row>
    <row r="58" spans="1:37">
      <c r="A58" s="13"/>
      <c r="B58" s="13"/>
      <c r="F58" s="13"/>
      <c r="G58" s="19"/>
      <c r="K58" s="13"/>
      <c r="L58" s="13"/>
      <c r="O58" s="13"/>
      <c r="P58" s="13"/>
      <c r="Q58" s="19"/>
      <c r="T58" s="13"/>
      <c r="U58" s="32" t="s">
        <v>627</v>
      </c>
      <c r="Y58" s="32" t="s">
        <v>430</v>
      </c>
      <c r="Z58" s="32" t="s">
        <v>558</v>
      </c>
      <c r="AF58" s="30"/>
    </row>
    <row r="59" spans="1:37">
      <c r="A59" s="13"/>
      <c r="B59" s="13"/>
      <c r="F59" s="13"/>
      <c r="G59" s="19"/>
      <c r="K59" s="13"/>
      <c r="L59" s="13"/>
      <c r="O59" s="13"/>
      <c r="P59" s="13"/>
      <c r="Q59" s="19"/>
      <c r="T59" s="13"/>
      <c r="Y59" s="32" t="s">
        <v>431</v>
      </c>
      <c r="Z59" s="32" t="s">
        <v>559</v>
      </c>
      <c r="AF59" s="30"/>
    </row>
    <row r="60" spans="1:37">
      <c r="A60" s="13"/>
      <c r="B60" s="13"/>
      <c r="F60" s="13"/>
      <c r="G60" s="19"/>
      <c r="K60" s="13"/>
      <c r="L60" s="13"/>
      <c r="O60" s="13"/>
      <c r="P60" s="13"/>
      <c r="Q60" s="19"/>
      <c r="T60" s="13"/>
      <c r="Y60" s="32" t="s">
        <v>432</v>
      </c>
      <c r="Z60" s="32" t="s">
        <v>560</v>
      </c>
      <c r="AF60" s="30"/>
    </row>
    <row r="61" spans="1:37">
      <c r="A61" s="13"/>
      <c r="B61" s="13"/>
      <c r="F61" s="13"/>
      <c r="G61" s="19"/>
      <c r="K61" s="13"/>
      <c r="L61" s="13"/>
      <c r="O61" s="13"/>
      <c r="P61" s="13"/>
      <c r="Q61" s="19"/>
      <c r="T61" s="13"/>
      <c r="Y61" s="32" t="s">
        <v>433</v>
      </c>
      <c r="Z61" s="32" t="s">
        <v>561</v>
      </c>
      <c r="AF61" s="30"/>
    </row>
    <row r="62" spans="1:37">
      <c r="A62" s="13"/>
      <c r="B62" s="13"/>
      <c r="F62" s="13"/>
      <c r="G62" s="19"/>
      <c r="K62" s="13"/>
      <c r="L62" s="13"/>
      <c r="O62" s="13"/>
      <c r="P62" s="13"/>
      <c r="Q62" s="19"/>
      <c r="T62" s="13"/>
      <c r="Y62" s="32" t="s">
        <v>434</v>
      </c>
      <c r="Z62" s="32" t="s">
        <v>562</v>
      </c>
      <c r="AF62" s="30"/>
    </row>
    <row r="63" spans="1:37">
      <c r="A63" s="13"/>
      <c r="B63" s="13"/>
      <c r="F63" s="13"/>
      <c r="G63" s="19"/>
      <c r="K63" s="13"/>
      <c r="L63" s="13"/>
      <c r="O63" s="13"/>
      <c r="P63" s="13"/>
      <c r="Q63" s="19"/>
      <c r="T63" s="13"/>
      <c r="Y63" s="32" t="s">
        <v>435</v>
      </c>
      <c r="Z63" s="32" t="s">
        <v>563</v>
      </c>
      <c r="AF63" s="30"/>
    </row>
    <row r="64" spans="1:37">
      <c r="A64" s="13"/>
      <c r="B64" s="13"/>
      <c r="F64" s="13"/>
      <c r="G64" s="19"/>
      <c r="K64" s="13"/>
      <c r="L64" s="13"/>
      <c r="O64" s="13"/>
      <c r="P64" s="13"/>
      <c r="Q64" s="19"/>
      <c r="T64" s="13"/>
      <c r="Y64" s="32" t="s">
        <v>436</v>
      </c>
      <c r="Z64" s="32" t="s">
        <v>564</v>
      </c>
      <c r="AF64" s="30"/>
    </row>
    <row r="65" spans="1:32">
      <c r="A65" s="13"/>
      <c r="B65" s="13"/>
      <c r="F65" s="13"/>
      <c r="G65" s="19"/>
      <c r="K65" s="13"/>
      <c r="L65" s="13"/>
      <c r="O65" s="13"/>
      <c r="P65" s="13"/>
      <c r="Q65" s="19"/>
      <c r="T65" s="13"/>
      <c r="Y65" s="32" t="s">
        <v>437</v>
      </c>
      <c r="Z65" s="32" t="s">
        <v>565</v>
      </c>
      <c r="AF65" s="30"/>
    </row>
    <row r="66" spans="1:32">
      <c r="A66" s="13"/>
      <c r="B66" s="13"/>
      <c r="F66" s="13"/>
      <c r="G66" s="19"/>
      <c r="K66" s="13"/>
      <c r="L66" s="13"/>
      <c r="O66" s="13"/>
      <c r="P66" s="13"/>
      <c r="Q66" s="19"/>
      <c r="T66" s="13"/>
      <c r="Y66" s="32" t="s">
        <v>67</v>
      </c>
      <c r="Z66" s="32" t="s">
        <v>566</v>
      </c>
      <c r="AF66" s="30"/>
    </row>
    <row r="67" spans="1:32">
      <c r="A67" s="13"/>
      <c r="B67" s="13"/>
      <c r="F67" s="13"/>
      <c r="G67" s="19"/>
      <c r="K67" s="13"/>
      <c r="L67" s="13"/>
      <c r="O67" s="13"/>
      <c r="P67" s="13"/>
      <c r="Q67" s="19"/>
      <c r="T67" s="13"/>
      <c r="Y67" s="32" t="s">
        <v>438</v>
      </c>
      <c r="Z67" s="32" t="s">
        <v>567</v>
      </c>
      <c r="AF67" s="30"/>
    </row>
    <row r="68" spans="1:32">
      <c r="A68" s="13"/>
      <c r="B68" s="13"/>
      <c r="F68" s="13"/>
      <c r="G68" s="19"/>
      <c r="K68" s="13"/>
      <c r="L68" s="13"/>
      <c r="O68" s="13"/>
      <c r="P68" s="13"/>
      <c r="Q68" s="19"/>
      <c r="T68" s="13"/>
      <c r="Y68" s="32" t="s">
        <v>439</v>
      </c>
      <c r="Z68" s="32" t="s">
        <v>568</v>
      </c>
      <c r="AF68" s="30"/>
    </row>
    <row r="69" spans="1:32">
      <c r="A69" s="13"/>
      <c r="B69" s="13"/>
      <c r="F69" s="13"/>
      <c r="G69" s="19"/>
      <c r="K69" s="13"/>
      <c r="L69" s="13"/>
      <c r="O69" s="13"/>
      <c r="P69" s="13"/>
      <c r="Q69" s="19"/>
      <c r="T69" s="13"/>
      <c r="Y69" s="32" t="s">
        <v>440</v>
      </c>
      <c r="Z69" s="32" t="s">
        <v>569</v>
      </c>
      <c r="AF69" s="30"/>
    </row>
    <row r="70" spans="1:32">
      <c r="A70" s="13"/>
      <c r="B70" s="13"/>
      <c r="Y70" s="32" t="s">
        <v>441</v>
      </c>
      <c r="Z70" s="32" t="s">
        <v>570</v>
      </c>
    </row>
    <row r="71" spans="1:32">
      <c r="Y71" s="32" t="s">
        <v>442</v>
      </c>
      <c r="Z71" s="32" t="s">
        <v>571</v>
      </c>
    </row>
    <row r="72" spans="1:32">
      <c r="Y72" s="32" t="s">
        <v>443</v>
      </c>
      <c r="Z72" s="32" t="s">
        <v>572</v>
      </c>
    </row>
    <row r="73" spans="1:32">
      <c r="Y73" s="32" t="s">
        <v>444</v>
      </c>
      <c r="Z73" s="32" t="s">
        <v>573</v>
      </c>
    </row>
    <row r="74" spans="1:32">
      <c r="Y74" s="32" t="s">
        <v>445</v>
      </c>
      <c r="Z74" s="32" t="s">
        <v>574</v>
      </c>
    </row>
    <row r="75" spans="1:32">
      <c r="Y75" s="32" t="s">
        <v>446</v>
      </c>
      <c r="Z75" s="32" t="s">
        <v>575</v>
      </c>
    </row>
    <row r="76" spans="1:32">
      <c r="Y76" s="32" t="s">
        <v>447</v>
      </c>
      <c r="Z76" s="32" t="s">
        <v>576</v>
      </c>
    </row>
    <row r="77" spans="1:32">
      <c r="Y77" s="32" t="s">
        <v>448</v>
      </c>
      <c r="Z77" s="32" t="s">
        <v>577</v>
      </c>
    </row>
    <row r="78" spans="1:32">
      <c r="Y78" s="32" t="s">
        <v>449</v>
      </c>
      <c r="Z78" s="32" t="s">
        <v>578</v>
      </c>
    </row>
    <row r="79" spans="1:32">
      <c r="Y79" s="32" t="s">
        <v>450</v>
      </c>
      <c r="Z79" s="32" t="s">
        <v>579</v>
      </c>
    </row>
    <row r="80" spans="1:32">
      <c r="Y80" s="32" t="s">
        <v>451</v>
      </c>
      <c r="Z80" s="32" t="s">
        <v>580</v>
      </c>
    </row>
    <row r="81" spans="25:26">
      <c r="Y81" s="32" t="s">
        <v>452</v>
      </c>
      <c r="Z81" s="32" t="s">
        <v>581</v>
      </c>
    </row>
    <row r="82" spans="25:26">
      <c r="Y82" s="32" t="s">
        <v>453</v>
      </c>
      <c r="Z82" s="32" t="s">
        <v>582</v>
      </c>
    </row>
    <row r="83" spans="25:26">
      <c r="Y83" s="32" t="s">
        <v>454</v>
      </c>
      <c r="Z83" s="32" t="s">
        <v>583</v>
      </c>
    </row>
    <row r="84" spans="25:26">
      <c r="Y84" s="32" t="s">
        <v>455</v>
      </c>
      <c r="Z84" s="32" t="s">
        <v>584</v>
      </c>
    </row>
    <row r="85" spans="25:26">
      <c r="Y85" s="32" t="s">
        <v>456</v>
      </c>
      <c r="Z85" s="32" t="s">
        <v>585</v>
      </c>
    </row>
    <row r="86" spans="25:26">
      <c r="Y86" s="32" t="s">
        <v>457</v>
      </c>
      <c r="Z86" s="32" t="s">
        <v>586</v>
      </c>
    </row>
    <row r="87" spans="25:26">
      <c r="Y87" s="32" t="s">
        <v>458</v>
      </c>
      <c r="Z87" s="32" t="s">
        <v>587</v>
      </c>
    </row>
    <row r="88" spans="25:26">
      <c r="Y88" s="32" t="s">
        <v>459</v>
      </c>
      <c r="Z88" s="32" t="s">
        <v>588</v>
      </c>
    </row>
    <row r="89" spans="25:26">
      <c r="Y89" s="32" t="s">
        <v>460</v>
      </c>
      <c r="Z89" s="32" t="s">
        <v>589</v>
      </c>
    </row>
    <row r="90" spans="25:26">
      <c r="Y90" s="32" t="s">
        <v>461</v>
      </c>
      <c r="Z90" s="32" t="s">
        <v>590</v>
      </c>
    </row>
    <row r="91" spans="25:26">
      <c r="Y91" s="32" t="s">
        <v>462</v>
      </c>
      <c r="Z91" s="32" t="s">
        <v>591</v>
      </c>
    </row>
    <row r="92" spans="25:26">
      <c r="Y92" s="32" t="s">
        <v>463</v>
      </c>
      <c r="Z92" s="32" t="s">
        <v>592</v>
      </c>
    </row>
    <row r="93" spans="25:26">
      <c r="Y93" s="32" t="s">
        <v>464</v>
      </c>
      <c r="Z93" s="32" t="s">
        <v>593</v>
      </c>
    </row>
    <row r="94" spans="25:26">
      <c r="Y94" s="32" t="s">
        <v>465</v>
      </c>
      <c r="Z94" s="32" t="s">
        <v>594</v>
      </c>
    </row>
    <row r="95" spans="25:26">
      <c r="Y95" s="32" t="s">
        <v>466</v>
      </c>
      <c r="Z95" s="32" t="s">
        <v>595</v>
      </c>
    </row>
    <row r="96" spans="25:26">
      <c r="Y96" s="32" t="s">
        <v>369</v>
      </c>
      <c r="Z96" s="32" t="s">
        <v>596</v>
      </c>
    </row>
    <row r="97" spans="25:26">
      <c r="Y97" s="32" t="s">
        <v>467</v>
      </c>
      <c r="Z97" s="32" t="s">
        <v>597</v>
      </c>
    </row>
    <row r="98" spans="25:26">
      <c r="Y98" s="32" t="s">
        <v>468</v>
      </c>
      <c r="Z98" s="32" t="s">
        <v>598</v>
      </c>
    </row>
    <row r="99" spans="25:26">
      <c r="Y99" s="32" t="s">
        <v>498</v>
      </c>
      <c r="Z99" s="32" t="s">
        <v>599</v>
      </c>
    </row>
    <row r="100" spans="25:26">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6"/>
      <c r="AA2" s="287"/>
      <c r="AB2" s="939" t="s">
        <v>11</v>
      </c>
      <c r="AC2" s="940"/>
      <c r="AD2" s="941"/>
      <c r="AE2" s="928" t="s">
        <v>371</v>
      </c>
      <c r="AF2" s="928"/>
      <c r="AG2" s="928"/>
      <c r="AH2" s="128"/>
      <c r="AI2" s="928" t="s">
        <v>467</v>
      </c>
      <c r="AJ2" s="928"/>
      <c r="AK2" s="928"/>
      <c r="AL2" s="128"/>
      <c r="AM2" s="928" t="s">
        <v>468</v>
      </c>
      <c r="AN2" s="928"/>
      <c r="AO2" s="928"/>
      <c r="AP2" s="128"/>
      <c r="AQ2" s="135" t="s">
        <v>223</v>
      </c>
      <c r="AR2" s="136"/>
      <c r="AS2" s="136"/>
      <c r="AT2" s="137"/>
      <c r="AU2" s="138" t="s">
        <v>129</v>
      </c>
      <c r="AV2" s="138"/>
      <c r="AW2" s="138"/>
      <c r="AX2" s="139"/>
      <c r="AY2" s="34">
        <f>COUNTA($G$4)</f>
        <v>0</v>
      </c>
    </row>
    <row r="3" spans="1:51" ht="18.75" customHeight="1">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c r="A4" s="692"/>
      <c r="B4" s="690"/>
      <c r="C4" s="690"/>
      <c r="D4" s="690"/>
      <c r="E4" s="690"/>
      <c r="F4" s="691"/>
      <c r="G4" s="193"/>
      <c r="H4" s="946"/>
      <c r="I4" s="946"/>
      <c r="J4" s="946"/>
      <c r="K4" s="946"/>
      <c r="L4" s="946"/>
      <c r="M4" s="946"/>
      <c r="N4" s="946"/>
      <c r="O4" s="947"/>
      <c r="P4" s="146"/>
      <c r="Q4" s="657"/>
      <c r="R4" s="657"/>
      <c r="S4" s="657"/>
      <c r="T4" s="657"/>
      <c r="U4" s="657"/>
      <c r="V4" s="657"/>
      <c r="W4" s="657"/>
      <c r="X4" s="658"/>
      <c r="Y4" s="932" t="s">
        <v>12</v>
      </c>
      <c r="Z4" s="933"/>
      <c r="AA4" s="934"/>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8" t="s">
        <v>343</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6"/>
      <c r="AA9" s="287"/>
      <c r="AB9" s="939" t="s">
        <v>11</v>
      </c>
      <c r="AC9" s="940"/>
      <c r="AD9" s="941"/>
      <c r="AE9" s="928" t="s">
        <v>371</v>
      </c>
      <c r="AF9" s="928"/>
      <c r="AG9" s="928"/>
      <c r="AH9" s="128"/>
      <c r="AI9" s="928" t="s">
        <v>467</v>
      </c>
      <c r="AJ9" s="928"/>
      <c r="AK9" s="928"/>
      <c r="AL9" s="128"/>
      <c r="AM9" s="928" t="s">
        <v>468</v>
      </c>
      <c r="AN9" s="928"/>
      <c r="AO9" s="928"/>
      <c r="AP9" s="128"/>
      <c r="AQ9" s="135" t="s">
        <v>223</v>
      </c>
      <c r="AR9" s="136"/>
      <c r="AS9" s="136"/>
      <c r="AT9" s="137"/>
      <c r="AU9" s="138" t="s">
        <v>129</v>
      </c>
      <c r="AV9" s="138"/>
      <c r="AW9" s="138"/>
      <c r="AX9" s="139"/>
      <c r="AY9" s="34">
        <f>COUNTA($G$11)</f>
        <v>0</v>
      </c>
    </row>
    <row r="10" spans="1:51" ht="18.75" customHeight="1">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c r="A11" s="692"/>
      <c r="B11" s="690"/>
      <c r="C11" s="690"/>
      <c r="D11" s="690"/>
      <c r="E11" s="690"/>
      <c r="F11" s="691"/>
      <c r="G11" s="193"/>
      <c r="H11" s="946"/>
      <c r="I11" s="946"/>
      <c r="J11" s="946"/>
      <c r="K11" s="946"/>
      <c r="L11" s="946"/>
      <c r="M11" s="946"/>
      <c r="N11" s="946"/>
      <c r="O11" s="947"/>
      <c r="P11" s="146"/>
      <c r="Q11" s="657"/>
      <c r="R11" s="657"/>
      <c r="S11" s="657"/>
      <c r="T11" s="657"/>
      <c r="U11" s="657"/>
      <c r="V11" s="657"/>
      <c r="W11" s="657"/>
      <c r="X11" s="658"/>
      <c r="Y11" s="932" t="s">
        <v>12</v>
      </c>
      <c r="Z11" s="933"/>
      <c r="AA11" s="934"/>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8" t="s">
        <v>343</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6"/>
      <c r="AA16" s="287"/>
      <c r="AB16" s="939" t="s">
        <v>11</v>
      </c>
      <c r="AC16" s="940"/>
      <c r="AD16" s="941"/>
      <c r="AE16" s="928" t="s">
        <v>371</v>
      </c>
      <c r="AF16" s="928"/>
      <c r="AG16" s="928"/>
      <c r="AH16" s="128"/>
      <c r="AI16" s="928" t="s">
        <v>467</v>
      </c>
      <c r="AJ16" s="928"/>
      <c r="AK16" s="928"/>
      <c r="AL16" s="128"/>
      <c r="AM16" s="928" t="s">
        <v>468</v>
      </c>
      <c r="AN16" s="928"/>
      <c r="AO16" s="928"/>
      <c r="AP16" s="128"/>
      <c r="AQ16" s="135" t="s">
        <v>223</v>
      </c>
      <c r="AR16" s="136"/>
      <c r="AS16" s="136"/>
      <c r="AT16" s="137"/>
      <c r="AU16" s="138" t="s">
        <v>129</v>
      </c>
      <c r="AV16" s="138"/>
      <c r="AW16" s="138"/>
      <c r="AX16" s="139"/>
      <c r="AY16" s="34">
        <f>COUNTA($G$18)</f>
        <v>0</v>
      </c>
    </row>
    <row r="17" spans="1:51" ht="18.75" customHeight="1">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c r="A18" s="692"/>
      <c r="B18" s="690"/>
      <c r="C18" s="690"/>
      <c r="D18" s="690"/>
      <c r="E18" s="690"/>
      <c r="F18" s="691"/>
      <c r="G18" s="193"/>
      <c r="H18" s="946"/>
      <c r="I18" s="946"/>
      <c r="J18" s="946"/>
      <c r="K18" s="946"/>
      <c r="L18" s="946"/>
      <c r="M18" s="946"/>
      <c r="N18" s="946"/>
      <c r="O18" s="947"/>
      <c r="P18" s="146"/>
      <c r="Q18" s="657"/>
      <c r="R18" s="657"/>
      <c r="S18" s="657"/>
      <c r="T18" s="657"/>
      <c r="U18" s="657"/>
      <c r="V18" s="657"/>
      <c r="W18" s="657"/>
      <c r="X18" s="658"/>
      <c r="Y18" s="932" t="s">
        <v>12</v>
      </c>
      <c r="Z18" s="933"/>
      <c r="AA18" s="934"/>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8" t="s">
        <v>343</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6"/>
      <c r="AA23" s="287"/>
      <c r="AB23" s="939" t="s">
        <v>11</v>
      </c>
      <c r="AC23" s="940"/>
      <c r="AD23" s="941"/>
      <c r="AE23" s="928" t="s">
        <v>371</v>
      </c>
      <c r="AF23" s="928"/>
      <c r="AG23" s="928"/>
      <c r="AH23" s="128"/>
      <c r="AI23" s="928" t="s">
        <v>467</v>
      </c>
      <c r="AJ23" s="928"/>
      <c r="AK23" s="928"/>
      <c r="AL23" s="128"/>
      <c r="AM23" s="928" t="s">
        <v>468</v>
      </c>
      <c r="AN23" s="928"/>
      <c r="AO23" s="928"/>
      <c r="AP23" s="128"/>
      <c r="AQ23" s="135" t="s">
        <v>223</v>
      </c>
      <c r="AR23" s="136"/>
      <c r="AS23" s="136"/>
      <c r="AT23" s="137"/>
      <c r="AU23" s="138" t="s">
        <v>129</v>
      </c>
      <c r="AV23" s="138"/>
      <c r="AW23" s="138"/>
      <c r="AX23" s="139"/>
      <c r="AY23" s="34">
        <f>COUNTA($G$25)</f>
        <v>0</v>
      </c>
    </row>
    <row r="24" spans="1:51" ht="18.75" customHeight="1">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c r="A25" s="692"/>
      <c r="B25" s="690"/>
      <c r="C25" s="690"/>
      <c r="D25" s="690"/>
      <c r="E25" s="690"/>
      <c r="F25" s="691"/>
      <c r="G25" s="193"/>
      <c r="H25" s="946"/>
      <c r="I25" s="946"/>
      <c r="J25" s="946"/>
      <c r="K25" s="946"/>
      <c r="L25" s="946"/>
      <c r="M25" s="946"/>
      <c r="N25" s="946"/>
      <c r="O25" s="947"/>
      <c r="P25" s="146"/>
      <c r="Q25" s="657"/>
      <c r="R25" s="657"/>
      <c r="S25" s="657"/>
      <c r="T25" s="657"/>
      <c r="U25" s="657"/>
      <c r="V25" s="657"/>
      <c r="W25" s="657"/>
      <c r="X25" s="658"/>
      <c r="Y25" s="932" t="s">
        <v>12</v>
      </c>
      <c r="Z25" s="933"/>
      <c r="AA25" s="934"/>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8" t="s">
        <v>343</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6"/>
      <c r="AA30" s="287"/>
      <c r="AB30" s="939" t="s">
        <v>11</v>
      </c>
      <c r="AC30" s="940"/>
      <c r="AD30" s="941"/>
      <c r="AE30" s="928" t="s">
        <v>371</v>
      </c>
      <c r="AF30" s="928"/>
      <c r="AG30" s="928"/>
      <c r="AH30" s="128"/>
      <c r="AI30" s="928" t="s">
        <v>467</v>
      </c>
      <c r="AJ30" s="928"/>
      <c r="AK30" s="928"/>
      <c r="AL30" s="128"/>
      <c r="AM30" s="928" t="s">
        <v>468</v>
      </c>
      <c r="AN30" s="928"/>
      <c r="AO30" s="928"/>
      <c r="AP30" s="128"/>
      <c r="AQ30" s="135" t="s">
        <v>223</v>
      </c>
      <c r="AR30" s="136"/>
      <c r="AS30" s="136"/>
      <c r="AT30" s="137"/>
      <c r="AU30" s="138" t="s">
        <v>129</v>
      </c>
      <c r="AV30" s="138"/>
      <c r="AW30" s="138"/>
      <c r="AX30" s="139"/>
      <c r="AY30" s="34">
        <f>COUNTA($G$32)</f>
        <v>0</v>
      </c>
    </row>
    <row r="31" spans="1:51" ht="18.75" customHeight="1">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c r="A32" s="692"/>
      <c r="B32" s="690"/>
      <c r="C32" s="690"/>
      <c r="D32" s="690"/>
      <c r="E32" s="690"/>
      <c r="F32" s="691"/>
      <c r="G32" s="193"/>
      <c r="H32" s="946"/>
      <c r="I32" s="946"/>
      <c r="J32" s="946"/>
      <c r="K32" s="946"/>
      <c r="L32" s="946"/>
      <c r="M32" s="946"/>
      <c r="N32" s="946"/>
      <c r="O32" s="947"/>
      <c r="P32" s="146"/>
      <c r="Q32" s="657"/>
      <c r="R32" s="657"/>
      <c r="S32" s="657"/>
      <c r="T32" s="657"/>
      <c r="U32" s="657"/>
      <c r="V32" s="657"/>
      <c r="W32" s="657"/>
      <c r="X32" s="658"/>
      <c r="Y32" s="932" t="s">
        <v>12</v>
      </c>
      <c r="Z32" s="933"/>
      <c r="AA32" s="934"/>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8" t="s">
        <v>343</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6"/>
      <c r="AA37" s="287"/>
      <c r="AB37" s="939" t="s">
        <v>11</v>
      </c>
      <c r="AC37" s="940"/>
      <c r="AD37" s="941"/>
      <c r="AE37" s="928" t="s">
        <v>371</v>
      </c>
      <c r="AF37" s="928"/>
      <c r="AG37" s="928"/>
      <c r="AH37" s="128"/>
      <c r="AI37" s="928" t="s">
        <v>467</v>
      </c>
      <c r="AJ37" s="928"/>
      <c r="AK37" s="928"/>
      <c r="AL37" s="128"/>
      <c r="AM37" s="928" t="s">
        <v>468</v>
      </c>
      <c r="AN37" s="928"/>
      <c r="AO37" s="928"/>
      <c r="AP37" s="128"/>
      <c r="AQ37" s="135" t="s">
        <v>223</v>
      </c>
      <c r="AR37" s="136"/>
      <c r="AS37" s="136"/>
      <c r="AT37" s="137"/>
      <c r="AU37" s="138" t="s">
        <v>129</v>
      </c>
      <c r="AV37" s="138"/>
      <c r="AW37" s="138"/>
      <c r="AX37" s="139"/>
      <c r="AY37" s="34">
        <f>COUNTA($G$39)</f>
        <v>0</v>
      </c>
    </row>
    <row r="38" spans="1:51" ht="18.75" customHeight="1">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c r="A39" s="692"/>
      <c r="B39" s="690"/>
      <c r="C39" s="690"/>
      <c r="D39" s="690"/>
      <c r="E39" s="690"/>
      <c r="F39" s="691"/>
      <c r="G39" s="193"/>
      <c r="H39" s="946"/>
      <c r="I39" s="946"/>
      <c r="J39" s="946"/>
      <c r="K39" s="946"/>
      <c r="L39" s="946"/>
      <c r="M39" s="946"/>
      <c r="N39" s="946"/>
      <c r="O39" s="947"/>
      <c r="P39" s="146"/>
      <c r="Q39" s="657"/>
      <c r="R39" s="657"/>
      <c r="S39" s="657"/>
      <c r="T39" s="657"/>
      <c r="U39" s="657"/>
      <c r="V39" s="657"/>
      <c r="W39" s="657"/>
      <c r="X39" s="658"/>
      <c r="Y39" s="932" t="s">
        <v>12</v>
      </c>
      <c r="Z39" s="933"/>
      <c r="AA39" s="934"/>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8" t="s">
        <v>343</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6"/>
      <c r="AA44" s="287"/>
      <c r="AB44" s="939" t="s">
        <v>11</v>
      </c>
      <c r="AC44" s="940"/>
      <c r="AD44" s="941"/>
      <c r="AE44" s="928" t="s">
        <v>371</v>
      </c>
      <c r="AF44" s="928"/>
      <c r="AG44" s="928"/>
      <c r="AH44" s="128"/>
      <c r="AI44" s="928" t="s">
        <v>467</v>
      </c>
      <c r="AJ44" s="928"/>
      <c r="AK44" s="928"/>
      <c r="AL44" s="128"/>
      <c r="AM44" s="928" t="s">
        <v>468</v>
      </c>
      <c r="AN44" s="928"/>
      <c r="AO44" s="928"/>
      <c r="AP44" s="128"/>
      <c r="AQ44" s="135" t="s">
        <v>223</v>
      </c>
      <c r="AR44" s="136"/>
      <c r="AS44" s="136"/>
      <c r="AT44" s="137"/>
      <c r="AU44" s="138" t="s">
        <v>129</v>
      </c>
      <c r="AV44" s="138"/>
      <c r="AW44" s="138"/>
      <c r="AX44" s="139"/>
      <c r="AY44" s="34">
        <f>COUNTA($G$46)</f>
        <v>0</v>
      </c>
    </row>
    <row r="45" spans="1:51" ht="18.75" customHeight="1">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c r="A46" s="692"/>
      <c r="B46" s="690"/>
      <c r="C46" s="690"/>
      <c r="D46" s="690"/>
      <c r="E46" s="690"/>
      <c r="F46" s="691"/>
      <c r="G46" s="193"/>
      <c r="H46" s="946"/>
      <c r="I46" s="946"/>
      <c r="J46" s="946"/>
      <c r="K46" s="946"/>
      <c r="L46" s="946"/>
      <c r="M46" s="946"/>
      <c r="N46" s="946"/>
      <c r="O46" s="947"/>
      <c r="P46" s="146"/>
      <c r="Q46" s="657"/>
      <c r="R46" s="657"/>
      <c r="S46" s="657"/>
      <c r="T46" s="657"/>
      <c r="U46" s="657"/>
      <c r="V46" s="657"/>
      <c r="W46" s="657"/>
      <c r="X46" s="658"/>
      <c r="Y46" s="932" t="s">
        <v>12</v>
      </c>
      <c r="Z46" s="933"/>
      <c r="AA46" s="934"/>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8" t="s">
        <v>343</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6"/>
      <c r="AA51" s="287"/>
      <c r="AB51" s="128" t="s">
        <v>11</v>
      </c>
      <c r="AC51" s="940"/>
      <c r="AD51" s="941"/>
      <c r="AE51" s="928" t="s">
        <v>371</v>
      </c>
      <c r="AF51" s="928"/>
      <c r="AG51" s="928"/>
      <c r="AH51" s="128"/>
      <c r="AI51" s="928" t="s">
        <v>467</v>
      </c>
      <c r="AJ51" s="928"/>
      <c r="AK51" s="928"/>
      <c r="AL51" s="128"/>
      <c r="AM51" s="928" t="s">
        <v>468</v>
      </c>
      <c r="AN51" s="928"/>
      <c r="AO51" s="928"/>
      <c r="AP51" s="128"/>
      <c r="AQ51" s="135" t="s">
        <v>223</v>
      </c>
      <c r="AR51" s="136"/>
      <c r="AS51" s="136"/>
      <c r="AT51" s="137"/>
      <c r="AU51" s="138" t="s">
        <v>129</v>
      </c>
      <c r="AV51" s="138"/>
      <c r="AW51" s="138"/>
      <c r="AX51" s="139"/>
      <c r="AY51" s="34">
        <f>COUNTA($G$53)</f>
        <v>0</v>
      </c>
    </row>
    <row r="52" spans="1:51" ht="18.75" customHeight="1">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c r="A53" s="692"/>
      <c r="B53" s="690"/>
      <c r="C53" s="690"/>
      <c r="D53" s="690"/>
      <c r="E53" s="690"/>
      <c r="F53" s="691"/>
      <c r="G53" s="193"/>
      <c r="H53" s="946"/>
      <c r="I53" s="946"/>
      <c r="J53" s="946"/>
      <c r="K53" s="946"/>
      <c r="L53" s="946"/>
      <c r="M53" s="946"/>
      <c r="N53" s="946"/>
      <c r="O53" s="947"/>
      <c r="P53" s="146"/>
      <c r="Q53" s="657"/>
      <c r="R53" s="657"/>
      <c r="S53" s="657"/>
      <c r="T53" s="657"/>
      <c r="U53" s="657"/>
      <c r="V53" s="657"/>
      <c r="W53" s="657"/>
      <c r="X53" s="658"/>
      <c r="Y53" s="932" t="s">
        <v>12</v>
      </c>
      <c r="Z53" s="933"/>
      <c r="AA53" s="934"/>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8" t="s">
        <v>343</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6"/>
      <c r="AA58" s="287"/>
      <c r="AB58" s="939" t="s">
        <v>11</v>
      </c>
      <c r="AC58" s="940"/>
      <c r="AD58" s="941"/>
      <c r="AE58" s="928" t="s">
        <v>371</v>
      </c>
      <c r="AF58" s="928"/>
      <c r="AG58" s="928"/>
      <c r="AH58" s="128"/>
      <c r="AI58" s="928" t="s">
        <v>467</v>
      </c>
      <c r="AJ58" s="928"/>
      <c r="AK58" s="928"/>
      <c r="AL58" s="128"/>
      <c r="AM58" s="928" t="s">
        <v>468</v>
      </c>
      <c r="AN58" s="928"/>
      <c r="AO58" s="928"/>
      <c r="AP58" s="128"/>
      <c r="AQ58" s="135" t="s">
        <v>223</v>
      </c>
      <c r="AR58" s="136"/>
      <c r="AS58" s="136"/>
      <c r="AT58" s="137"/>
      <c r="AU58" s="138" t="s">
        <v>129</v>
      </c>
      <c r="AV58" s="138"/>
      <c r="AW58" s="138"/>
      <c r="AX58" s="139"/>
      <c r="AY58" s="34">
        <f>COUNTA($G$60)</f>
        <v>0</v>
      </c>
    </row>
    <row r="59" spans="1:51" ht="18.75" customHeight="1">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c r="A60" s="692"/>
      <c r="B60" s="690"/>
      <c r="C60" s="690"/>
      <c r="D60" s="690"/>
      <c r="E60" s="690"/>
      <c r="F60" s="691"/>
      <c r="G60" s="193"/>
      <c r="H60" s="946"/>
      <c r="I60" s="946"/>
      <c r="J60" s="946"/>
      <c r="K60" s="946"/>
      <c r="L60" s="946"/>
      <c r="M60" s="946"/>
      <c r="N60" s="946"/>
      <c r="O60" s="947"/>
      <c r="P60" s="146"/>
      <c r="Q60" s="657"/>
      <c r="R60" s="657"/>
      <c r="S60" s="657"/>
      <c r="T60" s="657"/>
      <c r="U60" s="657"/>
      <c r="V60" s="657"/>
      <c r="W60" s="657"/>
      <c r="X60" s="658"/>
      <c r="Y60" s="932" t="s">
        <v>12</v>
      </c>
      <c r="Z60" s="933"/>
      <c r="AA60" s="934"/>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8" t="s">
        <v>343</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6"/>
      <c r="AA65" s="287"/>
      <c r="AB65" s="939" t="s">
        <v>11</v>
      </c>
      <c r="AC65" s="940"/>
      <c r="AD65" s="941"/>
      <c r="AE65" s="928" t="s">
        <v>371</v>
      </c>
      <c r="AF65" s="928"/>
      <c r="AG65" s="928"/>
      <c r="AH65" s="128"/>
      <c r="AI65" s="928" t="s">
        <v>467</v>
      </c>
      <c r="AJ65" s="928"/>
      <c r="AK65" s="928"/>
      <c r="AL65" s="128"/>
      <c r="AM65" s="928" t="s">
        <v>468</v>
      </c>
      <c r="AN65" s="928"/>
      <c r="AO65" s="928"/>
      <c r="AP65" s="128"/>
      <c r="AQ65" s="135" t="s">
        <v>223</v>
      </c>
      <c r="AR65" s="136"/>
      <c r="AS65" s="136"/>
      <c r="AT65" s="137"/>
      <c r="AU65" s="138" t="s">
        <v>129</v>
      </c>
      <c r="AV65" s="138"/>
      <c r="AW65" s="138"/>
      <c r="AX65" s="139"/>
      <c r="AY65" s="34">
        <f>COUNTA($G$67)</f>
        <v>0</v>
      </c>
    </row>
    <row r="66" spans="1:51" ht="18.75" customHeight="1">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c r="A67" s="692"/>
      <c r="B67" s="690"/>
      <c r="C67" s="690"/>
      <c r="D67" s="690"/>
      <c r="E67" s="690"/>
      <c r="F67" s="691"/>
      <c r="G67" s="193"/>
      <c r="H67" s="946"/>
      <c r="I67" s="946"/>
      <c r="J67" s="946"/>
      <c r="K67" s="946"/>
      <c r="L67" s="946"/>
      <c r="M67" s="946"/>
      <c r="N67" s="946"/>
      <c r="O67" s="947"/>
      <c r="P67" s="146"/>
      <c r="Q67" s="657"/>
      <c r="R67" s="657"/>
      <c r="S67" s="657"/>
      <c r="T67" s="657"/>
      <c r="U67" s="657"/>
      <c r="V67" s="657"/>
      <c r="W67" s="657"/>
      <c r="X67" s="658"/>
      <c r="Y67" s="932" t="s">
        <v>12</v>
      </c>
      <c r="Z67" s="933"/>
      <c r="AA67" s="934"/>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8" t="s">
        <v>343</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7" t="s">
        <v>26</v>
      </c>
      <c r="B2" s="968"/>
      <c r="C2" s="968"/>
      <c r="D2" s="968"/>
      <c r="E2" s="968"/>
      <c r="F2" s="969"/>
      <c r="G2" s="312" t="s">
        <v>329</v>
      </c>
      <c r="H2" s="313"/>
      <c r="I2" s="313"/>
      <c r="J2" s="313"/>
      <c r="K2" s="313"/>
      <c r="L2" s="313"/>
      <c r="M2" s="313"/>
      <c r="N2" s="313"/>
      <c r="O2" s="313"/>
      <c r="P2" s="313"/>
      <c r="Q2" s="313"/>
      <c r="R2" s="313"/>
      <c r="S2" s="313"/>
      <c r="T2" s="313"/>
      <c r="U2" s="313"/>
      <c r="V2" s="313"/>
      <c r="W2" s="313"/>
      <c r="X2" s="313"/>
      <c r="Y2" s="313"/>
      <c r="Z2" s="313"/>
      <c r="AA2" s="313"/>
      <c r="AB2" s="314"/>
      <c r="AC2" s="312" t="s">
        <v>331</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row r="55" spans="1:51" ht="30" customHeight="1">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row r="108" spans="1:51" ht="30" customHeight="1">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row r="161" spans="1:51" ht="30" customHeight="1">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row r="214" spans="1:51" ht="30" customHeight="1">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2022-08-29T09:45:02Z</cp:lastPrinted>
  <dcterms:created xsi:type="dcterms:W3CDTF">2012-03-13T00:50:25Z</dcterms:created>
  <dcterms:modified xsi:type="dcterms:W3CDTF">2022-08-29T09:45:11Z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