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1" i="11"/>
  <c r="AY327" i="11"/>
  <c r="AY323" i="11"/>
  <c r="AY321" i="11"/>
  <c r="AY330" i="11" s="1"/>
  <c r="AY398" i="11" l="1"/>
  <c r="AY338" i="11"/>
  <c r="AY337" i="11"/>
  <c r="AY325" i="11"/>
  <c r="AY329" i="11"/>
  <c r="AY333" i="11"/>
  <c r="AY340" i="11"/>
  <c r="AY324" i="11"/>
  <c r="AY328" i="11"/>
  <c r="AY332"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5" i="11" s="1"/>
  <c r="AY121" i="11"/>
  <c r="AY119" i="11"/>
  <c r="AY118" i="11"/>
  <c r="AY117" i="11"/>
  <c r="AY115" i="11"/>
  <c r="AY114" i="11"/>
  <c r="AY113" i="11"/>
  <c r="AY112" i="11"/>
  <c r="AY120" i="11" s="1"/>
  <c r="AY99" i="11"/>
  <c r="AY101" i="11" s="1"/>
  <c r="AY98" i="11"/>
  <c r="AY102" i="11"/>
  <c r="AY104" i="11" s="1"/>
  <c r="AY100" i="11" l="1"/>
  <c r="AY126" i="11"/>
  <c r="AY172" i="11"/>
  <c r="AY123" i="11"/>
  <c r="AY131" i="11"/>
  <c r="AY143" i="11"/>
  <c r="AY138" i="11"/>
  <c r="AY177" i="11"/>
  <c r="AY204" i="11"/>
  <c r="AY212" i="11"/>
  <c r="AY116" i="11"/>
  <c r="AY124"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2" i="11" l="1"/>
  <c r="AY82" i="11"/>
  <c r="AY90" i="11"/>
  <c r="AY94" i="11"/>
  <c r="AY63" i="11"/>
  <c r="AY89"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<sst xmlns="http://schemas.openxmlformats.org/spreadsheetml/2006/main" count="1368" uniqueCount="693">
  <si>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</si>
  <si>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</si>
  <si>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</si>
  <si>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</si>
  <si>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</si>
  <si>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</si>
  <si>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</si>
  <si>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</si>
  <si>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</si>
  <si>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</si>
  <si>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</si>
  <si>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</si>
  <si>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</si>
  <si>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</si>
  <si>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</si>
  <si>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</si>
  <si>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</si>
  <si>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</si>
  <si>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</si>
  <si>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</si>
  <si>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</si>
  <si>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</si>
  <si>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</si>
  <si>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</si>
  <si>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</si>
  <si>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</si>
  <si>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</si>
  <si>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</si>
  <si>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</si>
  <si>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</si>
  <si>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</si>
  <si>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</si>
  <si>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</si>
  <si>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</si>
  <si>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</si>
  <si>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</si>
  <si>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</si>
  <si>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</si>
  <si>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</si>
  <si>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</si>
  <si>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</si>
  <si>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</si>
  <si>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</si>
  <si>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</si>
  <si>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</si>
  <si>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</si>
  <si>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</si>
  <si>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</si>
  <si>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</si>
  <si>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</si>
  <si>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</si>
  <si>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</si>
  <si>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</si>
  <si>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</si>
  <si>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</si>
  <si>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</si>
  <si>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</si>
  <si>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</si>
  <si>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</si>
  <si>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</si>
  <si>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</si>
  <si>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</si>
  <si>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</si>
  <si>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</si>
  <si>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</si>
  <si>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</si>
  <si>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</si>
  <si>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</si>
  <si>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</si>
  <si>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</si>
  <si>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</si>
  <si>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</si>
  <si>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</si>
  <si>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</si>
  <si>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</si>
  <si>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</si>
  <si>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</si>
  <si>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</si>
  <si>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</si>
  <si>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</si>
  <si>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</si>
  <si>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</si>
  <si>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</si>
  <si>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</si>
  <si>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</si>
  <si>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</si>
  <si>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</si>
  <si>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</si>
  <si>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</si>
  <si>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</si>
  <si>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</si>
  <si>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</si>
  <si>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</si>
  <si>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</si>
  <si>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</si>
  <si>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</si>
  <si>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</si>
  <si>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</si>
  <si>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</si>
  <si>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</si>
  <si>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</si>
  <si>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</si>
  <si>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</si>
  <si>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</si>
  <si>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</si>
  <si>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</si>
  <si>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</si>
  <si>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</si>
  <si>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</si>
  <si>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</si>
  <si>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</si>
  <si>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</si>
  <si>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</si>
  <si>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</si>
  <si>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</si>
  <si>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</si>
  <si>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</si>
  <si>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</si>
  <si>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</si>
  <si>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</si>
  <si>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</si>
  <si>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</si>
  <si>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</si>
  <si>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</si>
  <si>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</si>
  <si>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</si>
  <si>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</si>
  <si>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</si>
  <si>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</si>
  <si>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</si>
  <si>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</si>
  <si>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</si>
  <si>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</si>
  <si>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</si>
  <si>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</si>
  <si>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</si>
  <si>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</si>
  <si>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</si>
  <si>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</si>
  <si>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</si>
  <si>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</si>
  <si>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</si>
  <si>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</si>
  <si>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</si>
  <si>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</si>
  <si>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</si>
  <si>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</si>
  <si>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</si>
  <si>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</si>
  <si>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</si>
  <si>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</si>
  <si>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</si>
  <si>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</si>
  <si>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</si>
  <si>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</si>
  <si>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</si>
  <si>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</si>
  <si>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</si>
  <si>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</si>
  <si>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</si>
  <si>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</si>
  <si>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</si>
  <si>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</si>
  <si>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</si>
  <si>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</si>
  <si>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</si>
  <si>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</si>
  <si>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</si>
  <si>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</si>
  <si>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</si>
  <si>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</si>
  <si>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</si>
  <si>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</si>
  <si>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</si>
  <si>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</si>
  <si>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</si>
  <si>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</si>
  <si>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</si>
  <si>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</si>
  <si>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</si>
  <si>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</si>
  <si>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</si>
  <si>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</si>
  <si>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</si>
  <si>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</si>
  <si>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</si>
  <si>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</si>
  <si>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</si>
  <si>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</si>
  <si>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</si>
  <si>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</si>
  <si>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</si>
  <si>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</si>
  <si>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</si>
  <si>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</si>
  <si>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</si>
  <si>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</si>
  <si>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</si>
  <si>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</si>
  <si>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</si>
  <si>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</si>
  <si>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</si>
  <si>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</si>
  <si>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</si>
  <si>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</si>
  <si>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</si>
  <si>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</si>
  <si>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</si>
  <si>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</si>
  <si>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</si>
  <si>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</si>
  <si>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</si>
  <si>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</si>
  <si>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</si>
  <si>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</si>
  <si>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</si>
  <si>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</si>
  <si>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</si>
  <si>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</si>
  <si>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</si>
  <si>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</si>
  <si>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</si>
  <si>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</si>
  <si>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</si>
  <si>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</si>
  <si>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</si>
  <si>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</si>
  <si>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</si>
  <si>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</si>
  <si>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</si>
  <si>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</si>
  <si>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</si>
  <si>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</si>
  <si>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</si>
  <si>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</si>
  <si>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</si>
  <si>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</si>
  <si>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</si>
  <si>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</si>
  <si>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</si>
  <si>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</si>
  <si>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</si>
  <si>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</si>
  <si>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</si>
  <si>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</si>
  <si>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</si>
  <si>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</si>
  <si>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</si>
  <si>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</si>
  <si>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</si>
  <si>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</si>
  <si>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</si>
  <si>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</si>
  <si>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</si>
  <si>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</si>
  <si>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</si>
  <si>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</si>
  <si>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</si>
  <si>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</si>
  <si>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</si>
  <si>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</si>
  <si>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</si>
  <si>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</si>
  <si>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</si>
  <si>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</si>
  <si>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</si>
  <si>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</si>
  <si>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</si>
  <si>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</si>
  <si>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</si>
  <si>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</si>
  <si>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</si>
  <si>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</si>
  <si>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</si>
  <si>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</si>
  <si>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</si>
  <si>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</si>
  <si>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</si>
  <si>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</si>
  <si>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</si>
  <si>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</si>
  <si>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</si>
  <si>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</si>
  <si>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</si>
  <si>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</si>
  <si>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</si>
  <si>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</si>
  <si>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</si>
  <si>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</si>
  <si>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</si>
  <si>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</si>
  <si>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</si>
  <si>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</si>
  <si>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</si>
  <si>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</si>
  <si>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</si>
  <si>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</si>
  <si>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</si>
  <si>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</si>
  <si>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</si>
  <si>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</si>
  <si>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</si>
  <si>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</si>
  <si>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</si>
  <si>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</si>
  <si>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</si>
  <si>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</si>
  <si>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</si>
  <si>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</si>
  <si>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</si>
  <si>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</si>
  <si>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</si>
  <si>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</si>
  <si>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</si>
  <si>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</si>
  <si>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</si>
  <si>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</si>
  <si>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</si>
  <si>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</si>
  <si>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</si>
  <si>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</si>
  <si>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</si>
  <si>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</si>
  <si>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</si>
  <si>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</si>
  <si>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</si>
  <si>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</si>
  <si>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</si>
  <si>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</si>
  <si>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</si>
  <si>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</si>
  <si>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</si>
  <si>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</si>
  <si>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</si>
  <si>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</si>
  <si>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</si>
  <si>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</si>
  <si>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</si>
  <si>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</si>
  <si>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</si>
  <si>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</si>
  <si>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</si>
  <si>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</si>
  <si>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</si>
  <si>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</si>
  <si>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</si>
  <si>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</si>
  <si>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</si>
  <si>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</si>
  <si>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</si>
  <si>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</si>
  <si>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</si>
  <si>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</si>
  <si>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</si>
  <si>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</si>
  <si>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</si>
  <si>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</si>
  <si>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</si>
  <si>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</si>
  <si>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</si>
  <si>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</si>
  <si>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</si>
  <si>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</si>
  <si>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</si>
  <si>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</si>
  <si>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</si>
  <si>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</si>
  <si>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</si>
  <si>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</si>
  <si>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</si>
  <si>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</si>
  <si>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</si>
  <si>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</si>
  <si>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</si>
  <si>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</si>
  <si>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</si>
  <si>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</si>
  <si>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</si>
  <si>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</si>
  <si>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</si>
  <si>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</si>
  <si>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</si>
  <si>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</si>
  <si>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</si>
  <si>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</si>
  <si>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</si>
  <si>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</si>
  <si>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</si>
  <si>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</si>
  <si>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</si>
  <si>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</si>
  <si>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</si>
  <si>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</si>
  <si>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</si>
  <si>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</si>
  <si>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</si>
  <si>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</si>
  <si>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</si>
  <si>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</si>
  <si>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</si>
  <si>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</si>
  <si>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</si>
  <si>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</si>
  <si>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</si>
  <si>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</si>
  <si>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</si>
  <si>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</si>
  <si>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</si>
  <si>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</si>
  <si>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</si>
  <si>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</si>
  <si>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</si>
  <si>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</si>
  <si>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</si>
  <si>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</si>
  <si>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</si>
  <si>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</si>
  <si>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</si>
  <si>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</si>
  <si>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</si>
  <si>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</si>
  <si>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</si>
  <si>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</si>
  <si>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</si>
  <si>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</si>
  <si>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</si>
  <si>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</si>
  <si>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</si>
  <si>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</si>
  <si>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</si>
  <si>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</si>
  <si>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</si>
  <si>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</si>
  <si>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</si>
  <si>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</si>
  <si>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</si>
  <si>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</si>
  <si>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</si>
  <si>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</si>
  <si>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</si>
  <si>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</si>
  <si>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</si>
  <si>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</si>
  <si>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</si>
  <si>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</si>
  <si>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</si>
  <si>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</si>
  <si>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</si>
  <si>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</si>
  <si>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</si>
  <si>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</si>
  <si>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</si>
  <si>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</si>
  <si>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</si>
  <si>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</si>
  <si>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</si>
  <si>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</si>
  <si>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</si>
  <si>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</si>
  <si>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</si>
  <si>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</si>
  <si>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</si>
  <si>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</si>
  <si>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</si>
  <si>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</si>
  <si>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</si>
  <si>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</si>
  <si>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</si>
  <si>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</si>
  <si>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</si>
  <si>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</si>
  <si>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</si>
  <si>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</si>
  <si>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</si>
  <si>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</si>
  <si>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</si>
  <si>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</si>
  <si>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</si>
  <si>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</si>
  <si>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</si>
  <si>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</si>
  <si>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</si>
  <si>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</si>
  <si>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</si>
  <si>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</si>
  <si>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</si>
  <si>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</si>
  <si>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</si>
  <si>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</si>
  <si>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</si>
  <si>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</si>
  <si>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</si>
  <si>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</si>
  <si>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</si>
  <si>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</si>
  <si>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</si>
  <si>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</si>
  <si>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</si>
  <si>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</si>
  <si>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</si>
  <si>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</si>
  <si>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</si>
  <si>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</si>
  <si>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</si>
  <si>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</si>
  <si>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</si>
  <si>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</si>
  <si>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</si>
  <si>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</si>
  <si>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</si>
  <si>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</si>
  <si>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</si>
  <si>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</si>
  <si>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</si>
  <si>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</si>
  <si>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</si>
  <si>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</si>
  <si>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</si>
  <si>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</si>
  <si>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</si>
  <si>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</si>
  <si>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</si>
  <si>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</si>
  <si>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</si>
  <si>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</si>
  <si>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</si>
  <si>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</si>
  <si>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</si>
  <si>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</si>
  <si>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</si>
  <si>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</si>
  <si>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</si>
  <si>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</si>
  <si>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</si>
  <si>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</si>
  <si>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</si>
  <si>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</si>
  <si>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</si>
  <si>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</si>
  <si>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</si>
  <si>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</si>
  <si>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</si>
  <si>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</si>
  <si>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</si>
  <si>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</si>
  <si>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</si>
  <si>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</si>
  <si>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</si>
  <si>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</si>
  <si>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</si>
  <si>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</si>
  <si>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</si>
  <si>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</si>
  <si>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</si>
  <si>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</si>
  <si>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</si>
  <si>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</si>
  <si>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</si>
  <si>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</si>
  <si>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</si>
  <si>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</si>
  <si>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</si>
  <si>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</si>
  <si>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</si>
  <si>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</si>
  <si>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</si>
  <si>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</si>
  <si>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</si>
  <si>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</si>
  <si>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</si>
  <si>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</si>
  <si>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</si>
  <si>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</si>
  <si>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</si>
  <si>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</si>
  <si>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</si>
  <si>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</si>
  <si>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</si>
  <si>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</si>
  <si>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</si>
  <si>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</si>
  <si>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</si>
  <si>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</si>
  <si>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</si>
  <si>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</si>
  <si>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</si>
  <si>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</si>
  <si>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</si>
  <si>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</si>
  <si>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</si>
  <si>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</si>
  <si>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</si>
  <si>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</si>
  <si>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</si>
  <si>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</si>
  <si>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</si>
  <si>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</si>
  <si>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</si>
  <si>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</si>
  <si>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</si>
  <si>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</si>
  <si>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</si>
  <si>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</si>
  <si>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</si>
  <si>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</si>
  <si>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</si>
  <si>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</si>
  <si>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</si>
  <si>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</si>
  <si>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</si>
  <si>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終了予定なし</t>
  </si>
  <si>
    <t>雇用保険法第62条第1項第6号</t>
  </si>
  <si>
    <t>-</t>
  </si>
  <si>
    <t>円</t>
  </si>
  <si>
    <t>　　X/Y</t>
    <phoneticPr fontId="5"/>
  </si>
  <si>
    <t>／　</t>
    <phoneticPr fontId="5"/>
  </si>
  <si>
    <t>○</t>
  </si>
  <si>
    <t>厚労</t>
  </si>
  <si>
    <t>生活保護受給者等就労自立促進事業</t>
  </si>
  <si>
    <t>総務課訓練受講支援室</t>
    <phoneticPr fontId="5"/>
  </si>
  <si>
    <t>「ニッポン一億総活躍プラン」（平成28年6月2日閣議決定）
「子ども・若者育成支援推進大綱」（平成28年2月9日子ども・若者育成支援推進本部決定）</t>
    <rPh sb="31" eb="32">
      <t>コ</t>
    </rPh>
    <rPh sb="35" eb="37">
      <t>ワカモノ</t>
    </rPh>
    <rPh sb="37" eb="39">
      <t>イクセイ</t>
    </rPh>
    <rPh sb="39" eb="41">
      <t>シエン</t>
    </rPh>
    <rPh sb="41" eb="43">
      <t>スイシン</t>
    </rPh>
    <rPh sb="43" eb="45">
      <t>タイコウ</t>
    </rPh>
    <rPh sb="47" eb="49">
      <t>ヘイセイ</t>
    </rPh>
    <rPh sb="51" eb="52">
      <t>ネン</t>
    </rPh>
    <rPh sb="53" eb="54">
      <t>ガツ</t>
    </rPh>
    <rPh sb="55" eb="56">
      <t>ニチ</t>
    </rPh>
    <rPh sb="56" eb="57">
      <t>コ</t>
    </rPh>
    <rPh sb="60" eb="62">
      <t>ワカモノ</t>
    </rPh>
    <rPh sb="62" eb="64">
      <t>イクセイ</t>
    </rPh>
    <rPh sb="64" eb="66">
      <t>シエン</t>
    </rPh>
    <rPh sb="66" eb="68">
      <t>スイシン</t>
    </rPh>
    <rPh sb="68" eb="70">
      <t>ホンブ</t>
    </rPh>
    <rPh sb="70" eb="72">
      <t>ケッテイ</t>
    </rPh>
    <phoneticPr fontId="5"/>
  </si>
  <si>
    <t>生活保護受給者数は高止まりの状況にあるとともに、新型コロナウイルス感染症の影響等により生活困窮者が増加している中、生活保護受給者や生活困窮者等の就労による自立を支援することにより、生活保護や生活困窮状態からの脱却を目指す。</t>
    <phoneticPr fontId="5"/>
  </si>
  <si>
    <t>福祉事務所等へのハローワークの常設窓口の設置や定期的な巡回相談などによるワンストップ型の支援体制を全国的に整備し、ハローワークと福祉事務所等が両機関が一体となった就労支援を推進する。具体的には、福祉事務所等から支援要請のあった対象者について、福祉事務所等と緊密に連携しつつ、ハローワークにおいて担当者制による職業相談・職業紹介等のきめ細かな就労支援を行う。</t>
    <phoneticPr fontId="5"/>
  </si>
  <si>
    <t>諸謝金
（一般会計・雇用勘定）</t>
  </si>
  <si>
    <t>庁費
（一般会計・雇用勘定）</t>
  </si>
  <si>
    <t>委員等旅費
（一般会計・雇用勘定）</t>
  </si>
  <si>
    <t>職員旅費
（一般会計・雇用勘定）</t>
    <rPh sb="0" eb="2">
      <t>ショクイン</t>
    </rPh>
    <rPh sb="2" eb="4">
      <t>リョヒ</t>
    </rPh>
    <phoneticPr fontId="5"/>
  </si>
  <si>
    <t>土地建物借料
（一般会計・雇用勘定）</t>
    <rPh sb="0" eb="2">
      <t>トチ</t>
    </rPh>
    <rPh sb="2" eb="4">
      <t>タテモノ</t>
    </rPh>
    <rPh sb="4" eb="6">
      <t>シャクリョウ</t>
    </rPh>
    <phoneticPr fontId="5"/>
  </si>
  <si>
    <t>生活保護受給者等就労自立促進事業における就職率を過去３箇年度平均以上とする。</t>
    <phoneticPr fontId="5"/>
  </si>
  <si>
    <t>生活保護受給者等就労自立促進事業における就職率
（就職者数／支援対象者数）</t>
    <phoneticPr fontId="5"/>
  </si>
  <si>
    <t>単位当たりコスト＝X／Y
X:執行額（円）
Y:就職者数（人）　　　　　　　　　　　　　　　　　　　　　　　　　　　</t>
    <phoneticPr fontId="5"/>
  </si>
  <si>
    <t>相談件数</t>
    <rPh sb="0" eb="2">
      <t>ソウダン</t>
    </rPh>
    <rPh sb="2" eb="4">
      <t>ケンスウ</t>
    </rPh>
    <phoneticPr fontId="5"/>
  </si>
  <si>
    <t>件</t>
    <rPh sb="0" eb="1">
      <t>ケン</t>
    </rPh>
    <phoneticPr fontId="5"/>
  </si>
  <si>
    <t>-</t>
    <phoneticPr fontId="5"/>
  </si>
  <si>
    <t>7,424百万円
／72,563</t>
    <rPh sb="5" eb="7">
      <t>ヒャクマン</t>
    </rPh>
    <rPh sb="7" eb="8">
      <t>エン</t>
    </rPh>
    <phoneticPr fontId="5"/>
  </si>
  <si>
    <t>7,642百万円／64,858</t>
    <rPh sb="5" eb="8">
      <t>ヒャクマンエン</t>
    </rPh>
    <phoneticPr fontId="5"/>
  </si>
  <si>
    <t>厚生労働省職業安定局調べ</t>
    <rPh sb="0" eb="5">
      <t>コウセイロウドウショウ</t>
    </rPh>
    <rPh sb="5" eb="7">
      <t>ショクギョウ</t>
    </rPh>
    <rPh sb="7" eb="10">
      <t>アンテイキョク</t>
    </rPh>
    <rPh sb="10" eb="11">
      <t>シラ</t>
    </rPh>
    <phoneticPr fontId="5"/>
  </si>
  <si>
    <t>労働者等の特性に応じた雇用の安定・促進を図ること（Ⅴ－3）</t>
    <phoneticPr fontId="5"/>
  </si>
  <si>
    <t>高齢者・障害者・若年者等の雇用の安定・促進を図ること（Ⅴ－3－1）</t>
    <phoneticPr fontId="5"/>
  </si>
  <si>
    <t>就労支援を通じた保護脱却の推進のためのインセンティブ付けの検討など自立支援に十分取り組む</t>
    <phoneticPr fontId="5"/>
  </si>
  <si>
    <t>地方自治体の福祉施策の対象となっている生活保護受給者や生活困窮者等の就労による自立を促進するため、地方自治体と労働局・ハローワーク（国）との協定に基づき、地方自治体のニーズを踏まえて実施している事業であること、また労働施策総合推進法等に基づき国と地方の連携・協力により実施する事業であり、国が実施すべき事業である。</t>
    <phoneticPr fontId="5"/>
  </si>
  <si>
    <t>‐</t>
  </si>
  <si>
    <t>無</t>
  </si>
  <si>
    <t>地方自治体へのハローワーク常設窓口の設置や巡回相談等のワンストップ型の支援体制を整備するために必要な経費等、事業目的に即し真に必要なものに限定している。</t>
    <phoneticPr fontId="5"/>
  </si>
  <si>
    <t>地域ニーズに応じて常設窓口又は巡回等により効率的に事業を実施している。また、執行実績を踏まえ、予算要求を行っている。</t>
    <phoneticPr fontId="5"/>
  </si>
  <si>
    <t>国と地方が一体的にサービスを提供することで、地域の利用者のニーズにきめ細かく応えられている。</t>
    <phoneticPr fontId="5"/>
  </si>
  <si>
    <t>地方自治体内へのハローワーク常設窓口の設置により、自治体からのスムーズな誘導・情報共有等の連携が可能となっており、十分に活用されている。</t>
    <phoneticPr fontId="5"/>
  </si>
  <si>
    <t>左記の事業は生活保護受給者等を雇い入れる事業主向けの助成金であり、生活保護受給者等への直接的な就労支援を実施する本事業とは態様が異なっている。本事業による就労支援において、左記助成金を効果的に活用することによって、就職が困難な生活保護受給者や生活困窮者の雇入れを促進している。</t>
    <phoneticPr fontId="5"/>
  </si>
  <si>
    <t>特定求職者雇用開発助成金（生活保護受給者等雇用開発コース）</t>
    <phoneticPr fontId="5"/>
  </si>
  <si>
    <t>新25-051</t>
    <rPh sb="0" eb="1">
      <t>シン</t>
    </rPh>
    <phoneticPr fontId="5"/>
  </si>
  <si>
    <t>563</t>
    <phoneticPr fontId="5"/>
  </si>
  <si>
    <t>582</t>
    <phoneticPr fontId="5"/>
  </si>
  <si>
    <t>572</t>
    <phoneticPr fontId="5"/>
  </si>
  <si>
    <t>565</t>
    <phoneticPr fontId="5"/>
  </si>
  <si>
    <t>581</t>
    <phoneticPr fontId="5"/>
  </si>
  <si>
    <t>諸謝金</t>
    <rPh sb="0" eb="1">
      <t>ショ</t>
    </rPh>
    <rPh sb="1" eb="3">
      <t>シャキン</t>
    </rPh>
    <phoneticPr fontId="5"/>
  </si>
  <si>
    <t>庁費</t>
    <rPh sb="0" eb="1">
      <t>チョウ</t>
    </rPh>
    <rPh sb="1" eb="2">
      <t>ヒ</t>
    </rPh>
    <phoneticPr fontId="5"/>
  </si>
  <si>
    <t>就職支援ナビゲーターにかかる諸謝金等</t>
    <rPh sb="0" eb="2">
      <t>シュウショク</t>
    </rPh>
    <rPh sb="2" eb="4">
      <t>シエン</t>
    </rPh>
    <rPh sb="14" eb="15">
      <t>ショ</t>
    </rPh>
    <rPh sb="15" eb="17">
      <t>シャキン</t>
    </rPh>
    <rPh sb="17" eb="18">
      <t>トウ</t>
    </rPh>
    <phoneticPr fontId="5"/>
  </si>
  <si>
    <t>就職支援ナビゲーターにかかる保険料等</t>
    <rPh sb="0" eb="2">
      <t>シュウショク</t>
    </rPh>
    <rPh sb="2" eb="4">
      <t>シエン</t>
    </rPh>
    <rPh sb="14" eb="17">
      <t>ホケンリョウ</t>
    </rPh>
    <rPh sb="17" eb="18">
      <t>トウ</t>
    </rPh>
    <phoneticPr fontId="5"/>
  </si>
  <si>
    <t>就職支援ナビゲーターによる職業相談・職業紹介の実施等</t>
    <phoneticPr fontId="5"/>
  </si>
  <si>
    <t>https://www.mhlw.go.jp/wp/seisaku/hyouka/dl/r03_jizenbunseki/V-3-1.pdf</t>
    <phoneticPr fontId="5"/>
  </si>
  <si>
    <t>9ページ</t>
    <phoneticPr fontId="5"/>
  </si>
  <si>
    <t>福祉事務所等から支援要請のあった対象者について、福祉事務所等と緊密に連携しつつ、ハローワークにおいて担当者制による職業相談・職業紹介等のきめ細かな就労支援を行う。</t>
    <phoneticPr fontId="5"/>
  </si>
  <si>
    <t>https://www5.cao.go.jp/keizai-shimon/kaigi/special/reform/report_211223_2.pdf</t>
    <phoneticPr fontId="5"/>
  </si>
  <si>
    <t>46,47ページ</t>
    <phoneticPr fontId="5"/>
  </si>
  <si>
    <t>地方自治体のニーズに応じて生活保護受給者等の就労による自立を促進する事業であることから、優先度の高い事業であると考える。</t>
    <phoneticPr fontId="5"/>
  </si>
  <si>
    <t>支援対象者に対する職業相談、職業紹介等を行う。</t>
    <rPh sb="0" eb="2">
      <t>シエン</t>
    </rPh>
    <rPh sb="2" eb="5">
      <t>タイショウシャ</t>
    </rPh>
    <rPh sb="6" eb="7">
      <t>タイ</t>
    </rPh>
    <rPh sb="9" eb="11">
      <t>ショクギョウ</t>
    </rPh>
    <rPh sb="11" eb="13">
      <t>ソウダン</t>
    </rPh>
    <rPh sb="14" eb="16">
      <t>ショクギョウ</t>
    </rPh>
    <rPh sb="16" eb="18">
      <t>ショウカイ</t>
    </rPh>
    <rPh sb="18" eb="19">
      <t>トウ</t>
    </rPh>
    <rPh sb="20" eb="21">
      <t>オコナ</t>
    </rPh>
    <phoneticPr fontId="5"/>
  </si>
  <si>
    <t>成果目標を上回る成果実績を上げており、本事業により生活保護受給者等の就労による自立の促進が図られている。</t>
    <rPh sb="0" eb="2">
      <t>セイカ</t>
    </rPh>
    <rPh sb="2" eb="4">
      <t>モクヒョウ</t>
    </rPh>
    <rPh sb="5" eb="7">
      <t>ウワマワ</t>
    </rPh>
    <rPh sb="8" eb="10">
      <t>セイカ</t>
    </rPh>
    <rPh sb="10" eb="12">
      <t>ジッセキ</t>
    </rPh>
    <rPh sb="13" eb="14">
      <t>ア</t>
    </rPh>
    <rPh sb="19" eb="20">
      <t>ホン</t>
    </rPh>
    <rPh sb="20" eb="22">
      <t>ジギョウ</t>
    </rPh>
    <rPh sb="25" eb="27">
      <t>セイカツ</t>
    </rPh>
    <rPh sb="27" eb="29">
      <t>ホゴ</t>
    </rPh>
    <rPh sb="29" eb="32">
      <t>ジュキュウシャ</t>
    </rPh>
    <rPh sb="32" eb="33">
      <t>トウ</t>
    </rPh>
    <rPh sb="34" eb="36">
      <t>シュウロウ</t>
    </rPh>
    <rPh sb="39" eb="41">
      <t>ジリツ</t>
    </rPh>
    <rPh sb="42" eb="44">
      <t>ソクシン</t>
    </rPh>
    <rPh sb="45" eb="46">
      <t>ハカ</t>
    </rPh>
    <phoneticPr fontId="5"/>
  </si>
  <si>
    <t>新型コロナウイルス感染症の影響を大きく受けた令和２年度から増加するとともに、当初見込みを上回り、見合ったものとなっている。</t>
    <rPh sb="0" eb="2">
      <t>シンガタ</t>
    </rPh>
    <rPh sb="9" eb="12">
      <t>カンセンショウ</t>
    </rPh>
    <rPh sb="13" eb="15">
      <t>エイキョウ</t>
    </rPh>
    <rPh sb="16" eb="17">
      <t>オオ</t>
    </rPh>
    <rPh sb="19" eb="20">
      <t>ウ</t>
    </rPh>
    <rPh sb="22" eb="24">
      <t>レイワ</t>
    </rPh>
    <rPh sb="25" eb="27">
      <t>ネンド</t>
    </rPh>
    <rPh sb="29" eb="31">
      <t>ゾウカ</t>
    </rPh>
    <phoneticPr fontId="5"/>
  </si>
  <si>
    <t>00</t>
    <phoneticPr fontId="5"/>
  </si>
  <si>
    <t>点検対象外</t>
    <rPh sb="0" eb="5">
      <t>テンケンタイショウガイ</t>
    </rPh>
    <phoneticPr fontId="5"/>
  </si>
  <si>
    <t>訓練受講支援室長
平川 雅浩</t>
    <rPh sb="9" eb="11">
      <t>ヒラカワ</t>
    </rPh>
    <rPh sb="12" eb="14">
      <t>マサヒロ</t>
    </rPh>
    <phoneticPr fontId="5"/>
  </si>
  <si>
    <t>生活保護受給者等の就労による自立を目指し、地方自治体とハローワークによるワンストップ型の就労支援体制を全国的に整備し、就労による自立を目指す本事業は、国民や社会からのニーズを的確に反映している。</t>
    <rPh sb="7" eb="8">
      <t>トウ</t>
    </rPh>
    <rPh sb="9" eb="11">
      <t>シュウロウ</t>
    </rPh>
    <rPh sb="14" eb="16">
      <t>ジリツ</t>
    </rPh>
    <rPh sb="17" eb="19">
      <t>メザ</t>
    </rPh>
    <phoneticPr fontId="5"/>
  </si>
  <si>
    <t>生活保護受給者等の就労による自立は、事業主にとって働き手の確保につながるものであり、妥当と考える。</t>
    <rPh sb="0" eb="2">
      <t>セイカツ</t>
    </rPh>
    <rPh sb="2" eb="4">
      <t>ホゴ</t>
    </rPh>
    <rPh sb="4" eb="7">
      <t>ジュキュウシャ</t>
    </rPh>
    <rPh sb="7" eb="8">
      <t>トウ</t>
    </rPh>
    <rPh sb="9" eb="11">
      <t>シュウロウ</t>
    </rPh>
    <rPh sb="14" eb="16">
      <t>ジリツ</t>
    </rPh>
    <rPh sb="18" eb="21">
      <t>ジギョウヌシ</t>
    </rPh>
    <rPh sb="25" eb="26">
      <t>ハタラ</t>
    </rPh>
    <rPh sb="27" eb="28">
      <t>テ</t>
    </rPh>
    <rPh sb="29" eb="31">
      <t>カクホ</t>
    </rPh>
    <rPh sb="42" eb="44">
      <t>ダトウ</t>
    </rPh>
    <rPh sb="45" eb="46">
      <t>カンガ</t>
    </rPh>
    <phoneticPr fontId="5"/>
  </si>
  <si>
    <t>7,786百万円／68,039</t>
    <rPh sb="5" eb="8">
      <t>ヒャクマンエン</t>
    </rPh>
    <phoneticPr fontId="5"/>
  </si>
  <si>
    <t>7,372百万円／55,775</t>
    <rPh sb="5" eb="7">
      <t>ヒャクマン</t>
    </rPh>
    <rPh sb="7" eb="8">
      <t>エン</t>
    </rPh>
    <phoneticPr fontId="5"/>
  </si>
  <si>
    <t>執行実績を踏まえ、事業目的に即し真に必要なものに限定していることから、単位当たりコストについては、概ね妥当と考えている。</t>
    <phoneticPr fontId="5"/>
  </si>
  <si>
    <t>A.東京労働局</t>
    <rPh sb="2" eb="4">
      <t>トウキョウ</t>
    </rPh>
    <rPh sb="4" eb="7">
      <t>ロウドウキョク</t>
    </rPh>
    <phoneticPr fontId="5"/>
  </si>
  <si>
    <t>東京労働局</t>
    <rPh sb="0" eb="2">
      <t>トウキョウ</t>
    </rPh>
    <phoneticPr fontId="5"/>
  </si>
  <si>
    <t>神奈川労働局</t>
    <rPh sb="0" eb="3">
      <t>カナガワ</t>
    </rPh>
    <phoneticPr fontId="5"/>
  </si>
  <si>
    <t>大阪労働局</t>
    <rPh sb="0" eb="2">
      <t>オオサカ</t>
    </rPh>
    <phoneticPr fontId="5"/>
  </si>
  <si>
    <t>埼玉労働局</t>
    <rPh sb="0" eb="2">
      <t>サイタマ</t>
    </rPh>
    <phoneticPr fontId="5"/>
  </si>
  <si>
    <t>福岡労働局</t>
    <rPh sb="0" eb="2">
      <t>フクオカ</t>
    </rPh>
    <phoneticPr fontId="5"/>
  </si>
  <si>
    <t>愛知労働局</t>
    <rPh sb="0" eb="2">
      <t>アイチ</t>
    </rPh>
    <phoneticPr fontId="5"/>
  </si>
  <si>
    <t>北海道労働局</t>
    <rPh sb="0" eb="3">
      <t>ホッカイドウ</t>
    </rPh>
    <phoneticPr fontId="5"/>
  </si>
  <si>
    <t>兵庫労働局</t>
    <rPh sb="0" eb="2">
      <t>ヒョウゴ</t>
    </rPh>
    <phoneticPr fontId="5"/>
  </si>
  <si>
    <t>千葉労働局</t>
    <rPh sb="0" eb="2">
      <t>チバ</t>
    </rPh>
    <phoneticPr fontId="5"/>
  </si>
  <si>
    <t>宮城労働局</t>
    <rPh sb="0" eb="2">
      <t>ミヤギ</t>
    </rPh>
    <phoneticPr fontId="5"/>
  </si>
  <si>
    <t>引き続き、必要な予算額を確保し、適正な執行に努めること。</t>
    <phoneticPr fontId="5"/>
  </si>
  <si>
    <t>-</t>
    <phoneticPr fontId="5"/>
  </si>
  <si>
    <t>新型コロナウイルス感染症の影響が長引き不透明感がある中、引き続き、地方公共団体（福祉事務所や自立相談支援機関等）と緊密に連携し、支援対象者の課題やニーズを踏まえつつ、両機関の支援チームによる就労支援に集中的に取り組んでいく。</t>
    <phoneticPr fontId="5"/>
  </si>
  <si>
    <t xml:space="preserve">地方公共団体へのハローワークの常設窓口の設置や定期的な巡回相談の実施等により、ワンストップ型の支援体制を整備し、地方公共団体に来所した生活保護受給者等に対して両機関が一体となった支援チームによる就労支援を実施した。
特に、新型コロナウイルス感染症の影響による離職等により増加傾向が見られた生活困窮者等に対して、生活困窮者の自立相談支援機関等との連携を強化して就労支援に取り組んだ。
</t>
    <phoneticPr fontId="5"/>
  </si>
  <si>
    <t>人件費単価減の影響等による減。</t>
    <rPh sb="0" eb="3">
      <t>ジンケンヒ</t>
    </rPh>
    <rPh sb="3" eb="5">
      <t>タンカ</t>
    </rPh>
    <rPh sb="7" eb="9">
      <t>エイキョウ</t>
    </rPh>
    <rPh sb="9" eb="10">
      <t>トウ</t>
    </rPh>
    <rPh sb="13" eb="1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</si>
</sst>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136072</xdr:colOff>
      <xdr:row>269</xdr:row>
      <xdr:rowOff>0</xdr:rowOff>
    </xdr:from>
    <xdr:to>
      <xdr:col>31</xdr:col>
      <xdr:colOff>146885</xdr:colOff>
      <xdr:row>270</xdr:row>
      <xdr:rowOff>336777</xdr:rowOff>
    </xdr:to>
    <xdr:sp macro="" textlink="">
      <xdr:nvSpPr>
        <xdr:cNvPr id="8" name="正方形/長方形 7"/>
        <xdr:cNvSpPr/>
      </xdr:nvSpPr>
      <xdr:spPr>
        <a:xfrm>
          <a:off x="4336597" y="47853600"/>
          <a:ext cx="2611138" cy="68920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7,786</a:t>
          </a:r>
          <a:r>
            <a:rPr kumimoji="1" lang="ja-JP" altLang="en-US" sz="1400">
              <a:solidFill>
                <a:sysClr val="windowText" lastClr="000000"/>
              </a:solidFill>
            </a:rPr>
            <a:t>百万円）</a:t>
          </a:r>
        </a:p>
      </xdr:txBody>
    </xdr:sp>
    <xdr:clientData/>
  </xdr:twoCellAnchor>
  <xdr:twoCellAnchor>
    <xdr:from>
      <xdr:col>17</xdr:col>
      <xdr:colOff>190501</xdr:colOff>
      <xdr:row>272</xdr:row>
      <xdr:rowOff>266435</xdr:rowOff>
    </xdr:from>
    <xdr:to>
      <xdr:col>32</xdr:col>
      <xdr:colOff>134471</xdr:colOff>
      <xdr:row>274</xdr:row>
      <xdr:rowOff>272353</xdr:rowOff>
    </xdr:to>
    <xdr:sp macro="" textlink="">
      <xdr:nvSpPr>
        <xdr:cNvPr id="9" name="大かっこ 8"/>
        <xdr:cNvSpPr/>
      </xdr:nvSpPr>
      <xdr:spPr>
        <a:xfrm>
          <a:off x="3619501" y="41638553"/>
          <a:ext cx="2969558" cy="7006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・関係部局等との調整。</a:t>
          </a:r>
          <a:endParaRPr kumimoji="1" lang="en-US" altLang="ja-JP" sz="900"/>
        </a:p>
        <a:p>
          <a:pPr algn="l"/>
          <a:r>
            <a:rPr kumimoji="1" lang="ja-JP" altLang="en-US" sz="900"/>
            <a:t>・施策の企画・立案、都道府県労働局に対する指導等</a:t>
          </a:r>
        </a:p>
      </xdr:txBody>
    </xdr:sp>
    <xdr:clientData/>
  </xdr:twoCellAnchor>
  <xdr:twoCellAnchor>
    <xdr:from>
      <xdr:col>18</xdr:col>
      <xdr:colOff>157369</xdr:colOff>
      <xdr:row>275</xdr:row>
      <xdr:rowOff>217715</xdr:rowOff>
    </xdr:from>
    <xdr:to>
      <xdr:col>31</xdr:col>
      <xdr:colOff>190500</xdr:colOff>
      <xdr:row>277</xdr:row>
      <xdr:rowOff>176894</xdr:rowOff>
    </xdr:to>
    <xdr:sp macro="" textlink="">
      <xdr:nvSpPr>
        <xdr:cNvPr id="10" name="正方形/長方形 9"/>
        <xdr:cNvSpPr/>
      </xdr:nvSpPr>
      <xdr:spPr>
        <a:xfrm>
          <a:off x="4357894" y="50185865"/>
          <a:ext cx="2633456" cy="66402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都道府県労働局（４７局）</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7,786</a:t>
          </a:r>
          <a:r>
            <a:rPr kumimoji="1" lang="ja-JP" altLang="en-US" sz="1400">
              <a:solidFill>
                <a:sysClr val="windowText" lastClr="000000"/>
              </a:solidFill>
            </a:rPr>
            <a:t>百万円）</a:t>
          </a:r>
        </a:p>
      </xdr:txBody>
    </xdr:sp>
    <xdr:clientData/>
  </xdr:twoCellAnchor>
  <xdr:twoCellAnchor>
    <xdr:from>
      <xdr:col>17</xdr:col>
      <xdr:colOff>134470</xdr:colOff>
      <xdr:row>277</xdr:row>
      <xdr:rowOff>299355</xdr:rowOff>
    </xdr:from>
    <xdr:to>
      <xdr:col>33</xdr:col>
      <xdr:colOff>156882</xdr:colOff>
      <xdr:row>281</xdr:row>
      <xdr:rowOff>134470</xdr:rowOff>
    </xdr:to>
    <xdr:sp macro="" textlink="">
      <xdr:nvSpPr>
        <xdr:cNvPr id="11" name="大かっこ 10"/>
        <xdr:cNvSpPr/>
      </xdr:nvSpPr>
      <xdr:spPr>
        <a:xfrm>
          <a:off x="3563470" y="43105826"/>
          <a:ext cx="3249706" cy="1224644"/>
        </a:xfrm>
        <a:prstGeom prst="bracketPair">
          <a:avLst>
            <a:gd name="adj" fmla="val 104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・自治体との常設窓口や巡回相談等のワンストップ型の支援体制を全国的に整備</a:t>
          </a:r>
          <a:endParaRPr kumimoji="1" lang="en-US" altLang="ja-JP" sz="900"/>
        </a:p>
        <a:p>
          <a:pPr algn="l">
            <a:lnSpc>
              <a:spcPts val="900"/>
            </a:lnSpc>
          </a:pPr>
          <a:r>
            <a:rPr kumimoji="1" lang="ja-JP" altLang="en-US" sz="900"/>
            <a:t>・就職支援ナビゲーターによる担当制によるきめ細かい職業相談・職業紹介の実施</a:t>
          </a:r>
          <a:endParaRPr kumimoji="1" lang="en-US" altLang="ja-JP" sz="900"/>
        </a:p>
        <a:p>
          <a:pPr algn="l">
            <a:lnSpc>
              <a:spcPts val="900"/>
            </a:lnSpc>
          </a:pPr>
          <a:r>
            <a:rPr kumimoji="1" lang="ja-JP" altLang="en-US" sz="900"/>
            <a:t>・自治体の担当者との綿密な連携によるチーム支援の実施</a:t>
          </a:r>
        </a:p>
      </xdr:txBody>
    </xdr:sp>
    <xdr:clientData/>
  </xdr:twoCellAnchor>
  <xdr:twoCellAnchor>
    <xdr:from>
      <xdr:col>24</xdr:col>
      <xdr:colOff>190499</xdr:colOff>
      <xdr:row>271</xdr:row>
      <xdr:rowOff>0</xdr:rowOff>
    </xdr:from>
    <xdr:to>
      <xdr:col>24</xdr:col>
      <xdr:colOff>193272</xdr:colOff>
      <xdr:row>272</xdr:row>
      <xdr:rowOff>329837</xdr:rowOff>
    </xdr:to>
    <xdr:cxnSp macro="">
      <xdr:nvCxnSpPr>
        <xdr:cNvPr id="12" name="直線矢印コネクタ 11"/>
        <xdr:cNvCxnSpPr/>
      </xdr:nvCxnSpPr>
      <xdr:spPr>
        <a:xfrm>
          <a:off x="5591174" y="48558450"/>
          <a:ext cx="2773" cy="6822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27215</xdr:colOff>
      <xdr:row>275</xdr:row>
      <xdr:rowOff>13608</xdr:rowOff>
    </xdr:from>
    <xdr:to>
      <xdr:col>29</xdr:col>
      <xdr:colOff>129377</xdr:colOff>
      <xdr:row>275</xdr:row>
      <xdr:rowOff>191036</xdr:rowOff>
    </xdr:to>
    <xdr:sp macro="" textlink="">
      <xdr:nvSpPr>
        <xdr:cNvPr id="13" name="正方形/長方形 12"/>
        <xdr:cNvSpPr/>
      </xdr:nvSpPr>
      <xdr:spPr>
        <a:xfrm>
          <a:off x="4627790" y="49981758"/>
          <a:ext cx="1902387" cy="1774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X2" sqref="X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617</v>
      </c>
      <c r="AK2" s="172"/>
      <c r="AL2" s="172"/>
      <c r="AM2" s="172"/>
      <c r="AN2" s="75" t="s">
        <v>285</v>
      </c>
      <c r="AO2" s="172">
        <v>21</v>
      </c>
      <c r="AP2" s="172"/>
      <c r="AQ2" s="172"/>
      <c r="AR2" s="76" t="s">
        <v>285</v>
      </c>
      <c r="AS2" s="173">
        <v>659</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618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378</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619</v>
      </c>
      <c r="AF5" s="194"/>
      <c r="AG5" s="194"/>
      <c r="AH5" s="194"/>
      <c r="AI5" s="194"/>
      <c r="AJ5" s="194"/>
      <c r="AK5" s="194"/>
      <c r="AL5" s="194"/>
      <c r="AM5" s="194"/>
      <c r="AN5" s="194"/>
      <c r="AO5" s="194"/>
      <c r="AP5" s="195"/>
      <c r="AQ5" s="196" t="s">
        <v>671</v>
      </c>
      <c r="AR5" s="197"/>
      <c r="AS5" s="197"/>
      <c r="AT5" s="197"/>
      <c r="AU5" s="197"/>
      <c r="AV5" s="197"/>
      <c r="AW5" s="197"/>
      <c r="AX5" s="198"/>
    </row>
    <row r="6" spans="1:50" ht="39" customHeight="1" x14ac:dyDescent="0.15">
      <c r="A6" s="199" t="s">
        <v>4</v>
      </c>
      <c r="B6" s="200"/>
      <c r="C6" s="200"/>
      <c r="D6" s="200"/>
      <c r="E6" s="200"/>
      <c r="F6" s="200"/>
      <c r="G6" s="201" t="str">
        <f>入力規則等!F39</f>
        <v>一般会計、労働保険特別会計雇用勘定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620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子ども・若者育成支援</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621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622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8131</v>
      </c>
      <c r="Q13" s="217"/>
      <c r="R13" s="217"/>
      <c r="S13" s="217"/>
      <c r="T13" s="217"/>
      <c r="U13" s="217"/>
      <c r="V13" s="218"/>
      <c r="W13" s="216">
        <v>8195</v>
      </c>
      <c r="X13" s="217"/>
      <c r="Y13" s="217"/>
      <c r="Z13" s="217"/>
      <c r="AA13" s="217"/>
      <c r="AB13" s="217"/>
      <c r="AC13" s="218"/>
      <c r="AD13" s="216">
        <v>8296</v>
      </c>
      <c r="AE13" s="217"/>
      <c r="AF13" s="217"/>
      <c r="AG13" s="217"/>
      <c r="AH13" s="217"/>
      <c r="AI13" s="217"/>
      <c r="AJ13" s="218"/>
      <c r="AK13" s="216">
        <v>7372</v>
      </c>
      <c r="AL13" s="217"/>
      <c r="AM13" s="217"/>
      <c r="AN13" s="217"/>
      <c r="AO13" s="217"/>
      <c r="AP13" s="217"/>
      <c r="AQ13" s="218"/>
      <c r="AR13" s="228">
        <v>7172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689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689</v>
      </c>
      <c r="AL15" s="217"/>
      <c r="AM15" s="217"/>
      <c r="AN15" s="217"/>
      <c r="AO15" s="217"/>
      <c r="AP15" s="217"/>
      <c r="AQ15" s="218"/>
      <c r="AR15" s="216" t="s">
        <v>689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689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689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8131</v>
      </c>
      <c r="Q18" s="261"/>
      <c r="R18" s="261"/>
      <c r="S18" s="261"/>
      <c r="T18" s="261"/>
      <c r="U18" s="261"/>
      <c r="V18" s="262"/>
      <c r="W18" s="260">
        <f>SUM(W13:AC17)</f>
        <v>8195</v>
      </c>
      <c r="X18" s="261"/>
      <c r="Y18" s="261"/>
      <c r="Z18" s="261"/>
      <c r="AA18" s="261"/>
      <c r="AB18" s="261"/>
      <c r="AC18" s="262"/>
      <c r="AD18" s="260">
        <f>SUM(AD13:AJ17)</f>
        <v>8296</v>
      </c>
      <c r="AE18" s="261"/>
      <c r="AF18" s="261"/>
      <c r="AG18" s="261"/>
      <c r="AH18" s="261"/>
      <c r="AI18" s="261"/>
      <c r="AJ18" s="262"/>
      <c r="AK18" s="260">
        <f>SUM(AK13:AQ17)</f>
        <v>7372</v>
      </c>
      <c r="AL18" s="261"/>
      <c r="AM18" s="261"/>
      <c r="AN18" s="261"/>
      <c r="AO18" s="261"/>
      <c r="AP18" s="261"/>
      <c r="AQ18" s="262"/>
      <c r="AR18" s="260">
        <f>SUM(AR13:AX17)</f>
        <v>7172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7424</v>
      </c>
      <c r="Q19" s="217"/>
      <c r="R19" s="217"/>
      <c r="S19" s="217"/>
      <c r="T19" s="217"/>
      <c r="U19" s="217"/>
      <c r="V19" s="218"/>
      <c r="W19" s="216">
        <v>7642</v>
      </c>
      <c r="X19" s="217"/>
      <c r="Y19" s="217"/>
      <c r="Z19" s="217"/>
      <c r="AA19" s="217"/>
      <c r="AB19" s="217"/>
      <c r="AC19" s="218"/>
      <c r="AD19" s="216">
        <v>7786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0.91304882548272048</v>
      </c>
      <c r="Q20" s="292"/>
      <c r="R20" s="292"/>
      <c r="S20" s="292"/>
      <c r="T20" s="292"/>
      <c r="U20" s="292"/>
      <c r="V20" s="292"/>
      <c r="W20" s="292">
        <f>IF(W18=0, "-", SUM(W19)/W18)</f>
        <v>0.93251982916412446</v>
      </c>
      <c r="X20" s="292"/>
      <c r="Y20" s="292"/>
      <c r="Z20" s="292"/>
      <c r="AA20" s="292"/>
      <c r="AB20" s="292"/>
      <c r="AC20" s="292"/>
      <c r="AD20" s="292">
        <f>IF(AD18=0, "-", SUM(AD19)/AD18)</f>
        <v>0.93852459016393441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0.91304882548272048</v>
      </c>
      <c r="Q21" s="292"/>
      <c r="R21" s="292"/>
      <c r="S21" s="292"/>
      <c r="T21" s="292"/>
      <c r="U21" s="292"/>
      <c r="V21" s="292"/>
      <c r="W21" s="292">
        <f>IF(W19=0, "-", SUM(W19)/SUM(W13,W14))</f>
        <v>0.93251982916412446</v>
      </c>
      <c r="X21" s="292"/>
      <c r="Y21" s="292"/>
      <c r="Z21" s="292"/>
      <c r="AA21" s="292"/>
      <c r="AB21" s="292"/>
      <c r="AC21" s="292"/>
      <c r="AD21" s="292">
        <f>IF(AD19=0, "-", SUM(AD19)/SUM(AD13,AD14))</f>
        <v>0.93852459016393441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623</v>
      </c>
      <c r="H23" s="278"/>
      <c r="I23" s="278"/>
      <c r="J23" s="278"/>
      <c r="K23" s="278"/>
      <c r="L23" s="278"/>
      <c r="M23" s="278"/>
      <c r="N23" s="278"/>
      <c r="O23" s="279"/>
      <c r="P23" s="228">
        <v>6482</v>
      </c>
      <c r="Q23" s="229"/>
      <c r="R23" s="229"/>
      <c r="S23" s="229"/>
      <c r="T23" s="229"/>
      <c r="U23" s="229"/>
      <c r="V23" s="280"/>
      <c r="W23" s="228">
        <v>6436</v>
      </c>
      <c r="X23" s="229"/>
      <c r="Y23" s="229"/>
      <c r="Z23" s="229"/>
      <c r="AA23" s="229"/>
      <c r="AB23" s="229"/>
      <c r="AC23" s="280"/>
      <c r="AD23" s="281" t="s">
        <v>692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624</v>
      </c>
      <c r="H24" s="288"/>
      <c r="I24" s="288"/>
      <c r="J24" s="288"/>
      <c r="K24" s="288"/>
      <c r="L24" s="288"/>
      <c r="M24" s="288"/>
      <c r="N24" s="288"/>
      <c r="O24" s="289"/>
      <c r="P24" s="216">
        <v>836</v>
      </c>
      <c r="Q24" s="217"/>
      <c r="R24" s="217"/>
      <c r="S24" s="217"/>
      <c r="T24" s="217"/>
      <c r="U24" s="217"/>
      <c r="V24" s="218"/>
      <c r="W24" s="216">
        <v>682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625</v>
      </c>
      <c r="H25" s="288"/>
      <c r="I25" s="288"/>
      <c r="J25" s="288"/>
      <c r="K25" s="288"/>
      <c r="L25" s="288"/>
      <c r="M25" s="288"/>
      <c r="N25" s="288"/>
      <c r="O25" s="289"/>
      <c r="P25" s="216">
        <v>28</v>
      </c>
      <c r="Q25" s="217"/>
      <c r="R25" s="217"/>
      <c r="S25" s="217"/>
      <c r="T25" s="217"/>
      <c r="U25" s="217"/>
      <c r="V25" s="218"/>
      <c r="W25" s="216">
        <v>27</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626</v>
      </c>
      <c r="H26" s="288"/>
      <c r="I26" s="288"/>
      <c r="J26" s="288"/>
      <c r="K26" s="288"/>
      <c r="L26" s="288"/>
      <c r="M26" s="288"/>
      <c r="N26" s="288"/>
      <c r="O26" s="289"/>
      <c r="P26" s="216">
        <v>15</v>
      </c>
      <c r="Q26" s="217"/>
      <c r="R26" s="217"/>
      <c r="S26" s="217"/>
      <c r="T26" s="217"/>
      <c r="U26" s="217"/>
      <c r="V26" s="218"/>
      <c r="W26" s="216">
        <v>15</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627</v>
      </c>
      <c r="H27" s="288"/>
      <c r="I27" s="288"/>
      <c r="J27" s="288"/>
      <c r="K27" s="288"/>
      <c r="L27" s="288"/>
      <c r="M27" s="288"/>
      <c r="N27" s="288"/>
      <c r="O27" s="289"/>
      <c r="P27" s="216">
        <v>11</v>
      </c>
      <c r="Q27" s="217"/>
      <c r="R27" s="217"/>
      <c r="S27" s="217"/>
      <c r="T27" s="217"/>
      <c r="U27" s="217"/>
      <c r="V27" s="218"/>
      <c r="W27" s="216">
        <v>12</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7372</v>
      </c>
      <c r="Q29" s="331"/>
      <c r="R29" s="331"/>
      <c r="S29" s="331"/>
      <c r="T29" s="331"/>
      <c r="U29" s="331"/>
      <c r="V29" s="332"/>
      <c r="W29" s="333">
        <f>AR13</f>
        <v>7172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666</v>
      </c>
      <c r="H32" s="358"/>
      <c r="I32" s="358"/>
      <c r="J32" s="358"/>
      <c r="K32" s="358"/>
      <c r="L32" s="358"/>
      <c r="M32" s="358"/>
      <c r="N32" s="358"/>
      <c r="O32" s="358"/>
      <c r="P32" s="361" t="s">
        <v>631</v>
      </c>
      <c r="Q32" s="362"/>
      <c r="R32" s="362"/>
      <c r="S32" s="362"/>
      <c r="T32" s="362"/>
      <c r="U32" s="362"/>
      <c r="V32" s="362"/>
      <c r="W32" s="362"/>
      <c r="X32" s="363"/>
      <c r="Y32" s="367" t="s">
        <v>51</v>
      </c>
      <c r="Z32" s="368"/>
      <c r="AA32" s="369"/>
      <c r="AB32" s="370" t="s">
        <v>632</v>
      </c>
      <c r="AC32" s="371"/>
      <c r="AD32" s="371"/>
      <c r="AE32" s="372">
        <v>594269</v>
      </c>
      <c r="AF32" s="372"/>
      <c r="AG32" s="372"/>
      <c r="AH32" s="372"/>
      <c r="AI32" s="372">
        <v>592355</v>
      </c>
      <c r="AJ32" s="372"/>
      <c r="AK32" s="372"/>
      <c r="AL32" s="372"/>
      <c r="AM32" s="398">
        <v>606414</v>
      </c>
      <c r="AN32" s="372"/>
      <c r="AO32" s="372"/>
      <c r="AP32" s="372"/>
      <c r="AQ32" s="398" t="s">
        <v>633</v>
      </c>
      <c r="AR32" s="372"/>
      <c r="AS32" s="372"/>
      <c r="AT32" s="372"/>
      <c r="AU32" s="389" t="s">
        <v>633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632</v>
      </c>
      <c r="AC33" s="371"/>
      <c r="AD33" s="371"/>
      <c r="AE33" s="372">
        <v>599830</v>
      </c>
      <c r="AF33" s="372"/>
      <c r="AG33" s="372"/>
      <c r="AH33" s="372"/>
      <c r="AI33" s="372">
        <v>572242</v>
      </c>
      <c r="AJ33" s="372"/>
      <c r="AK33" s="372"/>
      <c r="AL33" s="372"/>
      <c r="AM33" s="372">
        <v>577500</v>
      </c>
      <c r="AN33" s="372"/>
      <c r="AO33" s="372"/>
      <c r="AP33" s="372"/>
      <c r="AQ33" s="372">
        <v>537000</v>
      </c>
      <c r="AR33" s="372"/>
      <c r="AS33" s="372"/>
      <c r="AT33" s="372"/>
      <c r="AU33" s="389" t="s">
        <v>633</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630</v>
      </c>
      <c r="H35" s="395"/>
      <c r="I35" s="395"/>
      <c r="J35" s="395"/>
      <c r="K35" s="395"/>
      <c r="L35" s="395"/>
      <c r="M35" s="395"/>
      <c r="N35" s="395"/>
      <c r="O35" s="395"/>
      <c r="P35" s="395"/>
      <c r="Q35" s="395"/>
      <c r="R35" s="395"/>
      <c r="S35" s="395"/>
      <c r="T35" s="395"/>
      <c r="U35" s="395"/>
      <c r="V35" s="395"/>
      <c r="W35" s="395"/>
      <c r="X35" s="395"/>
      <c r="Y35" s="419" t="s">
        <v>582</v>
      </c>
      <c r="Z35" s="420"/>
      <c r="AA35" s="421"/>
      <c r="AB35" s="422" t="s">
        <v>613</v>
      </c>
      <c r="AC35" s="423"/>
      <c r="AD35" s="424"/>
      <c r="AE35" s="398">
        <v>102311</v>
      </c>
      <c r="AF35" s="398"/>
      <c r="AG35" s="398"/>
      <c r="AH35" s="398"/>
      <c r="AI35" s="398">
        <v>117827</v>
      </c>
      <c r="AJ35" s="398"/>
      <c r="AK35" s="398"/>
      <c r="AL35" s="398"/>
      <c r="AM35" s="398">
        <v>114434</v>
      </c>
      <c r="AN35" s="398"/>
      <c r="AO35" s="398"/>
      <c r="AP35" s="398"/>
      <c r="AQ35" s="389">
        <v>132174</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614</v>
      </c>
      <c r="AC36" s="426"/>
      <c r="AD36" s="427"/>
      <c r="AE36" s="428" t="s">
        <v>634</v>
      </c>
      <c r="AF36" s="428"/>
      <c r="AG36" s="428"/>
      <c r="AH36" s="428"/>
      <c r="AI36" s="428" t="s">
        <v>635</v>
      </c>
      <c r="AJ36" s="428"/>
      <c r="AK36" s="428"/>
      <c r="AL36" s="428"/>
      <c r="AM36" s="428" t="s">
        <v>674</v>
      </c>
      <c r="AN36" s="428"/>
      <c r="AO36" s="428"/>
      <c r="AP36" s="428"/>
      <c r="AQ36" s="428" t="s">
        <v>675</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612</v>
      </c>
      <c r="AR38" s="433"/>
      <c r="AS38" s="434" t="s">
        <v>175</v>
      </c>
      <c r="AT38" s="435"/>
      <c r="AU38" s="436">
        <v>4</v>
      </c>
      <c r="AV38" s="436"/>
      <c r="AW38" s="324" t="s">
        <v>166</v>
      </c>
      <c r="AX38" s="329"/>
    </row>
    <row r="39" spans="1:51" ht="23.25" customHeight="1" x14ac:dyDescent="0.15">
      <c r="A39" s="473"/>
      <c r="B39" s="471"/>
      <c r="C39" s="471"/>
      <c r="D39" s="471"/>
      <c r="E39" s="471"/>
      <c r="F39" s="472"/>
      <c r="G39" s="375" t="s">
        <v>628</v>
      </c>
      <c r="H39" s="376"/>
      <c r="I39" s="376"/>
      <c r="J39" s="376"/>
      <c r="K39" s="376"/>
      <c r="L39" s="376"/>
      <c r="M39" s="376"/>
      <c r="N39" s="376"/>
      <c r="O39" s="377"/>
      <c r="P39" s="139" t="s">
        <v>629</v>
      </c>
      <c r="Q39" s="139"/>
      <c r="R39" s="139"/>
      <c r="S39" s="139"/>
      <c r="T39" s="139"/>
      <c r="U39" s="139"/>
      <c r="V39" s="139"/>
      <c r="W39" s="139"/>
      <c r="X39" s="140"/>
      <c r="Y39" s="386" t="s">
        <v>12</v>
      </c>
      <c r="Z39" s="387"/>
      <c r="AA39" s="388"/>
      <c r="AB39" s="370" t="s">
        <v>14</v>
      </c>
      <c r="AC39" s="370"/>
      <c r="AD39" s="370"/>
      <c r="AE39" s="389">
        <v>65</v>
      </c>
      <c r="AF39" s="373"/>
      <c r="AG39" s="373"/>
      <c r="AH39" s="373"/>
      <c r="AI39" s="389">
        <v>59</v>
      </c>
      <c r="AJ39" s="373"/>
      <c r="AK39" s="373"/>
      <c r="AL39" s="373"/>
      <c r="AM39" s="389">
        <v>66</v>
      </c>
      <c r="AN39" s="373"/>
      <c r="AO39" s="373"/>
      <c r="AP39" s="373"/>
      <c r="AQ39" s="391" t="s">
        <v>612</v>
      </c>
      <c r="AR39" s="392"/>
      <c r="AS39" s="392"/>
      <c r="AT39" s="393"/>
      <c r="AU39" s="373" t="s">
        <v>612</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14</v>
      </c>
      <c r="AC40" s="448"/>
      <c r="AD40" s="448"/>
      <c r="AE40" s="389">
        <v>67</v>
      </c>
      <c r="AF40" s="373"/>
      <c r="AG40" s="373"/>
      <c r="AH40" s="373"/>
      <c r="AI40" s="389">
        <v>66</v>
      </c>
      <c r="AJ40" s="373"/>
      <c r="AK40" s="373"/>
      <c r="AL40" s="373"/>
      <c r="AM40" s="389">
        <v>64</v>
      </c>
      <c r="AN40" s="373"/>
      <c r="AO40" s="373"/>
      <c r="AP40" s="373"/>
      <c r="AQ40" s="391" t="s">
        <v>612</v>
      </c>
      <c r="AR40" s="392"/>
      <c r="AS40" s="392"/>
      <c r="AT40" s="393"/>
      <c r="AU40" s="373">
        <v>63.5</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97</v>
      </c>
      <c r="AF41" s="373"/>
      <c r="AG41" s="373"/>
      <c r="AH41" s="373"/>
      <c r="AI41" s="389">
        <v>89</v>
      </c>
      <c r="AJ41" s="373"/>
      <c r="AK41" s="373"/>
      <c r="AL41" s="373"/>
      <c r="AM41" s="389">
        <v>103</v>
      </c>
      <c r="AN41" s="373"/>
      <c r="AO41" s="373"/>
      <c r="AP41" s="373"/>
      <c r="AQ41" s="391" t="s">
        <v>612</v>
      </c>
      <c r="AR41" s="392"/>
      <c r="AS41" s="392"/>
      <c r="AT41" s="393"/>
      <c r="AU41" s="373" t="s">
        <v>612</v>
      </c>
      <c r="AV41" s="373"/>
      <c r="AW41" s="373"/>
      <c r="AX41" s="374"/>
    </row>
    <row r="42" spans="1:51" ht="23.25" customHeight="1" x14ac:dyDescent="0.15">
      <c r="A42" s="461" t="s">
        <v>261</v>
      </c>
      <c r="B42" s="456"/>
      <c r="C42" s="456"/>
      <c r="D42" s="456"/>
      <c r="E42" s="456"/>
      <c r="F42" s="457"/>
      <c r="G42" s="497" t="s">
        <v>636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615</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637</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638</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660</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661</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182</v>
      </c>
      <c r="K218" s="643"/>
      <c r="L218" s="643"/>
      <c r="M218" s="643"/>
      <c r="N218" s="643"/>
      <c r="O218" s="643"/>
      <c r="P218" s="643"/>
      <c r="Q218" s="643"/>
      <c r="R218" s="643"/>
      <c r="S218" s="643"/>
      <c r="T218" s="644"/>
      <c r="U218" s="617" t="s">
        <v>639</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663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664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72.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616</v>
      </c>
      <c r="AE223" s="706"/>
      <c r="AF223" s="706"/>
      <c r="AG223" s="707" t="s">
        <v>672</v>
      </c>
      <c r="AH223" s="708"/>
      <c r="AI223" s="708"/>
      <c r="AJ223" s="708"/>
      <c r="AK223" s="708"/>
      <c r="AL223" s="708"/>
      <c r="AM223" s="708"/>
      <c r="AN223" s="708"/>
      <c r="AO223" s="708"/>
      <c r="AP223" s="708"/>
      <c r="AQ223" s="708"/>
      <c r="AR223" s="708"/>
      <c r="AS223" s="708"/>
      <c r="AT223" s="708"/>
      <c r="AU223" s="708"/>
      <c r="AV223" s="708"/>
      <c r="AW223" s="708"/>
      <c r="AX223" s="709"/>
    </row>
    <row r="224" spans="1:51" ht="93"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616</v>
      </c>
      <c r="AE224" s="687"/>
      <c r="AF224" s="687"/>
      <c r="AG224" s="713" t="s">
        <v>640</v>
      </c>
      <c r="AH224" s="714"/>
      <c r="AI224" s="714"/>
      <c r="AJ224" s="714"/>
      <c r="AK224" s="714"/>
      <c r="AL224" s="714"/>
      <c r="AM224" s="714"/>
      <c r="AN224" s="714"/>
      <c r="AO224" s="714"/>
      <c r="AP224" s="714"/>
      <c r="AQ224" s="714"/>
      <c r="AR224" s="714"/>
      <c r="AS224" s="714"/>
      <c r="AT224" s="714"/>
      <c r="AU224" s="714"/>
      <c r="AV224" s="714"/>
      <c r="AW224" s="714"/>
      <c r="AX224" s="715"/>
    </row>
    <row r="225" spans="1:50" ht="39.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616</v>
      </c>
      <c r="AE225" s="720"/>
      <c r="AF225" s="720"/>
      <c r="AG225" s="677" t="s">
        <v>665</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641</v>
      </c>
      <c r="AE226" s="675"/>
      <c r="AF226" s="675"/>
      <c r="AG226" s="361"/>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642</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642</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39.7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616</v>
      </c>
      <c r="AE229" s="739"/>
      <c r="AF229" s="739"/>
      <c r="AG229" s="740" t="s">
        <v>673</v>
      </c>
      <c r="AH229" s="741"/>
      <c r="AI229" s="741"/>
      <c r="AJ229" s="741"/>
      <c r="AK229" s="741"/>
      <c r="AL229" s="741"/>
      <c r="AM229" s="741"/>
      <c r="AN229" s="741"/>
      <c r="AO229" s="741"/>
      <c r="AP229" s="741"/>
      <c r="AQ229" s="741"/>
      <c r="AR229" s="741"/>
      <c r="AS229" s="741"/>
      <c r="AT229" s="741"/>
      <c r="AU229" s="741"/>
      <c r="AV229" s="741"/>
      <c r="AW229" s="741"/>
      <c r="AX229" s="742"/>
    </row>
    <row r="230" spans="1:50" ht="37.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616</v>
      </c>
      <c r="AE230" s="687"/>
      <c r="AF230" s="687"/>
      <c r="AG230" s="713" t="s">
        <v>676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641</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4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616</v>
      </c>
      <c r="AE232" s="687"/>
      <c r="AF232" s="687"/>
      <c r="AG232" s="713" t="s">
        <v>643</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641</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641</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39.7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616</v>
      </c>
      <c r="AE235" s="728"/>
      <c r="AF235" s="729"/>
      <c r="AG235" s="730" t="s">
        <v>644</v>
      </c>
      <c r="AH235" s="731"/>
      <c r="AI235" s="731"/>
      <c r="AJ235" s="731"/>
      <c r="AK235" s="731"/>
      <c r="AL235" s="731"/>
      <c r="AM235" s="731"/>
      <c r="AN235" s="731"/>
      <c r="AO235" s="731"/>
      <c r="AP235" s="731"/>
      <c r="AQ235" s="731"/>
      <c r="AR235" s="731"/>
      <c r="AS235" s="731"/>
      <c r="AT235" s="731"/>
      <c r="AU235" s="731"/>
      <c r="AV235" s="731"/>
      <c r="AW235" s="731"/>
      <c r="AX235" s="732"/>
    </row>
    <row r="236" spans="1:50" ht="39"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616</v>
      </c>
      <c r="AE236" s="739"/>
      <c r="AF236" s="749"/>
      <c r="AG236" s="740" t="s">
        <v>667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616</v>
      </c>
      <c r="AE237" s="754"/>
      <c r="AF237" s="754"/>
      <c r="AG237" s="713" t="s">
        <v>645</v>
      </c>
      <c r="AH237" s="714"/>
      <c r="AI237" s="714"/>
      <c r="AJ237" s="714"/>
      <c r="AK237" s="714"/>
      <c r="AL237" s="714"/>
      <c r="AM237" s="714"/>
      <c r="AN237" s="714"/>
      <c r="AO237" s="714"/>
      <c r="AP237" s="714"/>
      <c r="AQ237" s="714"/>
      <c r="AR237" s="714"/>
      <c r="AS237" s="714"/>
      <c r="AT237" s="714"/>
      <c r="AU237" s="714"/>
      <c r="AV237" s="714"/>
      <c r="AW237" s="714"/>
      <c r="AX237" s="715"/>
    </row>
    <row r="238" spans="1:50" ht="39"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616</v>
      </c>
      <c r="AE238" s="687"/>
      <c r="AF238" s="687"/>
      <c r="AG238" s="713" t="s">
        <v>668</v>
      </c>
      <c r="AH238" s="714"/>
      <c r="AI238" s="714"/>
      <c r="AJ238" s="714"/>
      <c r="AK238" s="714"/>
      <c r="AL238" s="714"/>
      <c r="AM238" s="714"/>
      <c r="AN238" s="714"/>
      <c r="AO238" s="714"/>
      <c r="AP238" s="714"/>
      <c r="AQ238" s="714"/>
      <c r="AR238" s="714"/>
      <c r="AS238" s="714"/>
      <c r="AT238" s="714"/>
      <c r="AU238" s="714"/>
      <c r="AV238" s="714"/>
      <c r="AW238" s="714"/>
      <c r="AX238" s="715"/>
    </row>
    <row r="239" spans="1:50" ht="56.25"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616</v>
      </c>
      <c r="AE239" s="687"/>
      <c r="AF239" s="687"/>
      <c r="AG239" s="743" t="s">
        <v>646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616</v>
      </c>
      <c r="AE240" s="675"/>
      <c r="AF240" s="766"/>
      <c r="AG240" s="361" t="s">
        <v>647</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v>2022</v>
      </c>
      <c r="D242" s="87"/>
      <c r="E242" s="88" t="s">
        <v>617</v>
      </c>
      <c r="F242" s="88"/>
      <c r="G242" s="88"/>
      <c r="H242" s="89">
        <v>21</v>
      </c>
      <c r="I242" s="89"/>
      <c r="J242" s="90">
        <v>664</v>
      </c>
      <c r="K242" s="90"/>
      <c r="L242" s="90"/>
      <c r="M242" s="89" t="s">
        <v>669</v>
      </c>
      <c r="N242" s="91"/>
      <c r="O242" s="92" t="s">
        <v>648</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691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690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1.1" customHeight="1" thickBot="1" x14ac:dyDescent="0.2">
      <c r="A250" s="112" t="s">
        <v>670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612</v>
      </c>
      <c r="F258" s="771"/>
      <c r="G258" s="771"/>
      <c r="H258" s="771"/>
      <c r="I258" s="771"/>
      <c r="J258" s="771"/>
      <c r="K258" s="771"/>
      <c r="L258" s="771"/>
      <c r="M258" s="771"/>
      <c r="N258" s="771"/>
      <c r="O258" s="771"/>
      <c r="P258" s="772"/>
      <c r="Q258" s="770" t="s">
        <v>612</v>
      </c>
      <c r="R258" s="771"/>
      <c r="S258" s="771"/>
      <c r="T258" s="771"/>
      <c r="U258" s="771"/>
      <c r="V258" s="771"/>
      <c r="W258" s="771"/>
      <c r="X258" s="771"/>
      <c r="Y258" s="771"/>
      <c r="Z258" s="771"/>
      <c r="AA258" s="771"/>
      <c r="AB258" s="772"/>
      <c r="AC258" s="770" t="s">
        <v>612</v>
      </c>
      <c r="AD258" s="771"/>
      <c r="AE258" s="771"/>
      <c r="AF258" s="771"/>
      <c r="AG258" s="771"/>
      <c r="AH258" s="771"/>
      <c r="AI258" s="771"/>
      <c r="AJ258" s="771"/>
      <c r="AK258" s="771"/>
      <c r="AL258" s="771"/>
      <c r="AM258" s="771"/>
      <c r="AN258" s="772"/>
      <c r="AO258" s="770" t="s">
        <v>612</v>
      </c>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612</v>
      </c>
      <c r="F259" s="771"/>
      <c r="G259" s="771"/>
      <c r="H259" s="771"/>
      <c r="I259" s="771"/>
      <c r="J259" s="771"/>
      <c r="K259" s="771"/>
      <c r="L259" s="771"/>
      <c r="M259" s="771"/>
      <c r="N259" s="771"/>
      <c r="O259" s="771"/>
      <c r="P259" s="772"/>
      <c r="Q259" s="770" t="s">
        <v>612</v>
      </c>
      <c r="R259" s="771"/>
      <c r="S259" s="771"/>
      <c r="T259" s="771"/>
      <c r="U259" s="771"/>
      <c r="V259" s="771"/>
      <c r="W259" s="771"/>
      <c r="X259" s="771"/>
      <c r="Y259" s="771"/>
      <c r="Z259" s="771"/>
      <c r="AA259" s="771"/>
      <c r="AB259" s="772"/>
      <c r="AC259" s="770" t="s">
        <v>612</v>
      </c>
      <c r="AD259" s="771"/>
      <c r="AE259" s="771"/>
      <c r="AF259" s="771"/>
      <c r="AG259" s="771"/>
      <c r="AH259" s="771"/>
      <c r="AI259" s="771"/>
      <c r="AJ259" s="771"/>
      <c r="AK259" s="771"/>
      <c r="AL259" s="771"/>
      <c r="AM259" s="771"/>
      <c r="AN259" s="772"/>
      <c r="AO259" s="770" t="s">
        <v>612</v>
      </c>
      <c r="AP259" s="771"/>
      <c r="AQ259" s="771"/>
      <c r="AR259" s="771"/>
      <c r="AS259" s="771"/>
      <c r="AT259" s="771"/>
      <c r="AU259" s="771"/>
      <c r="AV259" s="771"/>
      <c r="AW259" s="771"/>
      <c r="AX259" s="773"/>
    </row>
    <row r="260" spans="1:52" ht="24.75" customHeight="1" x14ac:dyDescent="0.15">
      <c r="A260" s="136" t="s">
        <v>276</v>
      </c>
      <c r="B260" s="136"/>
      <c r="C260" s="136"/>
      <c r="D260" s="136"/>
      <c r="E260" s="770" t="s">
        <v>649</v>
      </c>
      <c r="F260" s="771"/>
      <c r="G260" s="771"/>
      <c r="H260" s="771"/>
      <c r="I260" s="771"/>
      <c r="J260" s="771"/>
      <c r="K260" s="771"/>
      <c r="L260" s="771"/>
      <c r="M260" s="771"/>
      <c r="N260" s="771"/>
      <c r="O260" s="771"/>
      <c r="P260" s="772"/>
      <c r="Q260" s="770" t="s">
        <v>612</v>
      </c>
      <c r="R260" s="771"/>
      <c r="S260" s="771"/>
      <c r="T260" s="771"/>
      <c r="U260" s="771"/>
      <c r="V260" s="771"/>
      <c r="W260" s="771"/>
      <c r="X260" s="771"/>
      <c r="Y260" s="771"/>
      <c r="Z260" s="771"/>
      <c r="AA260" s="771"/>
      <c r="AB260" s="772"/>
      <c r="AC260" s="770" t="s">
        <v>612</v>
      </c>
      <c r="AD260" s="771"/>
      <c r="AE260" s="771"/>
      <c r="AF260" s="771"/>
      <c r="AG260" s="771"/>
      <c r="AH260" s="771"/>
      <c r="AI260" s="771"/>
      <c r="AJ260" s="771"/>
      <c r="AK260" s="771"/>
      <c r="AL260" s="771"/>
      <c r="AM260" s="771"/>
      <c r="AN260" s="772"/>
      <c r="AO260" s="770" t="s">
        <v>612</v>
      </c>
      <c r="AP260" s="771"/>
      <c r="AQ260" s="771"/>
      <c r="AR260" s="771"/>
      <c r="AS260" s="771"/>
      <c r="AT260" s="771"/>
      <c r="AU260" s="771"/>
      <c r="AV260" s="771"/>
      <c r="AW260" s="771"/>
      <c r="AX260" s="773"/>
    </row>
    <row r="261" spans="1:52" ht="24.75" customHeight="1" x14ac:dyDescent="0.15">
      <c r="A261" s="136" t="s">
        <v>275</v>
      </c>
      <c r="B261" s="136"/>
      <c r="C261" s="136"/>
      <c r="D261" s="136"/>
      <c r="E261" s="770" t="s">
        <v>650</v>
      </c>
      <c r="F261" s="771"/>
      <c r="G261" s="771"/>
      <c r="H261" s="771"/>
      <c r="I261" s="771"/>
      <c r="J261" s="771"/>
      <c r="K261" s="771"/>
      <c r="L261" s="771"/>
      <c r="M261" s="771"/>
      <c r="N261" s="771"/>
      <c r="O261" s="771"/>
      <c r="P261" s="772"/>
      <c r="Q261" s="770" t="s">
        <v>612</v>
      </c>
      <c r="R261" s="771"/>
      <c r="S261" s="771"/>
      <c r="T261" s="771"/>
      <c r="U261" s="771"/>
      <c r="V261" s="771"/>
      <c r="W261" s="771"/>
      <c r="X261" s="771"/>
      <c r="Y261" s="771"/>
      <c r="Z261" s="771"/>
      <c r="AA261" s="771"/>
      <c r="AB261" s="772"/>
      <c r="AC261" s="770" t="s">
        <v>612</v>
      </c>
      <c r="AD261" s="771"/>
      <c r="AE261" s="771"/>
      <c r="AF261" s="771"/>
      <c r="AG261" s="771"/>
      <c r="AH261" s="771"/>
      <c r="AI261" s="771"/>
      <c r="AJ261" s="771"/>
      <c r="AK261" s="771"/>
      <c r="AL261" s="771"/>
      <c r="AM261" s="771"/>
      <c r="AN261" s="772"/>
      <c r="AO261" s="770" t="s">
        <v>612</v>
      </c>
      <c r="AP261" s="771"/>
      <c r="AQ261" s="771"/>
      <c r="AR261" s="771"/>
      <c r="AS261" s="771"/>
      <c r="AT261" s="771"/>
      <c r="AU261" s="771"/>
      <c r="AV261" s="771"/>
      <c r="AW261" s="771"/>
      <c r="AX261" s="773"/>
    </row>
    <row r="262" spans="1:52" ht="24.75" customHeight="1" x14ac:dyDescent="0.15">
      <c r="A262" s="136" t="s">
        <v>274</v>
      </c>
      <c r="B262" s="136"/>
      <c r="C262" s="136"/>
      <c r="D262" s="136"/>
      <c r="E262" s="770" t="s">
        <v>651</v>
      </c>
      <c r="F262" s="771"/>
      <c r="G262" s="771"/>
      <c r="H262" s="771"/>
      <c r="I262" s="771"/>
      <c r="J262" s="771"/>
      <c r="K262" s="771"/>
      <c r="L262" s="771"/>
      <c r="M262" s="771"/>
      <c r="N262" s="771"/>
      <c r="O262" s="771"/>
      <c r="P262" s="772"/>
      <c r="Q262" s="770" t="s">
        <v>612</v>
      </c>
      <c r="R262" s="771"/>
      <c r="S262" s="771"/>
      <c r="T262" s="771"/>
      <c r="U262" s="771"/>
      <c r="V262" s="771"/>
      <c r="W262" s="771"/>
      <c r="X262" s="771"/>
      <c r="Y262" s="771"/>
      <c r="Z262" s="771"/>
      <c r="AA262" s="771"/>
      <c r="AB262" s="772"/>
      <c r="AC262" s="770" t="s">
        <v>612</v>
      </c>
      <c r="AD262" s="771"/>
      <c r="AE262" s="771"/>
      <c r="AF262" s="771"/>
      <c r="AG262" s="771"/>
      <c r="AH262" s="771"/>
      <c r="AI262" s="771"/>
      <c r="AJ262" s="771"/>
      <c r="AK262" s="771"/>
      <c r="AL262" s="771"/>
      <c r="AM262" s="771"/>
      <c r="AN262" s="772"/>
      <c r="AO262" s="770" t="s">
        <v>612</v>
      </c>
      <c r="AP262" s="771"/>
      <c r="AQ262" s="771"/>
      <c r="AR262" s="771"/>
      <c r="AS262" s="771"/>
      <c r="AT262" s="771"/>
      <c r="AU262" s="771"/>
      <c r="AV262" s="771"/>
      <c r="AW262" s="771"/>
      <c r="AX262" s="773"/>
    </row>
    <row r="263" spans="1:52" ht="24.75" customHeight="1" x14ac:dyDescent="0.15">
      <c r="A263" s="136" t="s">
        <v>273</v>
      </c>
      <c r="B263" s="136"/>
      <c r="C263" s="136"/>
      <c r="D263" s="136"/>
      <c r="E263" s="770" t="s">
        <v>652</v>
      </c>
      <c r="F263" s="771"/>
      <c r="G263" s="771"/>
      <c r="H263" s="771"/>
      <c r="I263" s="771"/>
      <c r="J263" s="771"/>
      <c r="K263" s="771"/>
      <c r="L263" s="771"/>
      <c r="M263" s="771"/>
      <c r="N263" s="771"/>
      <c r="O263" s="771"/>
      <c r="P263" s="772"/>
      <c r="Q263" s="770" t="s">
        <v>612</v>
      </c>
      <c r="R263" s="771"/>
      <c r="S263" s="771"/>
      <c r="T263" s="771"/>
      <c r="U263" s="771"/>
      <c r="V263" s="771"/>
      <c r="W263" s="771"/>
      <c r="X263" s="771"/>
      <c r="Y263" s="771"/>
      <c r="Z263" s="771"/>
      <c r="AA263" s="771"/>
      <c r="AB263" s="772"/>
      <c r="AC263" s="770" t="s">
        <v>612</v>
      </c>
      <c r="AD263" s="771"/>
      <c r="AE263" s="771"/>
      <c r="AF263" s="771"/>
      <c r="AG263" s="771"/>
      <c r="AH263" s="771"/>
      <c r="AI263" s="771"/>
      <c r="AJ263" s="771"/>
      <c r="AK263" s="771"/>
      <c r="AL263" s="771"/>
      <c r="AM263" s="771"/>
      <c r="AN263" s="772"/>
      <c r="AO263" s="770" t="s">
        <v>612</v>
      </c>
      <c r="AP263" s="771"/>
      <c r="AQ263" s="771"/>
      <c r="AR263" s="771"/>
      <c r="AS263" s="771"/>
      <c r="AT263" s="771"/>
      <c r="AU263" s="771"/>
      <c r="AV263" s="771"/>
      <c r="AW263" s="771"/>
      <c r="AX263" s="773"/>
    </row>
    <row r="264" spans="1:52" ht="24.75" customHeight="1" x14ac:dyDescent="0.15">
      <c r="A264" s="136" t="s">
        <v>272</v>
      </c>
      <c r="B264" s="136"/>
      <c r="C264" s="136"/>
      <c r="D264" s="136"/>
      <c r="E264" s="770" t="s">
        <v>653</v>
      </c>
      <c r="F264" s="771"/>
      <c r="G264" s="771"/>
      <c r="H264" s="771"/>
      <c r="I264" s="771"/>
      <c r="J264" s="771"/>
      <c r="K264" s="771"/>
      <c r="L264" s="771"/>
      <c r="M264" s="771"/>
      <c r="N264" s="771"/>
      <c r="O264" s="771"/>
      <c r="P264" s="772"/>
      <c r="Q264" s="770" t="s">
        <v>612</v>
      </c>
      <c r="R264" s="771"/>
      <c r="S264" s="771"/>
      <c r="T264" s="771"/>
      <c r="U264" s="771"/>
      <c r="V264" s="771"/>
      <c r="W264" s="771"/>
      <c r="X264" s="771"/>
      <c r="Y264" s="771"/>
      <c r="Z264" s="771"/>
      <c r="AA264" s="771"/>
      <c r="AB264" s="772"/>
      <c r="AC264" s="770" t="s">
        <v>612</v>
      </c>
      <c r="AD264" s="771"/>
      <c r="AE264" s="771"/>
      <c r="AF264" s="771"/>
      <c r="AG264" s="771"/>
      <c r="AH264" s="771"/>
      <c r="AI264" s="771"/>
      <c r="AJ264" s="771"/>
      <c r="AK264" s="771"/>
      <c r="AL264" s="771"/>
      <c r="AM264" s="771"/>
      <c r="AN264" s="772"/>
      <c r="AO264" s="770" t="s">
        <v>612</v>
      </c>
      <c r="AP264" s="771"/>
      <c r="AQ264" s="771"/>
      <c r="AR264" s="771"/>
      <c r="AS264" s="771"/>
      <c r="AT264" s="771"/>
      <c r="AU264" s="771"/>
      <c r="AV264" s="771"/>
      <c r="AW264" s="771"/>
      <c r="AX264" s="773"/>
    </row>
    <row r="265" spans="1:52" ht="24.75" customHeight="1" x14ac:dyDescent="0.15">
      <c r="A265" s="136" t="s">
        <v>271</v>
      </c>
      <c r="B265" s="136"/>
      <c r="C265" s="136"/>
      <c r="D265" s="136"/>
      <c r="E265" s="770" t="s">
        <v>654</v>
      </c>
      <c r="F265" s="771"/>
      <c r="G265" s="771"/>
      <c r="H265" s="771"/>
      <c r="I265" s="771"/>
      <c r="J265" s="771"/>
      <c r="K265" s="771"/>
      <c r="L265" s="771"/>
      <c r="M265" s="771"/>
      <c r="N265" s="771"/>
      <c r="O265" s="771"/>
      <c r="P265" s="772"/>
      <c r="Q265" s="770" t="s">
        <v>612</v>
      </c>
      <c r="R265" s="771"/>
      <c r="S265" s="771"/>
      <c r="T265" s="771"/>
      <c r="U265" s="771"/>
      <c r="V265" s="771"/>
      <c r="W265" s="771"/>
      <c r="X265" s="771"/>
      <c r="Y265" s="771"/>
      <c r="Z265" s="771"/>
      <c r="AA265" s="771"/>
      <c r="AB265" s="772"/>
      <c r="AC265" s="770" t="s">
        <v>612</v>
      </c>
      <c r="AD265" s="771"/>
      <c r="AE265" s="771"/>
      <c r="AF265" s="771"/>
      <c r="AG265" s="771"/>
      <c r="AH265" s="771"/>
      <c r="AI265" s="771"/>
      <c r="AJ265" s="771"/>
      <c r="AK265" s="771"/>
      <c r="AL265" s="771"/>
      <c r="AM265" s="771"/>
      <c r="AN265" s="772"/>
      <c r="AO265" s="770" t="s">
        <v>612</v>
      </c>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593</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802</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617</v>
      </c>
      <c r="H268" s="790"/>
      <c r="I268" s="790"/>
      <c r="J268" s="137">
        <v>20</v>
      </c>
      <c r="K268" s="137"/>
      <c r="L268" s="106">
        <v>660</v>
      </c>
      <c r="M268" s="106"/>
      <c r="N268" s="106"/>
      <c r="O268" s="137" t="s">
        <v>669</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18.600000000000001"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677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655</v>
      </c>
      <c r="H310" s="824"/>
      <c r="I310" s="824"/>
      <c r="J310" s="824"/>
      <c r="K310" s="825"/>
      <c r="L310" s="826" t="s">
        <v>657</v>
      </c>
      <c r="M310" s="827"/>
      <c r="N310" s="827"/>
      <c r="O310" s="827"/>
      <c r="P310" s="827"/>
      <c r="Q310" s="827"/>
      <c r="R310" s="827"/>
      <c r="S310" s="827"/>
      <c r="T310" s="827"/>
      <c r="U310" s="827"/>
      <c r="V310" s="827"/>
      <c r="W310" s="827"/>
      <c r="X310" s="828"/>
      <c r="Y310" s="829">
        <v>661</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656</v>
      </c>
      <c r="H311" s="810"/>
      <c r="I311" s="810"/>
      <c r="J311" s="810"/>
      <c r="K311" s="811"/>
      <c r="L311" s="812" t="s">
        <v>658</v>
      </c>
      <c r="M311" s="813"/>
      <c r="N311" s="813"/>
      <c r="O311" s="813"/>
      <c r="P311" s="813"/>
      <c r="Q311" s="813"/>
      <c r="R311" s="813"/>
      <c r="S311" s="813"/>
      <c r="T311" s="813"/>
      <c r="U311" s="813"/>
      <c r="V311" s="813"/>
      <c r="W311" s="813"/>
      <c r="X311" s="814"/>
      <c r="Y311" s="815">
        <v>70</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1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1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1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1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1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1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1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1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731</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0" t="s">
        <v>198</v>
      </c>
      <c r="AQ365" s="870"/>
      <c r="AR365" s="870"/>
      <c r="AS365" s="870"/>
      <c r="AT365" s="870"/>
      <c r="AU365" s="870"/>
      <c r="AV365" s="870"/>
      <c r="AW365" s="870"/>
      <c r="AX365" s="870"/>
    </row>
    <row r="366" spans="1:51" ht="45" customHeight="1" x14ac:dyDescent="0.15">
      <c r="A366" s="858">
        <v>1</v>
      </c>
      <c r="B366" s="858">
        <v>1</v>
      </c>
      <c r="C366" s="859" t="s">
        <v>678</v>
      </c>
      <c r="D366" s="860"/>
      <c r="E366" s="860"/>
      <c r="F366" s="860"/>
      <c r="G366" s="860"/>
      <c r="H366" s="860"/>
      <c r="I366" s="860"/>
      <c r="J366" s="861">
        <v>6000012070001</v>
      </c>
      <c r="K366" s="862"/>
      <c r="L366" s="862"/>
      <c r="M366" s="862"/>
      <c r="N366" s="862"/>
      <c r="O366" s="862"/>
      <c r="P366" s="863" t="s">
        <v>659</v>
      </c>
      <c r="Q366" s="864"/>
      <c r="R366" s="864"/>
      <c r="S366" s="864"/>
      <c r="T366" s="864"/>
      <c r="U366" s="864"/>
      <c r="V366" s="864"/>
      <c r="W366" s="864"/>
      <c r="X366" s="864"/>
      <c r="Y366" s="865">
        <v>731</v>
      </c>
      <c r="Z366" s="866"/>
      <c r="AA366" s="866"/>
      <c r="AB366" s="867"/>
      <c r="AC366" s="868"/>
      <c r="AD366" s="869"/>
      <c r="AE366" s="869"/>
      <c r="AF366" s="869"/>
      <c r="AG366" s="869"/>
      <c r="AH366" s="852" t="s">
        <v>633</v>
      </c>
      <c r="AI366" s="853"/>
      <c r="AJ366" s="853"/>
      <c r="AK366" s="853"/>
      <c r="AL366" s="854" t="s">
        <v>633</v>
      </c>
      <c r="AM366" s="855"/>
      <c r="AN366" s="855"/>
      <c r="AO366" s="856"/>
      <c r="AP366" s="857"/>
      <c r="AQ366" s="857"/>
      <c r="AR366" s="857"/>
      <c r="AS366" s="857"/>
      <c r="AT366" s="857"/>
      <c r="AU366" s="857"/>
      <c r="AV366" s="857"/>
      <c r="AW366" s="857"/>
      <c r="AX366" s="857"/>
    </row>
    <row r="367" spans="1:51" ht="45" customHeight="1" x14ac:dyDescent="0.15">
      <c r="A367" s="858">
        <v>2</v>
      </c>
      <c r="B367" s="858">
        <v>1</v>
      </c>
      <c r="C367" s="859" t="s">
        <v>679</v>
      </c>
      <c r="D367" s="860"/>
      <c r="E367" s="860"/>
      <c r="F367" s="860"/>
      <c r="G367" s="860"/>
      <c r="H367" s="860"/>
      <c r="I367" s="860"/>
      <c r="J367" s="861">
        <v>6000012070001</v>
      </c>
      <c r="K367" s="862"/>
      <c r="L367" s="862"/>
      <c r="M367" s="862"/>
      <c r="N367" s="862"/>
      <c r="O367" s="862"/>
      <c r="P367" s="863" t="s">
        <v>659</v>
      </c>
      <c r="Q367" s="864"/>
      <c r="R367" s="864"/>
      <c r="S367" s="864"/>
      <c r="T367" s="864"/>
      <c r="U367" s="864"/>
      <c r="V367" s="864"/>
      <c r="W367" s="864"/>
      <c r="X367" s="864"/>
      <c r="Y367" s="865">
        <v>643</v>
      </c>
      <c r="Z367" s="866"/>
      <c r="AA367" s="866"/>
      <c r="AB367" s="867"/>
      <c r="AC367" s="868"/>
      <c r="AD367" s="869"/>
      <c r="AE367" s="869"/>
      <c r="AF367" s="869"/>
      <c r="AG367" s="869"/>
      <c r="AH367" s="852" t="s">
        <v>285</v>
      </c>
      <c r="AI367" s="853"/>
      <c r="AJ367" s="853"/>
      <c r="AK367" s="853"/>
      <c r="AL367" s="854" t="s">
        <v>285</v>
      </c>
      <c r="AM367" s="855"/>
      <c r="AN367" s="855"/>
      <c r="AO367" s="856"/>
      <c r="AP367" s="857"/>
      <c r="AQ367" s="857"/>
      <c r="AR367" s="857"/>
      <c r="AS367" s="857"/>
      <c r="AT367" s="857"/>
      <c r="AU367" s="857"/>
      <c r="AV367" s="857"/>
      <c r="AW367" s="857"/>
      <c r="AX367" s="857"/>
      <c r="AY367">
        <f>COUNTA($C$367)</f>
        <v>1</v>
      </c>
    </row>
    <row r="368" spans="1:51" ht="45" customHeight="1" x14ac:dyDescent="0.15">
      <c r="A368" s="858">
        <v>3</v>
      </c>
      <c r="B368" s="858">
        <v>1</v>
      </c>
      <c r="C368" s="859" t="s">
        <v>680</v>
      </c>
      <c r="D368" s="860"/>
      <c r="E368" s="860"/>
      <c r="F368" s="860"/>
      <c r="G368" s="860"/>
      <c r="H368" s="860"/>
      <c r="I368" s="860"/>
      <c r="J368" s="861">
        <v>6000012070001</v>
      </c>
      <c r="K368" s="862"/>
      <c r="L368" s="862"/>
      <c r="M368" s="862"/>
      <c r="N368" s="862"/>
      <c r="O368" s="862"/>
      <c r="P368" s="863" t="s">
        <v>659</v>
      </c>
      <c r="Q368" s="864"/>
      <c r="R368" s="864"/>
      <c r="S368" s="864"/>
      <c r="T368" s="864"/>
      <c r="U368" s="864"/>
      <c r="V368" s="864"/>
      <c r="W368" s="864"/>
      <c r="X368" s="864"/>
      <c r="Y368" s="865">
        <v>568</v>
      </c>
      <c r="Z368" s="866"/>
      <c r="AA368" s="866"/>
      <c r="AB368" s="867"/>
      <c r="AC368" s="868"/>
      <c r="AD368" s="869"/>
      <c r="AE368" s="869"/>
      <c r="AF368" s="869"/>
      <c r="AG368" s="869"/>
      <c r="AH368" s="852" t="s">
        <v>285</v>
      </c>
      <c r="AI368" s="853"/>
      <c r="AJ368" s="853"/>
      <c r="AK368" s="853"/>
      <c r="AL368" s="854" t="s">
        <v>285</v>
      </c>
      <c r="AM368" s="855"/>
      <c r="AN368" s="855"/>
      <c r="AO368" s="856"/>
      <c r="AP368" s="857"/>
      <c r="AQ368" s="857"/>
      <c r="AR368" s="857"/>
      <c r="AS368" s="857"/>
      <c r="AT368" s="857"/>
      <c r="AU368" s="857"/>
      <c r="AV368" s="857"/>
      <c r="AW368" s="857"/>
      <c r="AX368" s="857"/>
      <c r="AY368">
        <f>COUNTA($C$368)</f>
        <v>1</v>
      </c>
    </row>
    <row r="369" spans="1:51" ht="45" customHeight="1" x14ac:dyDescent="0.15">
      <c r="A369" s="858">
        <v>4</v>
      </c>
      <c r="B369" s="858">
        <v>1</v>
      </c>
      <c r="C369" s="859" t="s">
        <v>681</v>
      </c>
      <c r="D369" s="860"/>
      <c r="E369" s="860"/>
      <c r="F369" s="860"/>
      <c r="G369" s="860"/>
      <c r="H369" s="860"/>
      <c r="I369" s="860"/>
      <c r="J369" s="861">
        <v>6000012070001</v>
      </c>
      <c r="K369" s="862"/>
      <c r="L369" s="862"/>
      <c r="M369" s="862"/>
      <c r="N369" s="862"/>
      <c r="O369" s="862"/>
      <c r="P369" s="863" t="s">
        <v>659</v>
      </c>
      <c r="Q369" s="864"/>
      <c r="R369" s="864"/>
      <c r="S369" s="864"/>
      <c r="T369" s="864"/>
      <c r="U369" s="864"/>
      <c r="V369" s="864"/>
      <c r="W369" s="864"/>
      <c r="X369" s="864"/>
      <c r="Y369" s="865">
        <v>501</v>
      </c>
      <c r="Z369" s="866"/>
      <c r="AA369" s="866"/>
      <c r="AB369" s="867"/>
      <c r="AC369" s="868"/>
      <c r="AD369" s="869"/>
      <c r="AE369" s="869"/>
      <c r="AF369" s="869"/>
      <c r="AG369" s="869"/>
      <c r="AH369" s="852" t="s">
        <v>285</v>
      </c>
      <c r="AI369" s="853"/>
      <c r="AJ369" s="853"/>
      <c r="AK369" s="853"/>
      <c r="AL369" s="854" t="s">
        <v>285</v>
      </c>
      <c r="AM369" s="855"/>
      <c r="AN369" s="855"/>
      <c r="AO369" s="856"/>
      <c r="AP369" s="857"/>
      <c r="AQ369" s="857"/>
      <c r="AR369" s="857"/>
      <c r="AS369" s="857"/>
      <c r="AT369" s="857"/>
      <c r="AU369" s="857"/>
      <c r="AV369" s="857"/>
      <c r="AW369" s="857"/>
      <c r="AX369" s="857"/>
      <c r="AY369">
        <f>COUNTA($C$369)</f>
        <v>1</v>
      </c>
    </row>
    <row r="370" spans="1:51" ht="45" customHeight="1" x14ac:dyDescent="0.15">
      <c r="A370" s="858">
        <v>5</v>
      </c>
      <c r="B370" s="858">
        <v>1</v>
      </c>
      <c r="C370" s="859" t="s">
        <v>682</v>
      </c>
      <c r="D370" s="860"/>
      <c r="E370" s="860"/>
      <c r="F370" s="860"/>
      <c r="G370" s="860"/>
      <c r="H370" s="860"/>
      <c r="I370" s="860"/>
      <c r="J370" s="861">
        <v>6000012070001</v>
      </c>
      <c r="K370" s="862"/>
      <c r="L370" s="862"/>
      <c r="M370" s="862"/>
      <c r="N370" s="862"/>
      <c r="O370" s="862"/>
      <c r="P370" s="863" t="s">
        <v>659</v>
      </c>
      <c r="Q370" s="864"/>
      <c r="R370" s="864"/>
      <c r="S370" s="864"/>
      <c r="T370" s="864"/>
      <c r="U370" s="864"/>
      <c r="V370" s="864"/>
      <c r="W370" s="864"/>
      <c r="X370" s="864"/>
      <c r="Y370" s="865">
        <v>455</v>
      </c>
      <c r="Z370" s="866"/>
      <c r="AA370" s="866"/>
      <c r="AB370" s="867"/>
      <c r="AC370" s="868"/>
      <c r="AD370" s="869"/>
      <c r="AE370" s="869"/>
      <c r="AF370" s="869"/>
      <c r="AG370" s="869"/>
      <c r="AH370" s="852" t="s">
        <v>285</v>
      </c>
      <c r="AI370" s="853"/>
      <c r="AJ370" s="853"/>
      <c r="AK370" s="853"/>
      <c r="AL370" s="854" t="s">
        <v>285</v>
      </c>
      <c r="AM370" s="855"/>
      <c r="AN370" s="855"/>
      <c r="AO370" s="856"/>
      <c r="AP370" s="857"/>
      <c r="AQ370" s="857"/>
      <c r="AR370" s="857"/>
      <c r="AS370" s="857"/>
      <c r="AT370" s="857"/>
      <c r="AU370" s="857"/>
      <c r="AV370" s="857"/>
      <c r="AW370" s="857"/>
      <c r="AX370" s="857"/>
      <c r="AY370">
        <f>COUNTA($C$370)</f>
        <v>1</v>
      </c>
    </row>
    <row r="371" spans="1:51" ht="45" customHeight="1" x14ac:dyDescent="0.15">
      <c r="A371" s="858">
        <v>6</v>
      </c>
      <c r="B371" s="858">
        <v>1</v>
      </c>
      <c r="C371" s="859" t="s">
        <v>683</v>
      </c>
      <c r="D371" s="860"/>
      <c r="E371" s="860"/>
      <c r="F371" s="860"/>
      <c r="G371" s="860"/>
      <c r="H371" s="860"/>
      <c r="I371" s="860"/>
      <c r="J371" s="861">
        <v>6000012070001</v>
      </c>
      <c r="K371" s="862"/>
      <c r="L371" s="862"/>
      <c r="M371" s="862"/>
      <c r="N371" s="862"/>
      <c r="O371" s="862"/>
      <c r="P371" s="863" t="s">
        <v>659</v>
      </c>
      <c r="Q371" s="864"/>
      <c r="R371" s="864"/>
      <c r="S371" s="864"/>
      <c r="T371" s="864"/>
      <c r="U371" s="864"/>
      <c r="V371" s="864"/>
      <c r="W371" s="864"/>
      <c r="X371" s="864"/>
      <c r="Y371" s="865">
        <v>417</v>
      </c>
      <c r="Z371" s="866"/>
      <c r="AA371" s="866"/>
      <c r="AB371" s="867"/>
      <c r="AC371" s="868"/>
      <c r="AD371" s="869"/>
      <c r="AE371" s="869"/>
      <c r="AF371" s="869"/>
      <c r="AG371" s="869"/>
      <c r="AH371" s="852" t="s">
        <v>285</v>
      </c>
      <c r="AI371" s="853"/>
      <c r="AJ371" s="853"/>
      <c r="AK371" s="853"/>
      <c r="AL371" s="854" t="s">
        <v>285</v>
      </c>
      <c r="AM371" s="855"/>
      <c r="AN371" s="855"/>
      <c r="AO371" s="856"/>
      <c r="AP371" s="857"/>
      <c r="AQ371" s="857"/>
      <c r="AR371" s="857"/>
      <c r="AS371" s="857"/>
      <c r="AT371" s="857"/>
      <c r="AU371" s="857"/>
      <c r="AV371" s="857"/>
      <c r="AW371" s="857"/>
      <c r="AX371" s="857"/>
      <c r="AY371">
        <f>COUNTA($C$371)</f>
        <v>1</v>
      </c>
    </row>
    <row r="372" spans="1:51" ht="45" customHeight="1" x14ac:dyDescent="0.15">
      <c r="A372" s="858">
        <v>7</v>
      </c>
      <c r="B372" s="858">
        <v>1</v>
      </c>
      <c r="C372" s="859" t="s">
        <v>684</v>
      </c>
      <c r="D372" s="860"/>
      <c r="E372" s="860"/>
      <c r="F372" s="860"/>
      <c r="G372" s="860"/>
      <c r="H372" s="860"/>
      <c r="I372" s="860"/>
      <c r="J372" s="861">
        <v>6000012070001</v>
      </c>
      <c r="K372" s="862"/>
      <c r="L372" s="862"/>
      <c r="M372" s="862"/>
      <c r="N372" s="862"/>
      <c r="O372" s="862"/>
      <c r="P372" s="863" t="s">
        <v>659</v>
      </c>
      <c r="Q372" s="864"/>
      <c r="R372" s="864"/>
      <c r="S372" s="864"/>
      <c r="T372" s="864"/>
      <c r="U372" s="864"/>
      <c r="V372" s="864"/>
      <c r="W372" s="864"/>
      <c r="X372" s="864"/>
      <c r="Y372" s="865">
        <v>408</v>
      </c>
      <c r="Z372" s="866"/>
      <c r="AA372" s="866"/>
      <c r="AB372" s="867"/>
      <c r="AC372" s="868"/>
      <c r="AD372" s="869"/>
      <c r="AE372" s="869"/>
      <c r="AF372" s="869"/>
      <c r="AG372" s="869"/>
      <c r="AH372" s="852" t="s">
        <v>285</v>
      </c>
      <c r="AI372" s="853"/>
      <c r="AJ372" s="853"/>
      <c r="AK372" s="853"/>
      <c r="AL372" s="854" t="s">
        <v>285</v>
      </c>
      <c r="AM372" s="855"/>
      <c r="AN372" s="855"/>
      <c r="AO372" s="856"/>
      <c r="AP372" s="857"/>
      <c r="AQ372" s="857"/>
      <c r="AR372" s="857"/>
      <c r="AS372" s="857"/>
      <c r="AT372" s="857"/>
      <c r="AU372" s="857"/>
      <c r="AV372" s="857"/>
      <c r="AW372" s="857"/>
      <c r="AX372" s="857"/>
      <c r="AY372">
        <f>COUNTA($C$372)</f>
        <v>1</v>
      </c>
    </row>
    <row r="373" spans="1:51" ht="45" customHeight="1" x14ac:dyDescent="0.15">
      <c r="A373" s="858">
        <v>8</v>
      </c>
      <c r="B373" s="858">
        <v>1</v>
      </c>
      <c r="C373" s="859" t="s">
        <v>685</v>
      </c>
      <c r="D373" s="860"/>
      <c r="E373" s="860"/>
      <c r="F373" s="860"/>
      <c r="G373" s="860"/>
      <c r="H373" s="860"/>
      <c r="I373" s="860"/>
      <c r="J373" s="861">
        <v>6000012070001</v>
      </c>
      <c r="K373" s="862"/>
      <c r="L373" s="862"/>
      <c r="M373" s="862"/>
      <c r="N373" s="862"/>
      <c r="O373" s="862"/>
      <c r="P373" s="863" t="s">
        <v>659</v>
      </c>
      <c r="Q373" s="864"/>
      <c r="R373" s="864"/>
      <c r="S373" s="864"/>
      <c r="T373" s="864"/>
      <c r="U373" s="864"/>
      <c r="V373" s="864"/>
      <c r="W373" s="864"/>
      <c r="X373" s="864"/>
      <c r="Y373" s="865">
        <v>385</v>
      </c>
      <c r="Z373" s="866"/>
      <c r="AA373" s="866"/>
      <c r="AB373" s="867"/>
      <c r="AC373" s="868"/>
      <c r="AD373" s="869"/>
      <c r="AE373" s="869"/>
      <c r="AF373" s="869"/>
      <c r="AG373" s="869"/>
      <c r="AH373" s="852" t="s">
        <v>285</v>
      </c>
      <c r="AI373" s="853"/>
      <c r="AJ373" s="853"/>
      <c r="AK373" s="853"/>
      <c r="AL373" s="854" t="s">
        <v>285</v>
      </c>
      <c r="AM373" s="855"/>
      <c r="AN373" s="855"/>
      <c r="AO373" s="856"/>
      <c r="AP373" s="857"/>
      <c r="AQ373" s="857"/>
      <c r="AR373" s="857"/>
      <c r="AS373" s="857"/>
      <c r="AT373" s="857"/>
      <c r="AU373" s="857"/>
      <c r="AV373" s="857"/>
      <c r="AW373" s="857"/>
      <c r="AX373" s="857"/>
      <c r="AY373">
        <f>COUNTA($C$373)</f>
        <v>1</v>
      </c>
    </row>
    <row r="374" spans="1:51" ht="45" customHeight="1" x14ac:dyDescent="0.15">
      <c r="A374" s="858">
        <v>9</v>
      </c>
      <c r="B374" s="858">
        <v>1</v>
      </c>
      <c r="C374" s="859" t="s">
        <v>686</v>
      </c>
      <c r="D374" s="860"/>
      <c r="E374" s="860"/>
      <c r="F374" s="860"/>
      <c r="G374" s="860"/>
      <c r="H374" s="860"/>
      <c r="I374" s="860"/>
      <c r="J374" s="861">
        <v>6000012070001</v>
      </c>
      <c r="K374" s="862"/>
      <c r="L374" s="862"/>
      <c r="M374" s="862"/>
      <c r="N374" s="862"/>
      <c r="O374" s="862"/>
      <c r="P374" s="863" t="s">
        <v>659</v>
      </c>
      <c r="Q374" s="864"/>
      <c r="R374" s="864"/>
      <c r="S374" s="864"/>
      <c r="T374" s="864"/>
      <c r="U374" s="864"/>
      <c r="V374" s="864"/>
      <c r="W374" s="864"/>
      <c r="X374" s="864"/>
      <c r="Y374" s="865">
        <v>325</v>
      </c>
      <c r="Z374" s="866"/>
      <c r="AA374" s="866"/>
      <c r="AB374" s="867"/>
      <c r="AC374" s="868"/>
      <c r="AD374" s="869"/>
      <c r="AE374" s="869"/>
      <c r="AF374" s="869"/>
      <c r="AG374" s="869"/>
      <c r="AH374" s="852" t="s">
        <v>285</v>
      </c>
      <c r="AI374" s="853"/>
      <c r="AJ374" s="853"/>
      <c r="AK374" s="853"/>
      <c r="AL374" s="854" t="s">
        <v>285</v>
      </c>
      <c r="AM374" s="855"/>
      <c r="AN374" s="855"/>
      <c r="AO374" s="856"/>
      <c r="AP374" s="857"/>
      <c r="AQ374" s="857"/>
      <c r="AR374" s="857"/>
      <c r="AS374" s="857"/>
      <c r="AT374" s="857"/>
      <c r="AU374" s="857"/>
      <c r="AV374" s="857"/>
      <c r="AW374" s="857"/>
      <c r="AX374" s="857"/>
      <c r="AY374">
        <f>COUNTA($C$374)</f>
        <v>1</v>
      </c>
    </row>
    <row r="375" spans="1:51" ht="45" customHeight="1" x14ac:dyDescent="0.15">
      <c r="A375" s="858">
        <v>10</v>
      </c>
      <c r="B375" s="858">
        <v>1</v>
      </c>
      <c r="C375" s="859" t="s">
        <v>687</v>
      </c>
      <c r="D375" s="860"/>
      <c r="E375" s="860"/>
      <c r="F375" s="860"/>
      <c r="G375" s="860"/>
      <c r="H375" s="860"/>
      <c r="I375" s="860"/>
      <c r="J375" s="861">
        <v>6000012070001</v>
      </c>
      <c r="K375" s="862"/>
      <c r="L375" s="862"/>
      <c r="M375" s="862"/>
      <c r="N375" s="862"/>
      <c r="O375" s="862"/>
      <c r="P375" s="863" t="s">
        <v>659</v>
      </c>
      <c r="Q375" s="864"/>
      <c r="R375" s="864"/>
      <c r="S375" s="864"/>
      <c r="T375" s="864"/>
      <c r="U375" s="864"/>
      <c r="V375" s="864"/>
      <c r="W375" s="864"/>
      <c r="X375" s="864"/>
      <c r="Y375" s="865">
        <v>216</v>
      </c>
      <c r="Z375" s="866"/>
      <c r="AA375" s="866"/>
      <c r="AB375" s="867"/>
      <c r="AC375" s="868"/>
      <c r="AD375" s="869"/>
      <c r="AE375" s="869"/>
      <c r="AF375" s="869"/>
      <c r="AG375" s="869"/>
      <c r="AH375" s="852" t="s">
        <v>285</v>
      </c>
      <c r="AI375" s="853"/>
      <c r="AJ375" s="853"/>
      <c r="AK375" s="853"/>
      <c r="AL375" s="854" t="s">
        <v>285</v>
      </c>
      <c r="AM375" s="855"/>
      <c r="AN375" s="855"/>
      <c r="AO375" s="856"/>
      <c r="AP375" s="857"/>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1"/>
      <c r="AI376" s="872"/>
      <c r="AJ376" s="872"/>
      <c r="AK376" s="872"/>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1"/>
      <c r="AI377" s="872"/>
      <c r="AJ377" s="872"/>
      <c r="AK377" s="872"/>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1"/>
      <c r="AI378" s="872"/>
      <c r="AJ378" s="872"/>
      <c r="AK378" s="872"/>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1"/>
      <c r="AI379" s="872"/>
      <c r="AJ379" s="872"/>
      <c r="AK379" s="872"/>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1"/>
      <c r="AI380" s="872"/>
      <c r="AJ380" s="872"/>
      <c r="AK380" s="872"/>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1"/>
      <c r="AI381" s="872"/>
      <c r="AJ381" s="872"/>
      <c r="AK381" s="872"/>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1"/>
      <c r="AI382" s="872"/>
      <c r="AJ382" s="872"/>
      <c r="AK382" s="872"/>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1"/>
      <c r="AI383" s="872"/>
      <c r="AJ383" s="872"/>
      <c r="AK383" s="872"/>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1"/>
      <c r="AI384" s="872"/>
      <c r="AJ384" s="872"/>
      <c r="AK384" s="872"/>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1"/>
      <c r="AI385" s="872"/>
      <c r="AJ385" s="872"/>
      <c r="AK385" s="872"/>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1"/>
      <c r="AI386" s="872"/>
      <c r="AJ386" s="872"/>
      <c r="AK386" s="872"/>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1"/>
      <c r="AI387" s="872"/>
      <c r="AJ387" s="872"/>
      <c r="AK387" s="872"/>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1"/>
      <c r="AI388" s="872"/>
      <c r="AJ388" s="872"/>
      <c r="AK388" s="872"/>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1"/>
      <c r="AI389" s="872"/>
      <c r="AJ389" s="872"/>
      <c r="AK389" s="872"/>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1"/>
      <c r="AI390" s="872"/>
      <c r="AJ390" s="872"/>
      <c r="AK390" s="872"/>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1"/>
      <c r="AI391" s="872"/>
      <c r="AJ391" s="872"/>
      <c r="AK391" s="872"/>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1"/>
      <c r="AI392" s="872"/>
      <c r="AJ392" s="872"/>
      <c r="AK392" s="872"/>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1"/>
      <c r="AI393" s="872"/>
      <c r="AJ393" s="872"/>
      <c r="AK393" s="872"/>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1"/>
      <c r="AI394" s="872"/>
      <c r="AJ394" s="872"/>
      <c r="AK394" s="872"/>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1"/>
      <c r="AI395" s="872"/>
      <c r="AJ395" s="872"/>
      <c r="AK395" s="872"/>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0" t="s">
        <v>198</v>
      </c>
      <c r="AQ398" s="870"/>
      <c r="AR398" s="870"/>
      <c r="AS398" s="870"/>
      <c r="AT398" s="870"/>
      <c r="AU398" s="870"/>
      <c r="AV398" s="870"/>
      <c r="AW398" s="870"/>
      <c r="AX398" s="870"/>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1"/>
      <c r="AI401" s="872"/>
      <c r="AJ401" s="872"/>
      <c r="AK401" s="872"/>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1"/>
      <c r="AI402" s="872"/>
      <c r="AJ402" s="872"/>
      <c r="AK402" s="872"/>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1"/>
      <c r="AI403" s="872"/>
      <c r="AJ403" s="872"/>
      <c r="AK403" s="872"/>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1"/>
      <c r="AI404" s="872"/>
      <c r="AJ404" s="872"/>
      <c r="AK404" s="872"/>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1"/>
      <c r="AI405" s="872"/>
      <c r="AJ405" s="872"/>
      <c r="AK405" s="872"/>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1"/>
      <c r="AI406" s="872"/>
      <c r="AJ406" s="872"/>
      <c r="AK406" s="872"/>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1"/>
      <c r="AI407" s="872"/>
      <c r="AJ407" s="872"/>
      <c r="AK407" s="872"/>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1"/>
      <c r="AI408" s="872"/>
      <c r="AJ408" s="872"/>
      <c r="AK408" s="872"/>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1"/>
      <c r="AI409" s="872"/>
      <c r="AJ409" s="872"/>
      <c r="AK409" s="872"/>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1"/>
      <c r="AI410" s="872"/>
      <c r="AJ410" s="872"/>
      <c r="AK410" s="872"/>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1"/>
      <c r="AI411" s="872"/>
      <c r="AJ411" s="872"/>
      <c r="AK411" s="872"/>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1"/>
      <c r="AI412" s="872"/>
      <c r="AJ412" s="872"/>
      <c r="AK412" s="872"/>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1"/>
      <c r="AI413" s="872"/>
      <c r="AJ413" s="872"/>
      <c r="AK413" s="872"/>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1"/>
      <c r="AI414" s="872"/>
      <c r="AJ414" s="872"/>
      <c r="AK414" s="872"/>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1"/>
      <c r="AI415" s="872"/>
      <c r="AJ415" s="872"/>
      <c r="AK415" s="872"/>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1"/>
      <c r="AI416" s="872"/>
      <c r="AJ416" s="872"/>
      <c r="AK416" s="872"/>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1"/>
      <c r="AI417" s="872"/>
      <c r="AJ417" s="872"/>
      <c r="AK417" s="872"/>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1"/>
      <c r="AI418" s="872"/>
      <c r="AJ418" s="872"/>
      <c r="AK418" s="872"/>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1"/>
      <c r="AI419" s="872"/>
      <c r="AJ419" s="872"/>
      <c r="AK419" s="872"/>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1"/>
      <c r="AI420" s="872"/>
      <c r="AJ420" s="872"/>
      <c r="AK420" s="872"/>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1"/>
      <c r="AI421" s="872"/>
      <c r="AJ421" s="872"/>
      <c r="AK421" s="872"/>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1"/>
      <c r="AI422" s="872"/>
      <c r="AJ422" s="872"/>
      <c r="AK422" s="872"/>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1"/>
      <c r="AI423" s="872"/>
      <c r="AJ423" s="872"/>
      <c r="AK423" s="872"/>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1"/>
      <c r="AI424" s="872"/>
      <c r="AJ424" s="872"/>
      <c r="AK424" s="872"/>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1"/>
      <c r="AI425" s="872"/>
      <c r="AJ425" s="872"/>
      <c r="AK425" s="872"/>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1"/>
      <c r="AI426" s="872"/>
      <c r="AJ426" s="872"/>
      <c r="AK426" s="872"/>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1"/>
      <c r="AI427" s="872"/>
      <c r="AJ427" s="872"/>
      <c r="AK427" s="872"/>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1"/>
      <c r="AI428" s="872"/>
      <c r="AJ428" s="872"/>
      <c r="AK428" s="872"/>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0" t="s">
        <v>198</v>
      </c>
      <c r="AQ431" s="870"/>
      <c r="AR431" s="870"/>
      <c r="AS431" s="870"/>
      <c r="AT431" s="870"/>
      <c r="AU431" s="870"/>
      <c r="AV431" s="870"/>
      <c r="AW431" s="870"/>
      <c r="AX431" s="870"/>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1"/>
      <c r="AI434" s="872"/>
      <c r="AJ434" s="872"/>
      <c r="AK434" s="872"/>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1"/>
      <c r="AI435" s="872"/>
      <c r="AJ435" s="872"/>
      <c r="AK435" s="872"/>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1"/>
      <c r="AI436" s="872"/>
      <c r="AJ436" s="872"/>
      <c r="AK436" s="872"/>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1"/>
      <c r="AI437" s="872"/>
      <c r="AJ437" s="872"/>
      <c r="AK437" s="872"/>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1"/>
      <c r="AI438" s="872"/>
      <c r="AJ438" s="872"/>
      <c r="AK438" s="872"/>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1"/>
      <c r="AI439" s="872"/>
      <c r="AJ439" s="872"/>
      <c r="AK439" s="872"/>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1"/>
      <c r="AI440" s="872"/>
      <c r="AJ440" s="872"/>
      <c r="AK440" s="872"/>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1"/>
      <c r="AI441" s="872"/>
      <c r="AJ441" s="872"/>
      <c r="AK441" s="872"/>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1"/>
      <c r="AI442" s="872"/>
      <c r="AJ442" s="872"/>
      <c r="AK442" s="872"/>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1"/>
      <c r="AI443" s="872"/>
      <c r="AJ443" s="872"/>
      <c r="AK443" s="872"/>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1"/>
      <c r="AI444" s="872"/>
      <c r="AJ444" s="872"/>
      <c r="AK444" s="872"/>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1"/>
      <c r="AI445" s="872"/>
      <c r="AJ445" s="872"/>
      <c r="AK445" s="872"/>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1"/>
      <c r="AI446" s="872"/>
      <c r="AJ446" s="872"/>
      <c r="AK446" s="872"/>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1"/>
      <c r="AI447" s="872"/>
      <c r="AJ447" s="872"/>
      <c r="AK447" s="872"/>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1"/>
      <c r="AI448" s="872"/>
      <c r="AJ448" s="872"/>
      <c r="AK448" s="872"/>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1"/>
      <c r="AI449" s="872"/>
      <c r="AJ449" s="872"/>
      <c r="AK449" s="872"/>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1"/>
      <c r="AI450" s="872"/>
      <c r="AJ450" s="872"/>
      <c r="AK450" s="872"/>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1"/>
      <c r="AI451" s="872"/>
      <c r="AJ451" s="872"/>
      <c r="AK451" s="872"/>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1"/>
      <c r="AI452" s="872"/>
      <c r="AJ452" s="872"/>
      <c r="AK452" s="872"/>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1"/>
      <c r="AI453" s="872"/>
      <c r="AJ453" s="872"/>
      <c r="AK453" s="872"/>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1"/>
      <c r="AI454" s="872"/>
      <c r="AJ454" s="872"/>
      <c r="AK454" s="872"/>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1"/>
      <c r="AI455" s="872"/>
      <c r="AJ455" s="872"/>
      <c r="AK455" s="872"/>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1"/>
      <c r="AI456" s="872"/>
      <c r="AJ456" s="872"/>
      <c r="AK456" s="872"/>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1"/>
      <c r="AI457" s="872"/>
      <c r="AJ457" s="872"/>
      <c r="AK457" s="872"/>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1"/>
      <c r="AI458" s="872"/>
      <c r="AJ458" s="872"/>
      <c r="AK458" s="872"/>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1"/>
      <c r="AI459" s="872"/>
      <c r="AJ459" s="872"/>
      <c r="AK459" s="872"/>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1"/>
      <c r="AI460" s="872"/>
      <c r="AJ460" s="872"/>
      <c r="AK460" s="872"/>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1"/>
      <c r="AI461" s="872"/>
      <c r="AJ461" s="872"/>
      <c r="AK461" s="872"/>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0" t="s">
        <v>198</v>
      </c>
      <c r="AQ464" s="870"/>
      <c r="AR464" s="870"/>
      <c r="AS464" s="870"/>
      <c r="AT464" s="870"/>
      <c r="AU464" s="870"/>
      <c r="AV464" s="870"/>
      <c r="AW464" s="870"/>
      <c r="AX464" s="870"/>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1"/>
      <c r="AI467" s="872"/>
      <c r="AJ467" s="872"/>
      <c r="AK467" s="872"/>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1"/>
      <c r="AI468" s="872"/>
      <c r="AJ468" s="872"/>
      <c r="AK468" s="872"/>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1"/>
      <c r="AI469" s="872"/>
      <c r="AJ469" s="872"/>
      <c r="AK469" s="872"/>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1"/>
      <c r="AI470" s="872"/>
      <c r="AJ470" s="872"/>
      <c r="AK470" s="872"/>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1"/>
      <c r="AI471" s="872"/>
      <c r="AJ471" s="872"/>
      <c r="AK471" s="872"/>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1"/>
      <c r="AI472" s="872"/>
      <c r="AJ472" s="872"/>
      <c r="AK472" s="872"/>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1"/>
      <c r="AI473" s="872"/>
      <c r="AJ473" s="872"/>
      <c r="AK473" s="872"/>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1"/>
      <c r="AI474" s="872"/>
      <c r="AJ474" s="872"/>
      <c r="AK474" s="872"/>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1"/>
      <c r="AI475" s="872"/>
      <c r="AJ475" s="872"/>
      <c r="AK475" s="872"/>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1"/>
      <c r="AI476" s="872"/>
      <c r="AJ476" s="872"/>
      <c r="AK476" s="872"/>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1"/>
      <c r="AI477" s="872"/>
      <c r="AJ477" s="872"/>
      <c r="AK477" s="872"/>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1"/>
      <c r="AI478" s="872"/>
      <c r="AJ478" s="872"/>
      <c r="AK478" s="872"/>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1"/>
      <c r="AI479" s="872"/>
      <c r="AJ479" s="872"/>
      <c r="AK479" s="872"/>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1"/>
      <c r="AI480" s="872"/>
      <c r="AJ480" s="872"/>
      <c r="AK480" s="872"/>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1"/>
      <c r="AI481" s="872"/>
      <c r="AJ481" s="872"/>
      <c r="AK481" s="872"/>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1"/>
      <c r="AI482" s="872"/>
      <c r="AJ482" s="872"/>
      <c r="AK482" s="872"/>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1"/>
      <c r="AI483" s="872"/>
      <c r="AJ483" s="872"/>
      <c r="AK483" s="872"/>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1"/>
      <c r="AI484" s="872"/>
      <c r="AJ484" s="872"/>
      <c r="AK484" s="872"/>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1"/>
      <c r="AI485" s="872"/>
      <c r="AJ485" s="872"/>
      <c r="AK485" s="872"/>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1"/>
      <c r="AI486" s="872"/>
      <c r="AJ486" s="872"/>
      <c r="AK486" s="872"/>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1"/>
      <c r="AI487" s="872"/>
      <c r="AJ487" s="872"/>
      <c r="AK487" s="872"/>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1"/>
      <c r="AI488" s="872"/>
      <c r="AJ488" s="872"/>
      <c r="AK488" s="872"/>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1"/>
      <c r="AI489" s="872"/>
      <c r="AJ489" s="872"/>
      <c r="AK489" s="872"/>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1"/>
      <c r="AI490" s="872"/>
      <c r="AJ490" s="872"/>
      <c r="AK490" s="872"/>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1"/>
      <c r="AI491" s="872"/>
      <c r="AJ491" s="872"/>
      <c r="AK491" s="872"/>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1"/>
      <c r="AI492" s="872"/>
      <c r="AJ492" s="872"/>
      <c r="AK492" s="872"/>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1"/>
      <c r="AI493" s="872"/>
      <c r="AJ493" s="872"/>
      <c r="AK493" s="872"/>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1"/>
      <c r="AI494" s="872"/>
      <c r="AJ494" s="872"/>
      <c r="AK494" s="872"/>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0" t="s">
        <v>198</v>
      </c>
      <c r="AQ497" s="870"/>
      <c r="AR497" s="870"/>
      <c r="AS497" s="870"/>
      <c r="AT497" s="870"/>
      <c r="AU497" s="870"/>
      <c r="AV497" s="870"/>
      <c r="AW497" s="870"/>
      <c r="AX497" s="870"/>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1"/>
      <c r="AI500" s="872"/>
      <c r="AJ500" s="872"/>
      <c r="AK500" s="872"/>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1"/>
      <c r="AI501" s="872"/>
      <c r="AJ501" s="872"/>
      <c r="AK501" s="872"/>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1"/>
      <c r="AI502" s="872"/>
      <c r="AJ502" s="872"/>
      <c r="AK502" s="872"/>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1"/>
      <c r="AI503" s="872"/>
      <c r="AJ503" s="872"/>
      <c r="AK503" s="872"/>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1"/>
      <c r="AI504" s="872"/>
      <c r="AJ504" s="872"/>
      <c r="AK504" s="872"/>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1"/>
      <c r="AI505" s="872"/>
      <c r="AJ505" s="872"/>
      <c r="AK505" s="872"/>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1"/>
      <c r="AI506" s="872"/>
      <c r="AJ506" s="872"/>
      <c r="AK506" s="872"/>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1"/>
      <c r="AI507" s="872"/>
      <c r="AJ507" s="872"/>
      <c r="AK507" s="872"/>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1"/>
      <c r="AI508" s="872"/>
      <c r="AJ508" s="872"/>
      <c r="AK508" s="872"/>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1"/>
      <c r="AI509" s="872"/>
      <c r="AJ509" s="872"/>
      <c r="AK509" s="872"/>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1"/>
      <c r="AI510" s="872"/>
      <c r="AJ510" s="872"/>
      <c r="AK510" s="872"/>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1"/>
      <c r="AI511" s="872"/>
      <c r="AJ511" s="872"/>
      <c r="AK511" s="872"/>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1"/>
      <c r="AI512" s="872"/>
      <c r="AJ512" s="872"/>
      <c r="AK512" s="872"/>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1"/>
      <c r="AI513" s="872"/>
      <c r="AJ513" s="872"/>
      <c r="AK513" s="872"/>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1"/>
      <c r="AI514" s="872"/>
      <c r="AJ514" s="872"/>
      <c r="AK514" s="872"/>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1"/>
      <c r="AI515" s="872"/>
      <c r="AJ515" s="872"/>
      <c r="AK515" s="872"/>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1"/>
      <c r="AI516" s="872"/>
      <c r="AJ516" s="872"/>
      <c r="AK516" s="872"/>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1"/>
      <c r="AI517" s="872"/>
      <c r="AJ517" s="872"/>
      <c r="AK517" s="872"/>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1"/>
      <c r="AI518" s="872"/>
      <c r="AJ518" s="872"/>
      <c r="AK518" s="872"/>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1"/>
      <c r="AI519" s="872"/>
      <c r="AJ519" s="872"/>
      <c r="AK519" s="872"/>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1"/>
      <c r="AI520" s="872"/>
      <c r="AJ520" s="872"/>
      <c r="AK520" s="872"/>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1"/>
      <c r="AI521" s="872"/>
      <c r="AJ521" s="872"/>
      <c r="AK521" s="872"/>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1"/>
      <c r="AI522" s="872"/>
      <c r="AJ522" s="872"/>
      <c r="AK522" s="872"/>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1"/>
      <c r="AI523" s="872"/>
      <c r="AJ523" s="872"/>
      <c r="AK523" s="872"/>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1"/>
      <c r="AI524" s="872"/>
      <c r="AJ524" s="872"/>
      <c r="AK524" s="872"/>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1"/>
      <c r="AI525" s="872"/>
      <c r="AJ525" s="872"/>
      <c r="AK525" s="872"/>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1"/>
      <c r="AI526" s="872"/>
      <c r="AJ526" s="872"/>
      <c r="AK526" s="872"/>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1"/>
      <c r="AI527" s="872"/>
      <c r="AJ527" s="872"/>
      <c r="AK527" s="872"/>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0" t="s">
        <v>198</v>
      </c>
      <c r="AQ530" s="870"/>
      <c r="AR530" s="870"/>
      <c r="AS530" s="870"/>
      <c r="AT530" s="870"/>
      <c r="AU530" s="870"/>
      <c r="AV530" s="870"/>
      <c r="AW530" s="870"/>
      <c r="AX530" s="870"/>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1"/>
      <c r="AI533" s="872"/>
      <c r="AJ533" s="872"/>
      <c r="AK533" s="872"/>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1"/>
      <c r="AI534" s="872"/>
      <c r="AJ534" s="872"/>
      <c r="AK534" s="872"/>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1"/>
      <c r="AI535" s="872"/>
      <c r="AJ535" s="872"/>
      <c r="AK535" s="872"/>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1"/>
      <c r="AI536" s="872"/>
      <c r="AJ536" s="872"/>
      <c r="AK536" s="872"/>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1"/>
      <c r="AI537" s="872"/>
      <c r="AJ537" s="872"/>
      <c r="AK537" s="872"/>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1"/>
      <c r="AI538" s="872"/>
      <c r="AJ538" s="872"/>
      <c r="AK538" s="872"/>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1"/>
      <c r="AI539" s="872"/>
      <c r="AJ539" s="872"/>
      <c r="AK539" s="872"/>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1"/>
      <c r="AI540" s="872"/>
      <c r="AJ540" s="872"/>
      <c r="AK540" s="872"/>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1"/>
      <c r="AI541" s="872"/>
      <c r="AJ541" s="872"/>
      <c r="AK541" s="872"/>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1"/>
      <c r="AI542" s="872"/>
      <c r="AJ542" s="872"/>
      <c r="AK542" s="872"/>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1"/>
      <c r="AI543" s="872"/>
      <c r="AJ543" s="872"/>
      <c r="AK543" s="872"/>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1"/>
      <c r="AI544" s="872"/>
      <c r="AJ544" s="872"/>
      <c r="AK544" s="872"/>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1"/>
      <c r="AI545" s="872"/>
      <c r="AJ545" s="872"/>
      <c r="AK545" s="872"/>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1"/>
      <c r="AI546" s="872"/>
      <c r="AJ546" s="872"/>
      <c r="AK546" s="872"/>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1"/>
      <c r="AI547" s="872"/>
      <c r="AJ547" s="872"/>
      <c r="AK547" s="872"/>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1"/>
      <c r="AI548" s="872"/>
      <c r="AJ548" s="872"/>
      <c r="AK548" s="872"/>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1"/>
      <c r="AI549" s="872"/>
      <c r="AJ549" s="872"/>
      <c r="AK549" s="872"/>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1"/>
      <c r="AI550" s="872"/>
      <c r="AJ550" s="872"/>
      <c r="AK550" s="872"/>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1"/>
      <c r="AI551" s="872"/>
      <c r="AJ551" s="872"/>
      <c r="AK551" s="872"/>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1"/>
      <c r="AI552" s="872"/>
      <c r="AJ552" s="872"/>
      <c r="AK552" s="872"/>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1"/>
      <c r="AI553" s="872"/>
      <c r="AJ553" s="872"/>
      <c r="AK553" s="872"/>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1"/>
      <c r="AI554" s="872"/>
      <c r="AJ554" s="872"/>
      <c r="AK554" s="872"/>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1"/>
      <c r="AI555" s="872"/>
      <c r="AJ555" s="872"/>
      <c r="AK555" s="872"/>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1"/>
      <c r="AI556" s="872"/>
      <c r="AJ556" s="872"/>
      <c r="AK556" s="872"/>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1"/>
      <c r="AI557" s="872"/>
      <c r="AJ557" s="872"/>
      <c r="AK557" s="872"/>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1"/>
      <c r="AI558" s="872"/>
      <c r="AJ558" s="872"/>
      <c r="AK558" s="872"/>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1"/>
      <c r="AI559" s="872"/>
      <c r="AJ559" s="872"/>
      <c r="AK559" s="872"/>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1"/>
      <c r="AI560" s="872"/>
      <c r="AJ560" s="872"/>
      <c r="AK560" s="872"/>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0" t="s">
        <v>198</v>
      </c>
      <c r="AQ563" s="870"/>
      <c r="AR563" s="870"/>
      <c r="AS563" s="870"/>
      <c r="AT563" s="870"/>
      <c r="AU563" s="870"/>
      <c r="AV563" s="870"/>
      <c r="AW563" s="870"/>
      <c r="AX563" s="870"/>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1"/>
      <c r="AI566" s="872"/>
      <c r="AJ566" s="872"/>
      <c r="AK566" s="872"/>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1"/>
      <c r="AI567" s="872"/>
      <c r="AJ567" s="872"/>
      <c r="AK567" s="872"/>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1"/>
      <c r="AI568" s="872"/>
      <c r="AJ568" s="872"/>
      <c r="AK568" s="872"/>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1"/>
      <c r="AI569" s="872"/>
      <c r="AJ569" s="872"/>
      <c r="AK569" s="872"/>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1"/>
      <c r="AI570" s="872"/>
      <c r="AJ570" s="872"/>
      <c r="AK570" s="872"/>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1"/>
      <c r="AI571" s="872"/>
      <c r="AJ571" s="872"/>
      <c r="AK571" s="872"/>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1"/>
      <c r="AI572" s="872"/>
      <c r="AJ572" s="872"/>
      <c r="AK572" s="872"/>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1"/>
      <c r="AI573" s="872"/>
      <c r="AJ573" s="872"/>
      <c r="AK573" s="872"/>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1"/>
      <c r="AI574" s="872"/>
      <c r="AJ574" s="872"/>
      <c r="AK574" s="872"/>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1"/>
      <c r="AI575" s="872"/>
      <c r="AJ575" s="872"/>
      <c r="AK575" s="872"/>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1"/>
      <c r="AI576" s="872"/>
      <c r="AJ576" s="872"/>
      <c r="AK576" s="872"/>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1"/>
      <c r="AI577" s="872"/>
      <c r="AJ577" s="872"/>
      <c r="AK577" s="872"/>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1"/>
      <c r="AI578" s="872"/>
      <c r="AJ578" s="872"/>
      <c r="AK578" s="872"/>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1"/>
      <c r="AI579" s="872"/>
      <c r="AJ579" s="872"/>
      <c r="AK579" s="872"/>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1"/>
      <c r="AI580" s="872"/>
      <c r="AJ580" s="872"/>
      <c r="AK580" s="872"/>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1"/>
      <c r="AI581" s="872"/>
      <c r="AJ581" s="872"/>
      <c r="AK581" s="872"/>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1"/>
      <c r="AI582" s="872"/>
      <c r="AJ582" s="872"/>
      <c r="AK582" s="872"/>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1"/>
      <c r="AI583" s="872"/>
      <c r="AJ583" s="872"/>
      <c r="AK583" s="872"/>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1"/>
      <c r="AI584" s="872"/>
      <c r="AJ584" s="872"/>
      <c r="AK584" s="872"/>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1"/>
      <c r="AI585" s="872"/>
      <c r="AJ585" s="872"/>
      <c r="AK585" s="872"/>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1"/>
      <c r="AI586" s="872"/>
      <c r="AJ586" s="872"/>
      <c r="AK586" s="872"/>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1"/>
      <c r="AI587" s="872"/>
      <c r="AJ587" s="872"/>
      <c r="AK587" s="872"/>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1"/>
      <c r="AI588" s="872"/>
      <c r="AJ588" s="872"/>
      <c r="AK588" s="872"/>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1"/>
      <c r="AI589" s="872"/>
      <c r="AJ589" s="872"/>
      <c r="AK589" s="872"/>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1"/>
      <c r="AI590" s="872"/>
      <c r="AJ590" s="872"/>
      <c r="AK590" s="872"/>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1"/>
      <c r="AI591" s="872"/>
      <c r="AJ591" s="872"/>
      <c r="AK591" s="872"/>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1"/>
      <c r="AI592" s="872"/>
      <c r="AJ592" s="872"/>
      <c r="AK592" s="872"/>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1"/>
      <c r="AI593" s="872"/>
      <c r="AJ593" s="872"/>
      <c r="AK593" s="872"/>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0" t="s">
        <v>198</v>
      </c>
      <c r="AQ596" s="870"/>
      <c r="AR596" s="870"/>
      <c r="AS596" s="870"/>
      <c r="AT596" s="870"/>
      <c r="AU596" s="870"/>
      <c r="AV596" s="870"/>
      <c r="AW596" s="870"/>
      <c r="AX596" s="870"/>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1"/>
      <c r="AI599" s="872"/>
      <c r="AJ599" s="872"/>
      <c r="AK599" s="872"/>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1"/>
      <c r="AI600" s="872"/>
      <c r="AJ600" s="872"/>
      <c r="AK600" s="872"/>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1"/>
      <c r="AI601" s="872"/>
      <c r="AJ601" s="872"/>
      <c r="AK601" s="872"/>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1"/>
      <c r="AI602" s="872"/>
      <c r="AJ602" s="872"/>
      <c r="AK602" s="872"/>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1"/>
      <c r="AI603" s="872"/>
      <c r="AJ603" s="872"/>
      <c r="AK603" s="872"/>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1"/>
      <c r="AI604" s="872"/>
      <c r="AJ604" s="872"/>
      <c r="AK604" s="872"/>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1"/>
      <c r="AI605" s="872"/>
      <c r="AJ605" s="872"/>
      <c r="AK605" s="872"/>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1"/>
      <c r="AI606" s="872"/>
      <c r="AJ606" s="872"/>
      <c r="AK606" s="872"/>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1"/>
      <c r="AI607" s="872"/>
      <c r="AJ607" s="872"/>
      <c r="AK607" s="872"/>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1"/>
      <c r="AI608" s="872"/>
      <c r="AJ608" s="872"/>
      <c r="AK608" s="872"/>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1"/>
      <c r="AI609" s="872"/>
      <c r="AJ609" s="872"/>
      <c r="AK609" s="872"/>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1"/>
      <c r="AI610" s="872"/>
      <c r="AJ610" s="872"/>
      <c r="AK610" s="872"/>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1"/>
      <c r="AI611" s="872"/>
      <c r="AJ611" s="872"/>
      <c r="AK611" s="872"/>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1"/>
      <c r="AI612" s="872"/>
      <c r="AJ612" s="872"/>
      <c r="AK612" s="872"/>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1"/>
      <c r="AI613" s="872"/>
      <c r="AJ613" s="872"/>
      <c r="AK613" s="872"/>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1"/>
      <c r="AI614" s="872"/>
      <c r="AJ614" s="872"/>
      <c r="AK614" s="872"/>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1"/>
      <c r="AI615" s="872"/>
      <c r="AJ615" s="872"/>
      <c r="AK615" s="872"/>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1"/>
      <c r="AI616" s="872"/>
      <c r="AJ616" s="872"/>
      <c r="AK616" s="872"/>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1"/>
      <c r="AI617" s="872"/>
      <c r="AJ617" s="872"/>
      <c r="AK617" s="872"/>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1"/>
      <c r="AI618" s="872"/>
      <c r="AJ618" s="872"/>
      <c r="AK618" s="872"/>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1"/>
      <c r="AI619" s="872"/>
      <c r="AJ619" s="872"/>
      <c r="AK619" s="872"/>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1"/>
      <c r="AI620" s="872"/>
      <c r="AJ620" s="872"/>
      <c r="AK620" s="872"/>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1"/>
      <c r="AI621" s="872"/>
      <c r="AJ621" s="872"/>
      <c r="AK621" s="872"/>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1"/>
      <c r="AI622" s="872"/>
      <c r="AJ622" s="872"/>
      <c r="AK622" s="872"/>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1"/>
      <c r="AI623" s="872"/>
      <c r="AJ623" s="872"/>
      <c r="AK623" s="872"/>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1"/>
      <c r="AI624" s="872"/>
      <c r="AJ624" s="872"/>
      <c r="AK624" s="872"/>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1"/>
      <c r="AI625" s="872"/>
      <c r="AJ625" s="872"/>
      <c r="AK625" s="872"/>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1"/>
      <c r="AI626" s="872"/>
      <c r="AJ626" s="872"/>
      <c r="AK626" s="872"/>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0" t="s">
        <v>226</v>
      </c>
      <c r="AQ630" s="870"/>
      <c r="AR630" s="870"/>
      <c r="AS630" s="870"/>
      <c r="AT630" s="870"/>
      <c r="AU630" s="870"/>
      <c r="AV630" s="870"/>
      <c r="AW630" s="870"/>
      <c r="AX630" s="870"/>
    </row>
    <row r="631" spans="1:51" ht="30" hidden="1"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1"/>
      <c r="AI631" s="872"/>
      <c r="AJ631" s="872"/>
      <c r="AK631" s="872"/>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1"/>
      <c r="AI632" s="872"/>
      <c r="AJ632" s="872"/>
      <c r="AK632" s="872"/>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1"/>
      <c r="AI633" s="872"/>
      <c r="AJ633" s="872"/>
      <c r="AK633" s="872"/>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1"/>
      <c r="AI634" s="872"/>
      <c r="AJ634" s="872"/>
      <c r="AK634" s="872"/>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1"/>
      <c r="AI635" s="872"/>
      <c r="AJ635" s="872"/>
      <c r="AK635" s="872"/>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1"/>
      <c r="AI636" s="872"/>
      <c r="AJ636" s="872"/>
      <c r="AK636" s="872"/>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1"/>
      <c r="AI637" s="872"/>
      <c r="AJ637" s="872"/>
      <c r="AK637" s="872"/>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1"/>
      <c r="AI638" s="872"/>
      <c r="AJ638" s="872"/>
      <c r="AK638" s="872"/>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1"/>
      <c r="AI639" s="872"/>
      <c r="AJ639" s="872"/>
      <c r="AK639" s="872"/>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1"/>
      <c r="AI640" s="872"/>
      <c r="AJ640" s="872"/>
      <c r="AK640" s="872"/>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1"/>
      <c r="AI641" s="872"/>
      <c r="AJ641" s="872"/>
      <c r="AK641" s="872"/>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1"/>
      <c r="AI642" s="872"/>
      <c r="AJ642" s="872"/>
      <c r="AK642" s="872"/>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1"/>
      <c r="AI643" s="872"/>
      <c r="AJ643" s="872"/>
      <c r="AK643" s="872"/>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1"/>
      <c r="AI644" s="872"/>
      <c r="AJ644" s="872"/>
      <c r="AK644" s="872"/>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1"/>
      <c r="AI645" s="872"/>
      <c r="AJ645" s="872"/>
      <c r="AK645" s="872"/>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1"/>
      <c r="AI646" s="872"/>
      <c r="AJ646" s="872"/>
      <c r="AK646" s="872"/>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1"/>
      <c r="AI647" s="872"/>
      <c r="AJ647" s="872"/>
      <c r="AK647" s="872"/>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1"/>
      <c r="AI648" s="872"/>
      <c r="AJ648" s="872"/>
      <c r="AK648" s="872"/>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1"/>
      <c r="AI649" s="872"/>
      <c r="AJ649" s="872"/>
      <c r="AK649" s="872"/>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1"/>
      <c r="AI650" s="872"/>
      <c r="AJ650" s="872"/>
      <c r="AK650" s="872"/>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1"/>
      <c r="AI651" s="872"/>
      <c r="AJ651" s="872"/>
      <c r="AK651" s="872"/>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1"/>
      <c r="AI652" s="872"/>
      <c r="AJ652" s="872"/>
      <c r="AK652" s="872"/>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1"/>
      <c r="AI653" s="872"/>
      <c r="AJ653" s="872"/>
      <c r="AK653" s="872"/>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1"/>
      <c r="AI654" s="872"/>
      <c r="AJ654" s="872"/>
      <c r="AK654" s="872"/>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1"/>
      <c r="AI655" s="872"/>
      <c r="AJ655" s="872"/>
      <c r="AK655" s="872"/>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1"/>
      <c r="AI656" s="872"/>
      <c r="AJ656" s="872"/>
      <c r="AK656" s="872"/>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1"/>
      <c r="AI657" s="872"/>
      <c r="AJ657" s="872"/>
      <c r="AK657" s="872"/>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1"/>
      <c r="AI658" s="872"/>
      <c r="AJ658" s="872"/>
      <c r="AK658" s="872"/>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1"/>
      <c r="AI659" s="872"/>
      <c r="AJ659" s="872"/>
      <c r="AK659" s="872"/>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1"/>
      <c r="AI660" s="872"/>
      <c r="AJ660" s="872"/>
      <c r="AK660" s="872"/>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76:AO395">
    <cfRule type="expression" dxfId="739" priority="839">
      <formula>IF(AND(AL376&gt;=0, RIGHT(TEXT(AL376,"0.#"),1)&lt;&gt;"."),TRUE,FALSE)</formula>
    </cfRule>
    <cfRule type="expression" dxfId="738" priority="840">
      <formula>IF(AND(AL376&gt;=0, RIGHT(TEXT(AL376,"0.#"),1)="."),TRUE,FALSE)</formula>
    </cfRule>
    <cfRule type="expression" dxfId="737" priority="841">
      <formula>IF(AND(AL376&lt;0, RIGHT(TEXT(AL376,"0.#"),1)&lt;&gt;"."),TRUE,FALSE)</formula>
    </cfRule>
    <cfRule type="expression" dxfId="736" priority="842">
      <formula>IF(AND(AL376&lt;0, RIGHT(TEXT(AL376,"0.#"),1)="."),TRUE,FALSE)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75">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616</v>
      </c>
      <c r="H2" s="13" t="str">
        <f>IF(G2="","",F2)</f>
        <v>一般会計</v>
      </c>
      <c r="I2" s="13" t="str">
        <f>IF(H2="","",IF(I1&lt;&gt;"",CONCATENATE(I1,"、",H2),H2))</f>
        <v>一般会計</v>
      </c>
      <c r="K2" s="14" t="s">
        <v>97</v>
      </c>
      <c r="L2" s="15" t="s">
        <v>616</v>
      </c>
      <c r="M2" s="13" t="str">
        <f>IF(L2="","",K2)</f>
        <v>社会保障</v>
      </c>
      <c r="N2" s="13" t="str">
        <f>IF(M2="","",IF(N1&lt;&gt;"",CONCATENATE(N1,"、",M2),M2))</f>
        <v>社会保障</v>
      </c>
      <c r="O2" s="13"/>
      <c r="P2" s="12" t="s">
        <v>69</v>
      </c>
      <c r="Q2" s="17" t="s">
        <v>616</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t="s">
        <v>616</v>
      </c>
      <c r="C11" s="13" t="str">
        <f t="shared" si="0"/>
        <v>子ども・若者育成支援</v>
      </c>
      <c r="D11" s="13" t="str">
        <f t="shared" si="8"/>
        <v>子ども・若者育成支援</v>
      </c>
      <c r="F11" s="18" t="s">
        <v>112</v>
      </c>
      <c r="G11" s="17"/>
      <c r="H11" s="13" t="str">
        <f t="shared" si="1"/>
        <v/>
      </c>
      <c r="I11" s="13" t="str">
        <f t="shared" si="5"/>
        <v>一般会計</v>
      </c>
      <c r="K11" s="14" t="s">
        <v>105</v>
      </c>
      <c r="L11" s="15" t="s">
        <v>616</v>
      </c>
      <c r="M11" s="13" t="str">
        <f t="shared" si="2"/>
        <v>その他の事項経費</v>
      </c>
      <c r="N11" s="13" t="str">
        <f t="shared" si="6"/>
        <v>社会保障、その他の事項経費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子ども・若者育成支援</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子ども・若者育成支援</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子ども・若者育成支援</v>
      </c>
      <c r="F14" s="18" t="s">
        <v>115</v>
      </c>
      <c r="G14" s="17" t="s">
        <v>616</v>
      </c>
      <c r="H14" s="13" t="str">
        <f t="shared" si="1"/>
        <v>労働保険特別会計雇用勘定</v>
      </c>
      <c r="I14" s="13" t="str">
        <f t="shared" si="5"/>
        <v>一般会計、労働保険特別会計雇用勘定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子ども・若者育成支援</v>
      </c>
      <c r="F15" s="18" t="s">
        <v>116</v>
      </c>
      <c r="G15" s="17"/>
      <c r="H15" s="13" t="str">
        <f t="shared" si="1"/>
        <v/>
      </c>
      <c r="I15" s="13" t="str">
        <f t="shared" si="5"/>
        <v>一般会計、労働保険特別会計雇用勘定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子ども・若者育成支援</v>
      </c>
      <c r="F16" s="18" t="s">
        <v>117</v>
      </c>
      <c r="G16" s="17"/>
      <c r="H16" s="13" t="str">
        <f t="shared" si="1"/>
        <v/>
      </c>
      <c r="I16" s="13" t="str">
        <f t="shared" si="5"/>
        <v>一般会計、労働保険特別会計雇用勘定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子ども・若者育成支援</v>
      </c>
      <c r="F17" s="18" t="s">
        <v>118</v>
      </c>
      <c r="G17" s="17"/>
      <c r="H17" s="13" t="str">
        <f t="shared" si="1"/>
        <v/>
      </c>
      <c r="I17" s="13" t="str">
        <f t="shared" si="5"/>
        <v>一般会計、労働保険特別会計雇用勘定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子ども・若者育成支援</v>
      </c>
      <c r="F18" s="18" t="s">
        <v>119</v>
      </c>
      <c r="G18" s="17"/>
      <c r="H18" s="13" t="str">
        <f t="shared" si="1"/>
        <v/>
      </c>
      <c r="I18" s="13" t="str">
        <f t="shared" si="5"/>
        <v>一般会計、労働保険特別会計雇用勘定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子ども・若者育成支援</v>
      </c>
      <c r="F19" s="18" t="s">
        <v>120</v>
      </c>
      <c r="G19" s="17"/>
      <c r="H19" s="13" t="str">
        <f t="shared" si="1"/>
        <v/>
      </c>
      <c r="I19" s="13" t="str">
        <f t="shared" si="5"/>
        <v>一般会計、労働保険特別会計雇用勘定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子ども・若者育成支援</v>
      </c>
      <c r="F20" s="18" t="s">
        <v>210</v>
      </c>
      <c r="G20" s="17"/>
      <c r="H20" s="13" t="str">
        <f t="shared" si="1"/>
        <v/>
      </c>
      <c r="I20" s="13" t="str">
        <f t="shared" si="5"/>
        <v>一般会計、労働保険特別会計雇用勘定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子ども・若者育成支援</v>
      </c>
      <c r="F21" s="18" t="s">
        <v>121</v>
      </c>
      <c r="G21" s="17"/>
      <c r="H21" s="13" t="str">
        <f t="shared" si="1"/>
        <v/>
      </c>
      <c r="I21" s="13" t="str">
        <f t="shared" si="5"/>
        <v>一般会計、労働保険特別会計雇用勘定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子ども・若者育成支援</v>
      </c>
      <c r="F22" s="18" t="s">
        <v>122</v>
      </c>
      <c r="G22" s="17"/>
      <c r="H22" s="13" t="str">
        <f t="shared" si="1"/>
        <v/>
      </c>
      <c r="I22" s="13" t="str">
        <f t="shared" si="5"/>
        <v>一般会計、労働保険特別会計雇用勘定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子ども・若者育成支援</v>
      </c>
      <c r="F23" s="18" t="s">
        <v>123</v>
      </c>
      <c r="G23" s="17"/>
      <c r="H23" s="13" t="str">
        <f t="shared" si="1"/>
        <v/>
      </c>
      <c r="I23" s="13" t="str">
        <f t="shared" si="5"/>
        <v>一般会計、労働保険特別会計雇用勘定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子ども・若者育成支援</v>
      </c>
      <c r="B27" s="13"/>
      <c r="F27" s="18" t="s">
        <v>126</v>
      </c>
      <c r="G27" s="17"/>
      <c r="H27" s="13" t="str">
        <f t="shared" si="1"/>
        <v/>
      </c>
      <c r="I27" s="13" t="str">
        <f t="shared" si="5"/>
        <v>一般会計、労働保険特別会計雇用勘定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2022-08-29T09:29:35Z</cp:lastPrinted>
  <dcterms:created xsi:type="dcterms:W3CDTF">2012-03-13T00:50:25Z</dcterms:created>
  <dcterms:modified xsi:type="dcterms:W3CDTF">2022-08-29T09:29:42Z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