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8" i="11"/>
  <c r="AY337" i="11"/>
  <c r="AY321" i="11"/>
  <c r="AY330" i="11" s="1"/>
  <c r="AY398" i="11" l="1"/>
  <c r="AY323" i="11"/>
  <c r="AY327" i="11"/>
  <c r="AY331" i="11"/>
  <c r="AY397" i="11"/>
  <c r="AY324" i="11"/>
  <c r="AY332" i="11"/>
  <c r="AY325" i="11"/>
  <c r="AY329" i="11"/>
  <c r="AY333" i="11"/>
  <c r="AY340" i="11"/>
  <c r="AY328" i="11"/>
  <c r="AY322" i="11"/>
  <c r="AY326" i="11"/>
  <c r="AY336" i="11"/>
  <c r="AY341" i="11"/>
  <c r="AY69" i="11"/>
  <c r="AY66" i="11"/>
  <c r="AY75" i="11"/>
  <c r="AY73" i="11"/>
  <c r="AY77" i="11"/>
  <c r="AY74" i="11"/>
  <c r="AY72" i="11"/>
  <c r="AY335" i="11"/>
  <c r="AY214" i="11"/>
  <c r="AY211" i="11"/>
  <c r="AY210" i="11"/>
  <c r="AY208" i="11"/>
  <c r="AY213" i="11" s="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2" i="11"/>
  <c r="AY126" i="11" s="1"/>
  <c r="AY119" i="11"/>
  <c r="AY118" i="11"/>
  <c r="AY115" i="11"/>
  <c r="AY114" i="11"/>
  <c r="AY112" i="11"/>
  <c r="AY121" i="11" s="1"/>
  <c r="AY101" i="11"/>
  <c r="AY100" i="11"/>
  <c r="AY99" i="11"/>
  <c r="AY98" i="11"/>
  <c r="AY102" i="11"/>
  <c r="AY104" i="11" s="1"/>
  <c r="AY198" i="11" l="1"/>
  <c r="AY207" i="11"/>
  <c r="AY123" i="11"/>
  <c r="AY131" i="1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5" i="11" l="1"/>
  <c r="AY80" i="11"/>
  <c r="AY84" i="11"/>
  <c r="AY92" i="11"/>
  <c r="AY96" i="11"/>
  <c r="AY55" i="11"/>
  <c r="AY81" i="11"/>
  <c r="AY97" i="11"/>
  <c r="AY94"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作成者</author>
    <author>厚生労働省ネットワークシステム</author>
  </authors>
  <commentList>
    <comment ref="P66" authorId="0" shapeId="0">
      <text>
        <r>
          <rPr>
            <b/>
            <sz val="9"/>
            <color indexed="81"/>
            <rFont val="MS P ゴシック"/>
            <family val="3"/>
            <charset val="128"/>
          </rPr>
          <t xml:space="preserve">地就室　大庭:
</t>
        </r>
        <r>
          <rPr>
            <sz val="9"/>
            <color indexed="81"/>
            <rFont val="MS P ゴシック"/>
            <family val="3"/>
            <charset val="128"/>
          </rPr>
          <t xml:space="preserve">支援件数の説明を追記しました
</t>
        </r>
      </text>
    </comment>
    <comment ref="G69" authorId="1" shapeId="0">
      <text>
        <r>
          <rPr>
            <b/>
            <sz val="9"/>
            <color indexed="81"/>
            <rFont val="MS P ゴシック"/>
            <family val="3"/>
            <charset val="128"/>
          </rPr>
          <t>加藤:アウトプットで使う支援件数と、カウンセリング対象者の違いと関係がわかるよう、どこかに記載しておいてください</t>
        </r>
        <r>
          <rPr>
            <sz val="9"/>
            <color indexed="81"/>
            <rFont val="MS P ゴシック"/>
            <family val="3"/>
            <charset val="128"/>
          </rPr>
          <t xml:space="preserve">
</t>
        </r>
        <r>
          <rPr>
            <b/>
            <sz val="9"/>
            <color indexed="81"/>
            <rFont val="MS P ゴシック"/>
            <family val="3"/>
            <charset val="128"/>
          </rPr>
          <t>→地就室　大庭</t>
        </r>
        <r>
          <rPr>
            <sz val="9"/>
            <color indexed="81"/>
            <rFont val="MS P ゴシック"/>
            <family val="3"/>
            <charset val="128"/>
          </rPr>
          <t xml:space="preserve">
「カウンセリング対象者」という呼び方が正確でなかっため、「支援対象者」と修正、支援件数の説明はアウトプットの活動指標欄に追記しました。</t>
        </r>
      </text>
    </comment>
  </commentList>
</comments>
</file>

<file path=xl/sharedStrings.xml><?xml version="1.0" encoding="utf-8"?>
<sst xmlns="http://schemas.openxmlformats.org/spreadsheetml/2006/main" count="2108" uniqueCount="786">
  <si>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</si>
  <si>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</si>
  <si>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</si>
  <si>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</si>
  <si>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</si>
  <si>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</si>
  <si>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</si>
  <si>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</si>
  <si>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</si>
  <si>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</si>
  <si>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</si>
  <si>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</si>
  <si>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</si>
  <si>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</si>
  <si>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</si>
  <si>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</si>
  <si>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</si>
  <si>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</si>
  <si>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</si>
  <si>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</si>
  <si>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</si>
  <si>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</si>
  <si>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</si>
  <si>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</si>
  <si>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</si>
  <si>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</si>
  <si>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</si>
  <si>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</si>
  <si>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</si>
  <si>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</si>
  <si>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</si>
  <si>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</si>
  <si>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</si>
  <si>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</si>
  <si>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</si>
  <si>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</si>
  <si>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</si>
  <si>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</si>
  <si>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</si>
  <si>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</si>
  <si>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</si>
  <si>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</si>
  <si>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</si>
  <si>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</si>
  <si>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</si>
  <si>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</si>
  <si>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</si>
  <si>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</si>
  <si>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</si>
  <si>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</si>
  <si>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</si>
  <si>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</si>
  <si>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</si>
  <si>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</si>
  <si>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</si>
  <si>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</si>
  <si>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</si>
  <si>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</si>
  <si>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</si>
  <si>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</si>
  <si>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</si>
  <si>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</si>
  <si>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</si>
  <si>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</si>
  <si>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</si>
  <si>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</si>
  <si>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</si>
  <si>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</si>
  <si>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</si>
  <si>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</si>
  <si>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</si>
  <si>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</si>
  <si>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</si>
  <si>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</si>
  <si>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</si>
  <si>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</si>
  <si>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</si>
  <si>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</si>
  <si>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</si>
  <si>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</si>
  <si>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</si>
  <si>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</si>
  <si>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</si>
  <si>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</si>
  <si>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</si>
  <si>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</si>
  <si>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</si>
  <si>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</si>
  <si>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</si>
  <si>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</si>
  <si>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</si>
  <si>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</si>
  <si>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</si>
  <si>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</si>
  <si>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</si>
  <si>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</si>
  <si>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</si>
  <si>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</si>
  <si>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</si>
  <si>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</si>
  <si>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</si>
  <si>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</si>
  <si>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</si>
  <si>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</si>
  <si>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</si>
  <si>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</si>
  <si>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</si>
  <si>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</si>
  <si>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</si>
  <si>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</si>
  <si>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</si>
  <si>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</si>
  <si>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</si>
  <si>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</si>
  <si>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</si>
  <si>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</si>
  <si>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</si>
  <si>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</si>
  <si>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</si>
  <si>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</si>
  <si>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</si>
  <si>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</si>
  <si>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</si>
  <si>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</si>
  <si>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</si>
  <si>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</si>
  <si>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</si>
  <si>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</si>
  <si>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</si>
  <si>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</si>
  <si>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</si>
  <si>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</si>
  <si>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</si>
  <si>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</si>
  <si>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</si>
  <si>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</si>
  <si>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</si>
  <si>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</si>
  <si>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</si>
  <si>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</si>
  <si>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</si>
  <si>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</si>
  <si>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</si>
  <si>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</si>
  <si>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</si>
  <si>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</si>
  <si>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</si>
  <si>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</si>
  <si>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</si>
  <si>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</si>
  <si>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</si>
  <si>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</si>
  <si>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</si>
  <si>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</si>
  <si>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</si>
  <si>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</si>
  <si>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</si>
  <si>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</si>
  <si>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</si>
  <si>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</si>
  <si>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</si>
  <si>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</si>
  <si>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</si>
  <si>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</si>
  <si>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</si>
  <si>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</si>
  <si>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</si>
  <si>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</si>
  <si>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</si>
  <si>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</si>
  <si>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</si>
  <si>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</si>
  <si>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</si>
  <si>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</si>
  <si>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</si>
  <si>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</si>
  <si>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</si>
  <si>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</si>
  <si>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</si>
  <si>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</si>
  <si>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</si>
  <si>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</si>
  <si>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</si>
  <si>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</si>
  <si>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</si>
  <si>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</si>
  <si>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</si>
  <si>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</si>
  <si>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</si>
  <si>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</si>
  <si>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</si>
  <si>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</si>
  <si>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</si>
  <si>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</si>
  <si>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</si>
  <si>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</si>
  <si>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</si>
  <si>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</si>
  <si>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</si>
  <si>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</si>
  <si>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</si>
  <si>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</si>
  <si>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</si>
  <si>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</si>
  <si>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</si>
  <si>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</si>
  <si>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</si>
  <si>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</si>
  <si>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</si>
  <si>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</si>
  <si>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</si>
  <si>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</si>
  <si>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</si>
  <si>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</si>
  <si>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</si>
  <si>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</si>
  <si>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</si>
  <si>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</si>
  <si>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</si>
  <si>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</si>
  <si>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</si>
  <si>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</si>
  <si>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</si>
  <si>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</si>
  <si>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</si>
  <si>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</si>
  <si>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</si>
  <si>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</si>
  <si>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</si>
  <si>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</si>
  <si>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</si>
  <si>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</si>
  <si>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</si>
  <si>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</si>
  <si>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</si>
  <si>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</si>
  <si>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</si>
  <si>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</si>
  <si>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</si>
  <si>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</si>
  <si>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</si>
  <si>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</si>
  <si>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</si>
  <si>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</si>
  <si>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</si>
  <si>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</si>
  <si>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</si>
  <si>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</si>
  <si>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</si>
  <si>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</si>
  <si>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</si>
  <si>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</si>
  <si>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</si>
  <si>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</si>
  <si>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</si>
  <si>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</si>
  <si>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</si>
  <si>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</si>
  <si>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</si>
  <si>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</si>
  <si>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</si>
  <si>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</si>
  <si>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</si>
  <si>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</si>
  <si>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</si>
  <si>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</si>
  <si>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</si>
  <si>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</si>
  <si>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</si>
  <si>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</si>
  <si>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</si>
  <si>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</si>
  <si>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</si>
  <si>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</si>
  <si>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</si>
  <si>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</si>
  <si>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</si>
  <si>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</si>
  <si>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</si>
  <si>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</si>
  <si>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</si>
  <si>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</si>
  <si>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</si>
  <si>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</si>
  <si>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</si>
  <si>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</si>
  <si>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</si>
  <si>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</si>
  <si>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</si>
  <si>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</si>
  <si>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</si>
  <si>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</si>
  <si>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</si>
  <si>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</si>
  <si>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</si>
  <si>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</si>
  <si>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</si>
  <si>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</si>
  <si>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</si>
  <si>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</si>
  <si>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</si>
  <si>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</si>
  <si>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</si>
  <si>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</si>
  <si>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</si>
  <si>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</si>
  <si>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</si>
  <si>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</si>
  <si>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</si>
  <si>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</si>
  <si>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</si>
  <si>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</si>
  <si>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</si>
  <si>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</si>
  <si>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</si>
  <si>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</si>
  <si>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</si>
  <si>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</si>
  <si>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</si>
  <si>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</si>
  <si>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</si>
  <si>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</si>
  <si>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</si>
  <si>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</si>
  <si>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</si>
  <si>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</si>
  <si>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</si>
  <si>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</si>
  <si>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</si>
  <si>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</si>
  <si>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</si>
  <si>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</si>
  <si>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</si>
  <si>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</si>
  <si>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</si>
  <si>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</si>
  <si>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</si>
  <si>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</si>
  <si>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</si>
  <si>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</si>
  <si>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</si>
  <si>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</si>
  <si>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</si>
  <si>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</si>
  <si>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</si>
  <si>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</si>
  <si>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</si>
  <si>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</si>
  <si>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</si>
  <si>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</si>
  <si>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</si>
  <si>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</si>
  <si>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</si>
  <si>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</si>
  <si>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</si>
  <si>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</si>
  <si>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</si>
  <si>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</si>
  <si>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</si>
  <si>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</si>
  <si>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</si>
  <si>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</si>
  <si>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</si>
  <si>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</si>
  <si>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</si>
  <si>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</si>
  <si>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</si>
  <si>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</si>
  <si>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</si>
  <si>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</si>
  <si>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</si>
  <si>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</si>
  <si>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</si>
  <si>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</si>
  <si>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</si>
  <si>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</si>
  <si>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</si>
  <si>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</si>
  <si>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</si>
  <si>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</si>
  <si>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</si>
  <si>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</si>
  <si>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</si>
  <si>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</si>
  <si>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</si>
  <si>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</si>
  <si>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</si>
  <si>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</si>
  <si>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</si>
  <si>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</si>
  <si>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</si>
  <si>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</si>
  <si>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</si>
  <si>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</si>
  <si>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</si>
  <si>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</si>
  <si>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</si>
  <si>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</si>
  <si>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</si>
  <si>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</si>
  <si>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</si>
  <si>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</si>
  <si>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</si>
  <si>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</si>
  <si>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</si>
  <si>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</si>
  <si>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</si>
  <si>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</si>
  <si>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</si>
  <si>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</si>
  <si>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</si>
  <si>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</si>
  <si>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</si>
  <si>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</si>
  <si>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</si>
  <si>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</si>
  <si>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</si>
  <si>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</si>
  <si>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</si>
  <si>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</si>
  <si>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</si>
  <si>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</si>
  <si>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</si>
  <si>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</si>
  <si>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</si>
  <si>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</si>
  <si>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</si>
  <si>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</si>
  <si>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</si>
  <si>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</si>
  <si>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</si>
  <si>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</si>
  <si>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</si>
  <si>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</si>
  <si>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</si>
  <si>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</si>
  <si>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</si>
  <si>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</si>
  <si>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</si>
  <si>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</si>
  <si>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</si>
  <si>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</si>
  <si>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</si>
  <si>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</si>
  <si>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</si>
  <si>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</si>
  <si>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</si>
  <si>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</si>
  <si>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</si>
  <si>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</si>
  <si>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</si>
  <si>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</si>
  <si>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</si>
  <si>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</si>
  <si>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</si>
  <si>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</si>
  <si>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</si>
  <si>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</si>
  <si>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</si>
  <si>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</si>
  <si>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</si>
  <si>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</si>
  <si>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</si>
  <si>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</si>
  <si>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</si>
  <si>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</si>
  <si>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</si>
  <si>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</si>
  <si>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</si>
  <si>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</si>
  <si>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</si>
  <si>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</si>
  <si>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</si>
  <si>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</si>
  <si>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</si>
  <si>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</si>
  <si>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</si>
  <si>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</si>
  <si>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</si>
  <si>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</si>
  <si>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</si>
  <si>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</si>
  <si>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</si>
  <si>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</si>
  <si>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</si>
  <si>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</si>
  <si>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</si>
  <si>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</si>
  <si>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</si>
  <si>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</si>
  <si>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</si>
  <si>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</si>
  <si>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</si>
  <si>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</si>
  <si>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</si>
  <si>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</si>
  <si>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</si>
  <si>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</si>
  <si>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</si>
  <si>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</si>
  <si>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</si>
  <si>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</si>
  <si>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</si>
  <si>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</si>
  <si>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</si>
  <si>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</si>
  <si>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</si>
  <si>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</si>
  <si>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</si>
  <si>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</si>
  <si>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</si>
  <si>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</si>
  <si>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</si>
  <si>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</si>
  <si>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</si>
  <si>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</si>
  <si>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</si>
  <si>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</si>
  <si>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</si>
  <si>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</si>
  <si>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</si>
  <si>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</si>
  <si>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</si>
  <si>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</si>
  <si>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</si>
  <si>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</si>
  <si>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</si>
  <si>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</si>
  <si>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</si>
  <si>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</si>
  <si>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</si>
  <si>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</si>
  <si>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</si>
  <si>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</si>
  <si>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</si>
  <si>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</si>
  <si>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</si>
  <si>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</si>
  <si>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</si>
  <si>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</si>
  <si>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</si>
  <si>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</si>
  <si>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</si>
  <si>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</si>
  <si>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</si>
  <si>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</si>
  <si>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</si>
  <si>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</si>
  <si>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</si>
  <si>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</si>
  <si>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</si>
  <si>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</si>
  <si>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</si>
  <si>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</si>
  <si>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</si>
  <si>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</si>
  <si>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</si>
  <si>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</si>
  <si>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</si>
  <si>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</si>
  <si>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</si>
  <si>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</si>
  <si>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</si>
  <si>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</si>
  <si>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</si>
  <si>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</si>
  <si>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</si>
  <si>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</si>
  <si>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</si>
  <si>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</si>
  <si>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</si>
  <si>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</si>
  <si>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</si>
  <si>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</si>
  <si>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</si>
  <si>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</si>
  <si>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</si>
  <si>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</si>
  <si>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</si>
  <si>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</si>
  <si>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</si>
  <si>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</si>
  <si>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</si>
  <si>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</si>
  <si>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</si>
  <si>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</si>
  <si>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</si>
  <si>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</si>
  <si>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</si>
  <si>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</si>
  <si>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</si>
  <si>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</si>
  <si>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</si>
  <si>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</si>
  <si>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</si>
  <si>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</si>
  <si>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</si>
  <si>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</si>
  <si>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</si>
  <si>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</si>
  <si>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</si>
  <si>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</si>
  <si>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</si>
  <si>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</si>
  <si>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</si>
  <si>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</si>
  <si>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</si>
  <si>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</si>
  <si>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</si>
  <si>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</si>
  <si>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</si>
  <si>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</si>
  <si>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</si>
  <si>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</si>
  <si>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</si>
  <si>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</si>
  <si>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</si>
  <si>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</si>
  <si>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</si>
  <si>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</si>
  <si>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</si>
  <si>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</si>
  <si>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</si>
  <si>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</si>
  <si>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</si>
  <si>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</si>
  <si>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</si>
  <si>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</si>
  <si>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</si>
  <si>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</si>
  <si>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</si>
  <si>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</si>
  <si>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</si>
  <si>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</si>
  <si>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</si>
  <si>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</si>
  <si>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</si>
  <si>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</si>
  <si>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</si>
  <si>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</si>
  <si>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</si>
  <si>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</si>
  <si>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</si>
  <si>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</si>
  <si>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</si>
  <si>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</si>
  <si>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</si>
  <si>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</si>
  <si>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</si>
  <si>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</si>
  <si>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</si>
  <si>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</si>
  <si>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</si>
  <si>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</si>
  <si>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</si>
  <si>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</si>
  <si>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</si>
  <si>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</si>
  <si>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</si>
  <si>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</si>
  <si>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</si>
  <si>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</si>
  <si>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</si>
  <si>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</si>
  <si>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</si>
  <si>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</si>
  <si>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</si>
  <si>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</si>
  <si>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</si>
  <si>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</si>
  <si>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</si>
  <si>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</si>
  <si>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</si>
  <si>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</si>
  <si>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</si>
  <si>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</si>
  <si>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</si>
  <si>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</si>
  <si>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</si>
  <si>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</si>
  <si>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</si>
  <si>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</si>
  <si>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</si>
  <si>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</si>
  <si>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</si>
  <si>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</si>
  <si>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</si>
  <si>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</si>
  <si>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</si>
  <si>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</si>
  <si>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</si>
  <si>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</si>
  <si>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</si>
  <si>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</si>
  <si>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障害者雇用対策課長
小野寺　徳子</t>
  </si>
  <si>
    <t>平成18年度</t>
  </si>
  <si>
    <t>終了予定なし</t>
  </si>
  <si>
    <t>障害者雇用対策課</t>
  </si>
  <si>
    <t>雇用保険法第62条第１項第6号</t>
  </si>
  <si>
    <t>障害者基本計画（第4次）（平成30年3月策定）</t>
  </si>
  <si>
    <t>-</t>
  </si>
  <si>
    <t>諸謝金
(一般会計・雇用勘定）</t>
  </si>
  <si>
    <t>庁費
(一般会計・雇用勘定）</t>
  </si>
  <si>
    <t>委員等旅費
(一般会計・雇用勘定）</t>
  </si>
  <si>
    <t>職員旅費
(雇用勘定）</t>
  </si>
  <si>
    <t>公共職業安定所における障害者の就職件数を前年度以上とする。</t>
  </si>
  <si>
    <t>公共職業安定所における障害者の就職件数</t>
  </si>
  <si>
    <t>件</t>
  </si>
  <si>
    <t>厚生労働省職業安定局調べ</t>
  </si>
  <si>
    <t>X：就職支援ナビゲーター（障害者支援分）の執行額（百万円）
Y：就職支援ナビゲーター（障害者支援分）の活動件数（件）</t>
    <phoneticPr fontId="5"/>
  </si>
  <si>
    <t>円</t>
  </si>
  <si>
    <t>　　Ｘ/Ｙ</t>
    <phoneticPr fontId="5"/>
  </si>
  <si>
    <t>728百万円
／287,243件</t>
  </si>
  <si>
    <t>668百万円
/229,218件</t>
  </si>
  <si>
    <t>1377百万円
/15,239人</t>
  </si>
  <si>
    <t>1340百万円
/13,666人</t>
  </si>
  <si>
    <t>812</t>
  </si>
  <si>
    <t>713</t>
  </si>
  <si>
    <t>553</t>
  </si>
  <si>
    <t>550</t>
  </si>
  <si>
    <t>558</t>
  </si>
  <si>
    <t>551</t>
  </si>
  <si>
    <t>546</t>
  </si>
  <si>
    <t>564</t>
  </si>
  <si>
    <t>○</t>
  </si>
  <si>
    <t>-</t>
    <phoneticPr fontId="5"/>
  </si>
  <si>
    <t>1466百万円/13,893人</t>
    <rPh sb="4" eb="6">
      <t>ヒャクマン</t>
    </rPh>
    <rPh sb="6" eb="7">
      <t>エン</t>
    </rPh>
    <phoneticPr fontId="5"/>
  </si>
  <si>
    <t>精神障害者雇用トータルサポーターの支援対象者である発達神害者の就職に向た次の段階の支援への移行</t>
    <rPh sb="0" eb="2">
      <t>セイシン</t>
    </rPh>
    <phoneticPr fontId="5"/>
  </si>
  <si>
    <t>精神障害者雇用トータルサポーターの相談支援を終了した者のうち、就職に向けた次の段階へ移行した者の割合
※「①就職、②職業紹介できる段階への移行、③職業訓練等へのあっせん」の者を計上することとしているが、令和２年度より「職業紹介できる段階へ移行した者」は実際に職業紹介を行った者に限定することとしたため、実績の計上方法が令和元年度以前とは異なっている。</t>
    <phoneticPr fontId="5"/>
  </si>
  <si>
    <t>本事業は、一般の求職者と比して就職が困難である障害者の雇用促進を目的として実施しており、その点において、ニーズ及び優先度が高い。</t>
    <rPh sb="0" eb="1">
      <t>ホン</t>
    </rPh>
    <rPh sb="1" eb="3">
      <t>ジギョウ</t>
    </rPh>
    <rPh sb="46" eb="47">
      <t>テン</t>
    </rPh>
    <rPh sb="55" eb="56">
      <t>オヨ</t>
    </rPh>
    <rPh sb="57" eb="60">
      <t>ユウセンド</t>
    </rPh>
    <rPh sb="61" eb="62">
      <t>タカ</t>
    </rPh>
    <phoneticPr fontId="5"/>
  </si>
  <si>
    <t>‐</t>
  </si>
  <si>
    <t>無</t>
  </si>
  <si>
    <t>本事業に必要な経費に限定されている。</t>
    <rPh sb="0" eb="1">
      <t>ホン</t>
    </rPh>
    <rPh sb="1" eb="3">
      <t>ジギョウ</t>
    </rPh>
    <rPh sb="4" eb="6">
      <t>ヒツヨウ</t>
    </rPh>
    <rPh sb="7" eb="9">
      <t>ケイヒ</t>
    </rPh>
    <rPh sb="10" eb="12">
      <t>ゲンテイ</t>
    </rPh>
    <phoneticPr fontId="5"/>
  </si>
  <si>
    <t>会議や面接会等の効率的な実施に努めている。</t>
    <rPh sb="0" eb="2">
      <t>カイギ</t>
    </rPh>
    <rPh sb="3" eb="6">
      <t>メンセツカイ</t>
    </rPh>
    <rPh sb="6" eb="7">
      <t>トウ</t>
    </rPh>
    <rPh sb="8" eb="11">
      <t>コウリツテキ</t>
    </rPh>
    <rPh sb="12" eb="14">
      <t>ジッシ</t>
    </rPh>
    <rPh sb="15" eb="16">
      <t>ツト</t>
    </rPh>
    <phoneticPr fontId="5"/>
  </si>
  <si>
    <t>点検対象外</t>
    <rPh sb="0" eb="2">
      <t>テンケン</t>
    </rPh>
    <rPh sb="2" eb="4">
      <t>タイショウ</t>
    </rPh>
    <rPh sb="4" eb="5">
      <t>ソト</t>
    </rPh>
    <phoneticPr fontId="5"/>
  </si>
  <si>
    <t>厚労</t>
  </si>
  <si>
    <t>－</t>
  </si>
  <si>
    <t>－</t>
    <phoneticPr fontId="5"/>
  </si>
  <si>
    <t>ハローワークに配置された精神障害者雇用トータルサポーターが、精神障害者等に対するカウンセリングや就職に向けた準備プログラム、企業や支援担当者に対する精神障害者等の雇用や定着に必要なノウハウの提供等の支援を行っている。</t>
    <rPh sb="12" eb="14">
      <t>セイシン</t>
    </rPh>
    <rPh sb="30" eb="32">
      <t>セイシン</t>
    </rPh>
    <rPh sb="35" eb="36">
      <t>トウ</t>
    </rPh>
    <rPh sb="74" eb="76">
      <t>セイシン</t>
    </rPh>
    <rPh sb="76" eb="79">
      <t>ショウガイシャ</t>
    </rPh>
    <rPh sb="79" eb="80">
      <t>トウ</t>
    </rPh>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</si>
  <si>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</si>
  <si>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</si>
  <si>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</si>
  <si>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t>
    <phoneticPr fontId="5"/>
  </si>
  <si>
    <t>本事業は、一般の求職者と比して就職が困難である障害者の雇用促進を目的として実施しており、その点において、国民のニーズがあり、国費を投入しなければ事業目的が達成できない。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2" eb="64">
      <t>コクヒ</t>
    </rPh>
    <rPh sb="65" eb="67">
      <t>トウニュウ</t>
    </rPh>
    <rPh sb="72" eb="74">
      <t>ジギョウ</t>
    </rPh>
    <rPh sb="74" eb="76">
      <t>モクテキ</t>
    </rPh>
    <rPh sb="77" eb="79">
      <t>タッセイ</t>
    </rPh>
    <phoneticPr fontId="5"/>
  </si>
  <si>
    <t>障害者の求職者に対するきめ細かな相談、職業紹介等を実施することを通じて障害者の就職促進を図ること、精神障害者等の求職者に対して専門的なカウンセリング等を実施し、精神障害者の雇用促進、職場定着を図ること。</t>
    <rPh sb="54" eb="55">
      <t>トウ</t>
    </rPh>
    <phoneticPr fontId="5"/>
  </si>
  <si>
    <t>公共職業安定所において、就職支援ナビゲーター（障害者支援分）等を配置し、求職者一人ひとりの障害特性に十分配慮しつつ、その適性に応じた専門的支援を行う。また、精神障害者等については、カウンセリングスキルの高い専門的資格を有する者等を精神障害者雇用トータルサポーターとして配置を行うことなどにより、障害者の就職促進、職場定着を図る。</t>
    <rPh sb="83" eb="84">
      <t>トウ</t>
    </rPh>
    <phoneticPr fontId="5"/>
  </si>
  <si>
    <t>就職支援ナビゲーター（障害者支援分）１人あたりの活動件数（職業相談・事業所訪問等）</t>
    <phoneticPr fontId="5"/>
  </si>
  <si>
    <t>-</t>
    <phoneticPr fontId="5"/>
  </si>
  <si>
    <t>就職支援ナビゲーター（障害者支援分）の活動による障害者の雇用促進</t>
    <rPh sb="0" eb="2">
      <t>シュウショク</t>
    </rPh>
    <rPh sb="2" eb="4">
      <t>シエン</t>
    </rPh>
    <rPh sb="11" eb="14">
      <t>ショウガイシャ</t>
    </rPh>
    <rPh sb="14" eb="16">
      <t>シエン</t>
    </rPh>
    <rPh sb="16" eb="17">
      <t>ブン</t>
    </rPh>
    <rPh sb="19" eb="21">
      <t>カツドウ</t>
    </rPh>
    <rPh sb="24" eb="27">
      <t>ショウガイシャ</t>
    </rPh>
    <rPh sb="28" eb="30">
      <t>コヨウ</t>
    </rPh>
    <rPh sb="30" eb="32">
      <t>ソクシン</t>
    </rPh>
    <phoneticPr fontId="5"/>
  </si>
  <si>
    <t>ハローワークに配置された就職支援ナビゲーター（障害者支援分）が、求職障害者に対する職業相談・職業紹介、職業リハビリテーションサービス実施機関との連絡調整、障害者向け求人開拓の実施、職場定着支援のための事業所訪問等を行う。</t>
    <rPh sb="7" eb="9">
      <t>ハイチ</t>
    </rPh>
    <rPh sb="12" eb="14">
      <t>シュウショク</t>
    </rPh>
    <rPh sb="14" eb="16">
      <t>シエン</t>
    </rPh>
    <rPh sb="23" eb="26">
      <t>ショウガイシャ</t>
    </rPh>
    <rPh sb="26" eb="28">
      <t>シエン</t>
    </rPh>
    <rPh sb="28" eb="29">
      <t>ブン</t>
    </rPh>
    <rPh sb="32" eb="34">
      <t>キュウショク</t>
    </rPh>
    <rPh sb="34" eb="37">
      <t>ショウガイシャ</t>
    </rPh>
    <rPh sb="38" eb="39">
      <t>タイ</t>
    </rPh>
    <rPh sb="41" eb="43">
      <t>ショクギョウ</t>
    </rPh>
    <rPh sb="43" eb="45">
      <t>ソウダン</t>
    </rPh>
    <rPh sb="46" eb="48">
      <t>ショクギョウ</t>
    </rPh>
    <rPh sb="48" eb="50">
      <t>ショウカイ</t>
    </rPh>
    <rPh sb="51" eb="53">
      <t>ショクギョウ</t>
    </rPh>
    <rPh sb="66" eb="68">
      <t>ジッシ</t>
    </rPh>
    <rPh sb="68" eb="70">
      <t>キカン</t>
    </rPh>
    <rPh sb="72" eb="74">
      <t>レンラク</t>
    </rPh>
    <rPh sb="74" eb="76">
      <t>チョウセイ</t>
    </rPh>
    <rPh sb="77" eb="80">
      <t>ショウガイシャ</t>
    </rPh>
    <rPh sb="80" eb="81">
      <t>ム</t>
    </rPh>
    <rPh sb="82" eb="84">
      <t>キュウジン</t>
    </rPh>
    <rPh sb="84" eb="86">
      <t>カイタク</t>
    </rPh>
    <rPh sb="87" eb="89">
      <t>ジッシ</t>
    </rPh>
    <rPh sb="90" eb="92">
      <t>ショクバ</t>
    </rPh>
    <rPh sb="92" eb="94">
      <t>テイチャク</t>
    </rPh>
    <rPh sb="94" eb="96">
      <t>シエン</t>
    </rPh>
    <rPh sb="100" eb="103">
      <t>ジギョウショ</t>
    </rPh>
    <rPh sb="103" eb="105">
      <t>ホウモン</t>
    </rPh>
    <rPh sb="105" eb="106">
      <t>トウ</t>
    </rPh>
    <rPh sb="107" eb="108">
      <t>オコナ</t>
    </rPh>
    <phoneticPr fontId="5"/>
  </si>
  <si>
    <t>５頁</t>
    <rPh sb="1" eb="2">
      <t>ページ</t>
    </rPh>
    <phoneticPr fontId="5"/>
  </si>
  <si>
    <t>受益者である事業主が負担する雇用保険料を財源としており、負担関係は妥当である。</t>
    <phoneticPr fontId="5"/>
  </si>
  <si>
    <t>本事業は、国が行う職業紹介の一貫として実施しているものであり、また障害者の雇用促進に当たっては、国が行う事業主指導・支援と一体的に実施することが、効率的かつ効果的であるため、国が実施すべき。</t>
    <rPh sb="0" eb="1">
      <t>ホン</t>
    </rPh>
    <rPh sb="1" eb="3">
      <t>ジギョウ</t>
    </rPh>
    <rPh sb="5" eb="6">
      <t>クニ</t>
    </rPh>
    <rPh sb="7" eb="8">
      <t>オコナ</t>
    </rPh>
    <rPh sb="9" eb="11">
      <t>ショクギョウ</t>
    </rPh>
    <rPh sb="11" eb="13">
      <t>ショウカイ</t>
    </rPh>
    <rPh sb="14" eb="16">
      <t>イッカン</t>
    </rPh>
    <rPh sb="19" eb="21">
      <t>ジッシ</t>
    </rPh>
    <rPh sb="33" eb="34">
      <t>ショウ</t>
    </rPh>
    <rPh sb="34" eb="35">
      <t>ガイ</t>
    </rPh>
    <rPh sb="35" eb="36">
      <t>シャ</t>
    </rPh>
    <rPh sb="37" eb="39">
      <t>コヨウ</t>
    </rPh>
    <rPh sb="39" eb="41">
      <t>ソクシン</t>
    </rPh>
    <rPh sb="42" eb="43">
      <t>ア</t>
    </rPh>
    <rPh sb="48" eb="49">
      <t>クニ</t>
    </rPh>
    <rPh sb="50" eb="51">
      <t>オコナ</t>
    </rPh>
    <rPh sb="52" eb="54">
      <t>ジギョウ</t>
    </rPh>
    <rPh sb="54" eb="55">
      <t>ヌシ</t>
    </rPh>
    <rPh sb="55" eb="57">
      <t>シドウ</t>
    </rPh>
    <rPh sb="58" eb="60">
      <t>シエン</t>
    </rPh>
    <rPh sb="61" eb="64">
      <t>イッタイテキ</t>
    </rPh>
    <rPh sb="65" eb="67">
      <t>ジッシ</t>
    </rPh>
    <rPh sb="73" eb="76">
      <t>コウリツテキ</t>
    </rPh>
    <rPh sb="78" eb="81">
      <t>コウカテキ</t>
    </rPh>
    <rPh sb="87" eb="88">
      <t>クニ</t>
    </rPh>
    <rPh sb="89" eb="91">
      <t>ジッシ</t>
    </rPh>
    <phoneticPr fontId="5"/>
  </si>
  <si>
    <t>障害者等の職業相談経費</t>
    <phoneticPr fontId="5"/>
  </si>
  <si>
    <t>-</t>
    <phoneticPr fontId="5"/>
  </si>
  <si>
    <t>00</t>
    <phoneticPr fontId="5"/>
  </si>
  <si>
    <t>X：精神障害者雇用トータルサポーターの執行額（百万円）
Y：精神障害者雇用トータルサポーターの支援対象者数（人）</t>
    <rPh sb="47" eb="49">
      <t>シエン</t>
    </rPh>
    <phoneticPr fontId="5"/>
  </si>
  <si>
    <t>精神障害者雇用トータルサポーターの支援件数（精神障害者雇用トータルサポーターが支援対象者に対して実施した個別相談、職業紹介、職場実習、定着支援、事業所訪問等ののべ件数）</t>
    <rPh sb="22" eb="24">
      <t>セイシン</t>
    </rPh>
    <rPh sb="24" eb="27">
      <t>ショウガイシャ</t>
    </rPh>
    <rPh sb="72" eb="75">
      <t>ジギョウショ</t>
    </rPh>
    <rPh sb="75" eb="77">
      <t>ホウモン</t>
    </rPh>
    <rPh sb="77" eb="78">
      <t>トウ</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</si>
  <si>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</si>
  <si>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675百万円
／215,244件</t>
    <rPh sb="3" eb="4">
      <t>ヒャク</t>
    </rPh>
    <rPh sb="4" eb="6">
      <t>マンエン</t>
    </rPh>
    <rPh sb="15" eb="16">
      <t>ケン</t>
    </rPh>
    <phoneticPr fontId="5"/>
  </si>
  <si>
    <t>657百万円
／215,244件</t>
    <rPh sb="3" eb="5">
      <t>ヒャクマン</t>
    </rPh>
    <rPh sb="5" eb="6">
      <t>エン</t>
    </rPh>
    <rPh sb="15" eb="16">
      <t>ケン</t>
    </rPh>
    <phoneticPr fontId="5"/>
  </si>
  <si>
    <t>必要最低限の経費であるので、水準は適切である。</t>
    <rPh sb="0" eb="2">
      <t>ヒツヨウ</t>
    </rPh>
    <rPh sb="2" eb="5">
      <t>サイテイゲン</t>
    </rPh>
    <rPh sb="6" eb="8">
      <t>ケイヒ</t>
    </rPh>
    <rPh sb="14" eb="16">
      <t>スイジュン</t>
    </rPh>
    <rPh sb="17" eb="19">
      <t>テキセツ</t>
    </rPh>
    <phoneticPr fontId="5"/>
  </si>
  <si>
    <t>見込みに見合ったものである。</t>
    <rPh sb="0" eb="2">
      <t>ミコ</t>
    </rPh>
    <rPh sb="4" eb="6">
      <t>ミア</t>
    </rPh>
    <phoneticPr fontId="5"/>
  </si>
  <si>
    <t>令和３年度の公共職業安定所を通じた就職件数において、障害種別に見ると精神障害者が一定数を占めている。このため、障害求職者に対するきめ細かな職業相談、職業紹介の実施や専門的なカウンセリング等を実施を実施する本事業が、障害者の雇用の促進に非常に有効であると考えられる。</t>
    <phoneticPr fontId="5"/>
  </si>
  <si>
    <t>今後も引き続き本事業を実施する必要がある。</t>
    <phoneticPr fontId="5"/>
  </si>
  <si>
    <t>-</t>
    <phoneticPr fontId="5"/>
  </si>
  <si>
    <t>A.東京労働局</t>
    <rPh sb="2" eb="4">
      <t>トウキョウ</t>
    </rPh>
    <rPh sb="4" eb="7">
      <t>ロウドウキョク</t>
    </rPh>
    <phoneticPr fontId="5"/>
  </si>
  <si>
    <t>諸謝金</t>
    <rPh sb="0" eb="1">
      <t>ショ</t>
    </rPh>
    <rPh sb="1" eb="3">
      <t>シャキン</t>
    </rPh>
    <phoneticPr fontId="5"/>
  </si>
  <si>
    <t>庁費</t>
    <rPh sb="0" eb="2">
      <t>チョウヒ</t>
    </rPh>
    <phoneticPr fontId="5"/>
  </si>
  <si>
    <t>就職支援ナビゲーター等の人件費</t>
    <rPh sb="0" eb="2">
      <t>シュウショク</t>
    </rPh>
    <rPh sb="2" eb="4">
      <t>シエン</t>
    </rPh>
    <rPh sb="10" eb="11">
      <t>トウ</t>
    </rPh>
    <rPh sb="12" eb="15">
      <t>ジンケンヒ</t>
    </rPh>
    <phoneticPr fontId="5"/>
  </si>
  <si>
    <t>就職支援ナビゲーター等の事務経費</t>
    <rPh sb="0" eb="2">
      <t>シュウショク</t>
    </rPh>
    <rPh sb="2" eb="4">
      <t>シエン</t>
    </rPh>
    <rPh sb="10" eb="11">
      <t>トウ</t>
    </rPh>
    <rPh sb="12" eb="14">
      <t>ジム</t>
    </rPh>
    <rPh sb="14" eb="16">
      <t>ケイヒ</t>
    </rPh>
    <phoneticPr fontId="5"/>
  </si>
  <si>
    <t>公共職業安定所の窓口障害者の就職支援を行うナビゲーター等を配置</t>
  </si>
  <si>
    <t>公共職業安定所の窓口障害者の就職支援を行うナビゲーター等を配置</t>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</si>
  <si>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</si>
  <si>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</si>
  <si>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</si>
  <si>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</si>
  <si>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</si>
  <si>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</si>
  <si>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</si>
  <si>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</si>
  <si>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</si>
  <si>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宮城労働局</t>
    <rPh sb="0" eb="2">
      <t>ミヤギ</t>
    </rPh>
    <rPh sb="2" eb="5">
      <t>ロウドウキョク</t>
    </rPh>
    <phoneticPr fontId="5"/>
  </si>
  <si>
    <t>国家公務員共済組合短期給付の適用拡大のため</t>
    <phoneticPr fontId="5"/>
  </si>
  <si>
    <t>1330百万円
/13,893人</t>
    <phoneticPr fontId="5"/>
  </si>
  <si>
    <t>精神障害者雇用トータルサポーターの相談支援を終了した者のうち、就職に向けた次の段階へ移行した者（※）の割合を75.6％以上とする。
※精神障害者雇用トータルサポーターによる支援は、通常の支援では求職活動や職場定着が困難な者に対して、課題解決に向けて障害特性に応じた支援を実施し、職業紹介や職業訓練等の次の段階への移行を目指している。</t>
    <rPh sb="67" eb="69">
      <t>セイシン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</si>
</sst>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168088</xdr:colOff>
      <xdr:row>269</xdr:row>
      <xdr:rowOff>280147</xdr:rowOff>
    </xdr:from>
    <xdr:to>
      <xdr:col>35</xdr:col>
      <xdr:colOff>40037</xdr:colOff>
      <xdr:row>271</xdr:row>
      <xdr:rowOff>262130</xdr:rowOff>
    </xdr:to>
    <xdr:sp macro="" textlink="">
      <xdr:nvSpPr>
        <xdr:cNvPr id="2" name="正方形/長方形 1"/>
        <xdr:cNvSpPr/>
      </xdr:nvSpPr>
      <xdr:spPr>
        <a:xfrm>
          <a:off x="4202206" y="44621823"/>
          <a:ext cx="2897537" cy="676748"/>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3,036</a:t>
          </a:r>
          <a:r>
            <a:rPr kumimoji="1" lang="ja-JP" altLang="en-US" sz="1100"/>
            <a:t>百万円</a:t>
          </a:r>
          <a:endParaRPr kumimoji="1" lang="en-US" altLang="ja-JP" sz="1100"/>
        </a:p>
        <a:p>
          <a:pPr algn="ctr"/>
          <a:endParaRPr kumimoji="1" lang="ja-JP" altLang="en-US" sz="1100">
            <a:solidFill>
              <a:sysClr val="windowText" lastClr="000000"/>
            </a:solidFill>
          </a:endParaRPr>
        </a:p>
      </xdr:txBody>
    </xdr:sp>
    <xdr:clientData/>
  </xdr:twoCellAnchor>
  <xdr:twoCellAnchor>
    <xdr:from>
      <xdr:col>16</xdr:col>
      <xdr:colOff>168088</xdr:colOff>
      <xdr:row>269</xdr:row>
      <xdr:rowOff>123264</xdr:rowOff>
    </xdr:from>
    <xdr:to>
      <xdr:col>38</xdr:col>
      <xdr:colOff>43286</xdr:colOff>
      <xdr:row>279</xdr:row>
      <xdr:rowOff>192421</xdr:rowOff>
    </xdr:to>
    <xdr:sp macro="" textlink="">
      <xdr:nvSpPr>
        <xdr:cNvPr id="3" name="正方形/長方形 2"/>
        <xdr:cNvSpPr/>
      </xdr:nvSpPr>
      <xdr:spPr bwMode="auto">
        <a:xfrm>
          <a:off x="3395382" y="44464940"/>
          <a:ext cx="4312728" cy="35429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20</xdr:col>
      <xdr:colOff>145676</xdr:colOff>
      <xdr:row>274</xdr:row>
      <xdr:rowOff>268941</xdr:rowOff>
    </xdr:from>
    <xdr:to>
      <xdr:col>35</xdr:col>
      <xdr:colOff>17625</xdr:colOff>
      <xdr:row>276</xdr:row>
      <xdr:rowOff>212524</xdr:rowOff>
    </xdr:to>
    <xdr:sp macro="" textlink="">
      <xdr:nvSpPr>
        <xdr:cNvPr id="4" name="正方形/長方形 3"/>
        <xdr:cNvSpPr/>
      </xdr:nvSpPr>
      <xdr:spPr>
        <a:xfrm>
          <a:off x="4179794" y="46347529"/>
          <a:ext cx="2897537" cy="638348"/>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3,036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179295</xdr:colOff>
      <xdr:row>271</xdr:row>
      <xdr:rowOff>257737</xdr:rowOff>
    </xdr:from>
    <xdr:to>
      <xdr:col>27</xdr:col>
      <xdr:colOff>179295</xdr:colOff>
      <xdr:row>273</xdr:row>
      <xdr:rowOff>154489</xdr:rowOff>
    </xdr:to>
    <xdr:cxnSp macro="">
      <xdr:nvCxnSpPr>
        <xdr:cNvPr id="5" name="直線コネクタ 4"/>
        <xdr:cNvCxnSpPr/>
      </xdr:nvCxnSpPr>
      <xdr:spPr>
        <a:xfrm rot="5400000">
          <a:off x="5329595" y="45589937"/>
          <a:ext cx="5915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274</xdr:row>
      <xdr:rowOff>11206</xdr:rowOff>
    </xdr:from>
    <xdr:to>
      <xdr:col>30</xdr:col>
      <xdr:colOff>157947</xdr:colOff>
      <xdr:row>274</xdr:row>
      <xdr:rowOff>242763</xdr:rowOff>
    </xdr:to>
    <xdr:sp macro="" textlink="">
      <xdr:nvSpPr>
        <xdr:cNvPr id="6" name="正方形/長方形 5"/>
        <xdr:cNvSpPr/>
      </xdr:nvSpPr>
      <xdr:spPr>
        <a:xfrm>
          <a:off x="5042647" y="46089794"/>
          <a:ext cx="1166476" cy="231557"/>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18</xdr:col>
      <xdr:colOff>134471</xdr:colOff>
      <xdr:row>277</xdr:row>
      <xdr:rowOff>44823</xdr:rowOff>
    </xdr:from>
    <xdr:to>
      <xdr:col>37</xdr:col>
      <xdr:colOff>88176</xdr:colOff>
      <xdr:row>279</xdr:row>
      <xdr:rowOff>5308</xdr:rowOff>
    </xdr:to>
    <xdr:sp macro="" textlink="">
      <xdr:nvSpPr>
        <xdr:cNvPr id="7" name="大かっこ 6"/>
        <xdr:cNvSpPr/>
      </xdr:nvSpPr>
      <xdr:spPr>
        <a:xfrm>
          <a:off x="3765177" y="47165558"/>
          <a:ext cx="3786117" cy="655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就職支援ナビゲーターや障害者雇用トータルサポーター等による専門的支援等</a:t>
          </a:r>
          <a:endParaRPr kumimoji="1" lang="en-US" altLang="ja-JP" sz="10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130" zoomScaleNormal="75" zoomScaleSheetLayoutView="130" zoomScalePageLayoutView="85"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735</v>
      </c>
      <c r="AK2" s="187"/>
      <c r="AL2" s="187"/>
      <c r="AM2" s="187"/>
      <c r="AN2" s="90" t="s">
        <v>368</v>
      </c>
      <c r="AO2" s="187">
        <v>21</v>
      </c>
      <c r="AP2" s="187"/>
      <c r="AQ2" s="187"/>
      <c r="AR2" s="91" t="s">
        <v>368</v>
      </c>
      <c r="AS2" s="188">
        <v>644</v>
      </c>
      <c r="AT2" s="188"/>
      <c r="AU2" s="188"/>
      <c r="AV2" s="90" t="str">
        <f>IF(AW2="","","-")</f>
        <v>-</v>
      </c>
      <c r="AW2" s="189">
        <v>0</v>
      </c>
      <c r="AX2" s="189"/>
    </row>
    <row r="3" spans="1:50" ht="21" customHeight="1" thickBot="1">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753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24.95" customHeight="1">
      <c r="A6" s="214" t="s">
        <v>4</v>
      </c>
      <c r="B6" s="215"/>
      <c r="C6" s="215"/>
      <c r="D6" s="215"/>
      <c r="E6" s="215"/>
      <c r="F6" s="215"/>
      <c r="G6" s="216" t="str">
        <f>入力規則等!F39</f>
        <v>一般会計、労働保険特別会計雇用勘定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2.95" customHeight="1">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29.45" customHeight="1">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744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0.1" customHeight="1">
      <c r="A10" s="249" t="s">
        <v>28</v>
      </c>
      <c r="B10" s="250"/>
      <c r="C10" s="250"/>
      <c r="D10" s="250"/>
      <c r="E10" s="250"/>
      <c r="F10" s="250"/>
      <c r="G10" s="251" t="s">
        <v>745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9.1" customHeight="1">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v>3313</v>
      </c>
      <c r="Q13" s="232"/>
      <c r="R13" s="232"/>
      <c r="S13" s="232"/>
      <c r="T13" s="232"/>
      <c r="U13" s="232"/>
      <c r="V13" s="233"/>
      <c r="W13" s="231">
        <v>3387</v>
      </c>
      <c r="X13" s="232"/>
      <c r="Y13" s="232"/>
      <c r="Z13" s="232"/>
      <c r="AA13" s="232"/>
      <c r="AB13" s="232"/>
      <c r="AC13" s="233"/>
      <c r="AD13" s="231">
        <v>3269</v>
      </c>
      <c r="AE13" s="232"/>
      <c r="AF13" s="232"/>
      <c r="AG13" s="232"/>
      <c r="AH13" s="232"/>
      <c r="AI13" s="232"/>
      <c r="AJ13" s="233"/>
      <c r="AK13" s="231">
        <v>3247</v>
      </c>
      <c r="AL13" s="232"/>
      <c r="AM13" s="232"/>
      <c r="AN13" s="232"/>
      <c r="AO13" s="232"/>
      <c r="AP13" s="232"/>
      <c r="AQ13" s="233"/>
      <c r="AR13" s="243">
        <v>3125</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754</v>
      </c>
      <c r="AL15" s="232"/>
      <c r="AM15" s="232"/>
      <c r="AN15" s="232"/>
      <c r="AO15" s="232"/>
      <c r="AP15" s="232"/>
      <c r="AQ15" s="233"/>
      <c r="AR15" s="231"/>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3313</v>
      </c>
      <c r="Q18" s="276"/>
      <c r="R18" s="276"/>
      <c r="S18" s="276"/>
      <c r="T18" s="276"/>
      <c r="U18" s="276"/>
      <c r="V18" s="277"/>
      <c r="W18" s="275">
        <f>SUM(W13:AC17)</f>
        <v>3387</v>
      </c>
      <c r="X18" s="276"/>
      <c r="Y18" s="276"/>
      <c r="Z18" s="276"/>
      <c r="AA18" s="276"/>
      <c r="AB18" s="276"/>
      <c r="AC18" s="277"/>
      <c r="AD18" s="275">
        <f>SUM(AD13:AJ17)</f>
        <v>3269</v>
      </c>
      <c r="AE18" s="276"/>
      <c r="AF18" s="276"/>
      <c r="AG18" s="276"/>
      <c r="AH18" s="276"/>
      <c r="AI18" s="276"/>
      <c r="AJ18" s="277"/>
      <c r="AK18" s="275">
        <f>SUM(AK13:AQ17)</f>
        <v>3247</v>
      </c>
      <c r="AL18" s="276"/>
      <c r="AM18" s="276"/>
      <c r="AN18" s="276"/>
      <c r="AO18" s="276"/>
      <c r="AP18" s="276"/>
      <c r="AQ18" s="277"/>
      <c r="AR18" s="275">
        <f>SUM(AR13:AX17)</f>
        <v>3125</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v>2937</v>
      </c>
      <c r="Q19" s="232"/>
      <c r="R19" s="232"/>
      <c r="S19" s="232"/>
      <c r="T19" s="232"/>
      <c r="U19" s="232"/>
      <c r="V19" s="233"/>
      <c r="W19" s="231">
        <v>2993</v>
      </c>
      <c r="X19" s="232"/>
      <c r="Y19" s="232"/>
      <c r="Z19" s="232"/>
      <c r="AA19" s="232"/>
      <c r="AB19" s="232"/>
      <c r="AC19" s="233"/>
      <c r="AD19" s="231">
        <v>3036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f>IF(P18=0, "-", SUM(P19)/P18)</f>
        <v>0.88650769695140352</v>
      </c>
      <c r="Q20" s="307"/>
      <c r="R20" s="307"/>
      <c r="S20" s="307"/>
      <c r="T20" s="307"/>
      <c r="U20" s="307"/>
      <c r="V20" s="307"/>
      <c r="W20" s="307">
        <f>IF(W18=0, "-", SUM(W19)/W18)</f>
        <v>0.88367286684381463</v>
      </c>
      <c r="X20" s="307"/>
      <c r="Y20" s="307"/>
      <c r="Z20" s="307"/>
      <c r="AA20" s="307"/>
      <c r="AB20" s="307"/>
      <c r="AC20" s="307"/>
      <c r="AD20" s="307">
        <f>IF(AD18=0, "-", SUM(AD19)/AD18)</f>
        <v>0.92872438054450901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320</v>
      </c>
      <c r="H21" s="306"/>
      <c r="I21" s="306"/>
      <c r="J21" s="306"/>
      <c r="K21" s="306"/>
      <c r="L21" s="306"/>
      <c r="M21" s="306"/>
      <c r="N21" s="306"/>
      <c r="O21" s="306"/>
      <c r="P21" s="307">
        <f>IF(P19=0, "-", SUM(P19)/SUM(P13,P14))</f>
        <v>0.88650769695140352</v>
      </c>
      <c r="Q21" s="307"/>
      <c r="R21" s="307"/>
      <c r="S21" s="307"/>
      <c r="T21" s="307"/>
      <c r="U21" s="307"/>
      <c r="V21" s="307"/>
      <c r="W21" s="307">
        <f>IF(W19=0, "-", SUM(W19)/SUM(W13,W14))</f>
        <v>0.88367286684381463</v>
      </c>
      <c r="X21" s="307"/>
      <c r="Y21" s="307"/>
      <c r="Z21" s="307"/>
      <c r="AA21" s="307"/>
      <c r="AB21" s="307"/>
      <c r="AC21" s="307"/>
      <c r="AD21" s="307">
        <f>IF(AD19=0, "-", SUM(AD19)/SUM(AD13,AD14))</f>
        <v>0.92872438054450901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c r="A23" s="318"/>
      <c r="B23" s="319"/>
      <c r="C23" s="319"/>
      <c r="D23" s="319"/>
      <c r="E23" s="319"/>
      <c r="F23" s="320"/>
      <c r="G23" s="292" t="s">
        <v>701</v>
      </c>
      <c r="H23" s="293"/>
      <c r="I23" s="293"/>
      <c r="J23" s="293"/>
      <c r="K23" s="293"/>
      <c r="L23" s="293"/>
      <c r="M23" s="293"/>
      <c r="N23" s="293"/>
      <c r="O23" s="294"/>
      <c r="P23" s="243">
        <v>2090</v>
      </c>
      <c r="Q23" s="244"/>
      <c r="R23" s="244"/>
      <c r="S23" s="244"/>
      <c r="T23" s="244"/>
      <c r="U23" s="244"/>
      <c r="V23" s="295"/>
      <c r="W23" s="243">
        <v>2035</v>
      </c>
      <c r="X23" s="244"/>
      <c r="Y23" s="244"/>
      <c r="Z23" s="244"/>
      <c r="AA23" s="244"/>
      <c r="AB23" s="244"/>
      <c r="AC23" s="295"/>
      <c r="AD23" s="296" t="s">
        <v>783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c r="A24" s="318"/>
      <c r="B24" s="319"/>
      <c r="C24" s="319"/>
      <c r="D24" s="319"/>
      <c r="E24" s="319"/>
      <c r="F24" s="320"/>
      <c r="G24" s="302" t="s">
        <v>702</v>
      </c>
      <c r="H24" s="303"/>
      <c r="I24" s="303"/>
      <c r="J24" s="303"/>
      <c r="K24" s="303"/>
      <c r="L24" s="303"/>
      <c r="M24" s="303"/>
      <c r="N24" s="303"/>
      <c r="O24" s="304"/>
      <c r="P24" s="231">
        <v>1148</v>
      </c>
      <c r="Q24" s="232"/>
      <c r="R24" s="232"/>
      <c r="S24" s="232"/>
      <c r="T24" s="232"/>
      <c r="U24" s="232"/>
      <c r="V24" s="233"/>
      <c r="W24" s="231">
        <v>1081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c r="A25" s="318"/>
      <c r="B25" s="319"/>
      <c r="C25" s="319"/>
      <c r="D25" s="319"/>
      <c r="E25" s="319"/>
      <c r="F25" s="320"/>
      <c r="G25" s="302" t="s">
        <v>703</v>
      </c>
      <c r="H25" s="303"/>
      <c r="I25" s="303"/>
      <c r="J25" s="303"/>
      <c r="K25" s="303"/>
      <c r="L25" s="303"/>
      <c r="M25" s="303"/>
      <c r="N25" s="303"/>
      <c r="O25" s="304"/>
      <c r="P25" s="231">
        <v>8</v>
      </c>
      <c r="Q25" s="232"/>
      <c r="R25" s="232"/>
      <c r="S25" s="232"/>
      <c r="T25" s="232"/>
      <c r="U25" s="232"/>
      <c r="V25" s="233"/>
      <c r="W25" s="231">
        <v>8</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c r="A26" s="318"/>
      <c r="B26" s="319"/>
      <c r="C26" s="319"/>
      <c r="D26" s="319"/>
      <c r="E26" s="319"/>
      <c r="F26" s="320"/>
      <c r="G26" s="302" t="s">
        <v>704</v>
      </c>
      <c r="H26" s="303"/>
      <c r="I26" s="303"/>
      <c r="J26" s="303"/>
      <c r="K26" s="303"/>
      <c r="L26" s="303"/>
      <c r="M26" s="303"/>
      <c r="N26" s="303"/>
      <c r="O26" s="304"/>
      <c r="P26" s="231">
        <v>1</v>
      </c>
      <c r="Q26" s="232"/>
      <c r="R26" s="232"/>
      <c r="S26" s="232"/>
      <c r="T26" s="232"/>
      <c r="U26" s="232"/>
      <c r="V26" s="233"/>
      <c r="W26" s="231">
        <v>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3247</v>
      </c>
      <c r="Q29" s="346"/>
      <c r="R29" s="346"/>
      <c r="S29" s="346"/>
      <c r="T29" s="346"/>
      <c r="U29" s="346"/>
      <c r="V29" s="347"/>
      <c r="W29" s="348">
        <f>AR13</f>
        <v>3125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c r="A30" s="351" t="s">
        <v>664</v>
      </c>
      <c r="B30" s="352"/>
      <c r="C30" s="352"/>
      <c r="D30" s="352"/>
      <c r="E30" s="352"/>
      <c r="F30" s="353"/>
      <c r="G30" s="354" t="s">
        <v>749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c r="A32" s="363"/>
      <c r="B32" s="332"/>
      <c r="C32" s="332"/>
      <c r="D32" s="332"/>
      <c r="E32" s="332"/>
      <c r="F32" s="333"/>
      <c r="G32" s="372" t="s">
        <v>748</v>
      </c>
      <c r="H32" s="373"/>
      <c r="I32" s="373"/>
      <c r="J32" s="373"/>
      <c r="K32" s="373"/>
      <c r="L32" s="373"/>
      <c r="M32" s="373"/>
      <c r="N32" s="373"/>
      <c r="O32" s="373"/>
      <c r="P32" s="376" t="s">
        <v>746</v>
      </c>
      <c r="Q32" s="377"/>
      <c r="R32" s="377"/>
      <c r="S32" s="377"/>
      <c r="T32" s="377"/>
      <c r="U32" s="377"/>
      <c r="V32" s="377"/>
      <c r="W32" s="377"/>
      <c r="X32" s="378"/>
      <c r="Y32" s="382" t="s">
        <v>52</v>
      </c>
      <c r="Z32" s="383"/>
      <c r="AA32" s="384"/>
      <c r="AB32" s="385" t="s">
        <v>707</v>
      </c>
      <c r="AC32" s="385"/>
      <c r="AD32" s="385"/>
      <c r="AE32" s="386">
        <v>1995</v>
      </c>
      <c r="AF32" s="386"/>
      <c r="AG32" s="386"/>
      <c r="AH32" s="386"/>
      <c r="AI32" s="386">
        <v>1849</v>
      </c>
      <c r="AJ32" s="386"/>
      <c r="AK32" s="386"/>
      <c r="AL32" s="386"/>
      <c r="AM32" s="386">
        <v>1736</v>
      </c>
      <c r="AN32" s="386"/>
      <c r="AO32" s="386"/>
      <c r="AP32" s="386"/>
      <c r="AQ32" s="413" t="s">
        <v>747</v>
      </c>
      <c r="AR32" s="386"/>
      <c r="AS32" s="386"/>
      <c r="AT32" s="386"/>
      <c r="AU32" s="404" t="s">
        <v>747</v>
      </c>
      <c r="AV32" s="420"/>
      <c r="AW32" s="420"/>
      <c r="AX32" s="421"/>
    </row>
    <row r="33" spans="1:51" ht="30"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707</v>
      </c>
      <c r="AC33" s="385"/>
      <c r="AD33" s="385"/>
      <c r="AE33" s="386">
        <v>1871</v>
      </c>
      <c r="AF33" s="386"/>
      <c r="AG33" s="386"/>
      <c r="AH33" s="386"/>
      <c r="AI33" s="386">
        <v>1995</v>
      </c>
      <c r="AJ33" s="386"/>
      <c r="AK33" s="386"/>
      <c r="AL33" s="386"/>
      <c r="AM33" s="386">
        <v>1849</v>
      </c>
      <c r="AN33" s="386"/>
      <c r="AO33" s="386"/>
      <c r="AP33" s="386"/>
      <c r="AQ33" s="413">
        <v>1736</v>
      </c>
      <c r="AR33" s="386"/>
      <c r="AS33" s="386"/>
      <c r="AT33" s="386"/>
      <c r="AU33" s="425"/>
      <c r="AV33" s="420"/>
      <c r="AW33" s="420"/>
      <c r="AX33" s="421"/>
    </row>
    <row r="34" spans="1:51" ht="23.25" customHeight="1">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c r="A35" s="456"/>
      <c r="B35" s="457"/>
      <c r="C35" s="457"/>
      <c r="D35" s="457"/>
      <c r="E35" s="457"/>
      <c r="F35" s="458"/>
      <c r="G35" s="409" t="s">
        <v>709</v>
      </c>
      <c r="H35" s="410"/>
      <c r="I35" s="410"/>
      <c r="J35" s="410"/>
      <c r="K35" s="410"/>
      <c r="L35" s="410"/>
      <c r="M35" s="410"/>
      <c r="N35" s="410"/>
      <c r="O35" s="410"/>
      <c r="P35" s="410"/>
      <c r="Q35" s="410"/>
      <c r="R35" s="410"/>
      <c r="S35" s="410"/>
      <c r="T35" s="410"/>
      <c r="U35" s="410"/>
      <c r="V35" s="410"/>
      <c r="W35" s="410"/>
      <c r="X35" s="410"/>
      <c r="Y35" s="434" t="s">
        <v>666</v>
      </c>
      <c r="Z35" s="435"/>
      <c r="AA35" s="436"/>
      <c r="AB35" s="437" t="s">
        <v>710</v>
      </c>
      <c r="AC35" s="438"/>
      <c r="AD35" s="439"/>
      <c r="AE35" s="413">
        <v>2534</v>
      </c>
      <c r="AF35" s="413"/>
      <c r="AG35" s="413"/>
      <c r="AH35" s="413"/>
      <c r="AI35" s="413">
        <v>2914</v>
      </c>
      <c r="AJ35" s="413"/>
      <c r="AK35" s="413"/>
      <c r="AL35" s="413"/>
      <c r="AM35" s="413">
        <v>3136</v>
      </c>
      <c r="AN35" s="413"/>
      <c r="AO35" s="413"/>
      <c r="AP35" s="413"/>
      <c r="AQ35" s="404">
        <v>3052</v>
      </c>
      <c r="AR35" s="387"/>
      <c r="AS35" s="387"/>
      <c r="AT35" s="387"/>
      <c r="AU35" s="387"/>
      <c r="AV35" s="387"/>
      <c r="AW35" s="387"/>
      <c r="AX35" s="388"/>
    </row>
    <row r="36" spans="1:51" ht="42.6" customHeight="1">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711</v>
      </c>
      <c r="AC36" s="441"/>
      <c r="AD36" s="442"/>
      <c r="AE36" s="444" t="s">
        <v>712</v>
      </c>
      <c r="AF36" s="443"/>
      <c r="AG36" s="443"/>
      <c r="AH36" s="443"/>
      <c r="AI36" s="444" t="s">
        <v>713</v>
      </c>
      <c r="AJ36" s="443"/>
      <c r="AK36" s="443"/>
      <c r="AL36" s="443"/>
      <c r="AM36" s="444" t="s">
        <v>759</v>
      </c>
      <c r="AN36" s="443"/>
      <c r="AO36" s="443"/>
      <c r="AP36" s="443"/>
      <c r="AQ36" s="444" t="s">
        <v>760</v>
      </c>
      <c r="AR36" s="443"/>
      <c r="AS36" s="443"/>
      <c r="AT36" s="443"/>
      <c r="AU36" s="443"/>
      <c r="AV36" s="443"/>
      <c r="AW36" s="443"/>
      <c r="AX36" s="445"/>
    </row>
    <row r="37" spans="1:51" ht="18.75" customHeight="1">
      <c r="A37" s="483" t="s">
        <v>316</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7" t="s">
        <v>129</v>
      </c>
      <c r="AV37" s="337"/>
      <c r="AW37" s="337"/>
      <c r="AX37" s="342"/>
    </row>
    <row r="38" spans="1:51" ht="18.75" customHeight="1">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497"/>
      <c r="Z38" s="498"/>
      <c r="AA38" s="499"/>
      <c r="AB38" s="417"/>
      <c r="AC38" s="503"/>
      <c r="AD38" s="504"/>
      <c r="AE38" s="417"/>
      <c r="AF38" s="503"/>
      <c r="AG38" s="503"/>
      <c r="AH38" s="504"/>
      <c r="AI38" s="506"/>
      <c r="AJ38" s="506"/>
      <c r="AK38" s="506"/>
      <c r="AL38" s="417"/>
      <c r="AM38" s="506"/>
      <c r="AN38" s="506"/>
      <c r="AO38" s="506"/>
      <c r="AP38" s="417"/>
      <c r="AQ38" s="446" t="s">
        <v>700</v>
      </c>
      <c r="AR38" s="447"/>
      <c r="AS38" s="448" t="s">
        <v>224</v>
      </c>
      <c r="AT38" s="449"/>
      <c r="AU38" s="450">
        <v>4</v>
      </c>
      <c r="AV38" s="450"/>
      <c r="AW38" s="339" t="s">
        <v>170</v>
      </c>
      <c r="AX38" s="344"/>
    </row>
    <row r="39" spans="1:51" ht="23.25" customHeight="1">
      <c r="A39" s="489"/>
      <c r="B39" s="487"/>
      <c r="C39" s="487"/>
      <c r="D39" s="487"/>
      <c r="E39" s="487"/>
      <c r="F39" s="488"/>
      <c r="G39" s="389" t="s">
        <v>705</v>
      </c>
      <c r="H39" s="390"/>
      <c r="I39" s="390"/>
      <c r="J39" s="390"/>
      <c r="K39" s="390"/>
      <c r="L39" s="390"/>
      <c r="M39" s="390"/>
      <c r="N39" s="390"/>
      <c r="O39" s="391"/>
      <c r="P39" s="154" t="s">
        <v>706</v>
      </c>
      <c r="Q39" s="154"/>
      <c r="R39" s="154"/>
      <c r="S39" s="154"/>
      <c r="T39" s="154"/>
      <c r="U39" s="154"/>
      <c r="V39" s="154"/>
      <c r="W39" s="154"/>
      <c r="X39" s="155"/>
      <c r="Y39" s="400" t="s">
        <v>12</v>
      </c>
      <c r="Z39" s="401"/>
      <c r="AA39" s="402"/>
      <c r="AB39" s="403" t="s">
        <v>707</v>
      </c>
      <c r="AC39" s="403"/>
      <c r="AD39" s="403"/>
      <c r="AE39" s="404">
        <v>103163</v>
      </c>
      <c r="AF39" s="387"/>
      <c r="AG39" s="387"/>
      <c r="AH39" s="387"/>
      <c r="AI39" s="404">
        <v>89840</v>
      </c>
      <c r="AJ39" s="387"/>
      <c r="AK39" s="387"/>
      <c r="AL39" s="387"/>
      <c r="AM39" s="404">
        <v>96180</v>
      </c>
      <c r="AN39" s="387"/>
      <c r="AO39" s="387"/>
      <c r="AP39" s="387"/>
      <c r="AQ39" s="406" t="s">
        <v>700</v>
      </c>
      <c r="AR39" s="407"/>
      <c r="AS39" s="407"/>
      <c r="AT39" s="408"/>
      <c r="AU39" s="387" t="s">
        <v>700</v>
      </c>
      <c r="AV39" s="387"/>
      <c r="AW39" s="387"/>
      <c r="AX39" s="388"/>
    </row>
    <row r="40" spans="1:51" ht="23.25" customHeight="1">
      <c r="A40" s="490"/>
      <c r="B40" s="491"/>
      <c r="C40" s="491"/>
      <c r="D40" s="491"/>
      <c r="E40" s="491"/>
      <c r="F40" s="492"/>
      <c r="G40" s="392"/>
      <c r="H40" s="393"/>
      <c r="I40" s="393"/>
      <c r="J40" s="393"/>
      <c r="K40" s="393"/>
      <c r="L40" s="393"/>
      <c r="M40" s="393"/>
      <c r="N40" s="393"/>
      <c r="O40" s="394"/>
      <c r="P40" s="398"/>
      <c r="Q40" s="398"/>
      <c r="R40" s="398"/>
      <c r="S40" s="398"/>
      <c r="T40" s="398"/>
      <c r="U40" s="398"/>
      <c r="V40" s="398"/>
      <c r="W40" s="398"/>
      <c r="X40" s="399"/>
      <c r="Y40" s="237" t="s">
        <v>51</v>
      </c>
      <c r="Z40" s="238"/>
      <c r="AA40" s="267"/>
      <c r="AB40" s="464" t="s">
        <v>707</v>
      </c>
      <c r="AC40" s="464"/>
      <c r="AD40" s="464"/>
      <c r="AE40" s="404">
        <v>102318</v>
      </c>
      <c r="AF40" s="387"/>
      <c r="AG40" s="387"/>
      <c r="AH40" s="387"/>
      <c r="AI40" s="404">
        <v>103163</v>
      </c>
      <c r="AJ40" s="387"/>
      <c r="AK40" s="387"/>
      <c r="AL40" s="387"/>
      <c r="AM40" s="404">
        <v>89840</v>
      </c>
      <c r="AN40" s="387"/>
      <c r="AO40" s="387"/>
      <c r="AP40" s="387"/>
      <c r="AQ40" s="406" t="s">
        <v>700</v>
      </c>
      <c r="AR40" s="407"/>
      <c r="AS40" s="407"/>
      <c r="AT40" s="408"/>
      <c r="AU40" s="387">
        <v>96180</v>
      </c>
      <c r="AV40" s="387"/>
      <c r="AW40" s="387"/>
      <c r="AX40" s="388"/>
    </row>
    <row r="41" spans="1:51" ht="23.25" customHeight="1">
      <c r="A41" s="489"/>
      <c r="B41" s="487"/>
      <c r="C41" s="487"/>
      <c r="D41" s="487"/>
      <c r="E41" s="487"/>
      <c r="F41" s="488"/>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101</v>
      </c>
      <c r="AF41" s="387"/>
      <c r="AG41" s="387"/>
      <c r="AH41" s="387"/>
      <c r="AI41" s="404">
        <v>87</v>
      </c>
      <c r="AJ41" s="387"/>
      <c r="AK41" s="387"/>
      <c r="AL41" s="387"/>
      <c r="AM41" s="404">
        <v>107</v>
      </c>
      <c r="AN41" s="387"/>
      <c r="AO41" s="387"/>
      <c r="AP41" s="387"/>
      <c r="AQ41" s="406" t="s">
        <v>700</v>
      </c>
      <c r="AR41" s="407"/>
      <c r="AS41" s="407"/>
      <c r="AT41" s="408"/>
      <c r="AU41" s="387" t="s">
        <v>700</v>
      </c>
      <c r="AV41" s="387"/>
      <c r="AW41" s="387"/>
      <c r="AX41" s="388"/>
    </row>
    <row r="42" spans="1:51" ht="23.25" customHeight="1">
      <c r="A42" s="477" t="s">
        <v>344</v>
      </c>
      <c r="B42" s="472"/>
      <c r="C42" s="472"/>
      <c r="D42" s="472"/>
      <c r="E42" s="472"/>
      <c r="F42" s="473"/>
      <c r="G42" s="513" t="s">
        <v>708</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c r="A43" s="364"/>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7" t="s">
        <v>223</v>
      </c>
      <c r="AR49" s="508"/>
      <c r="AS49" s="508"/>
      <c r="AT49" s="509"/>
      <c r="AU49" s="510" t="s">
        <v>129</v>
      </c>
      <c r="AV49" s="510"/>
      <c r="AW49" s="510"/>
      <c r="AX49" s="511"/>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3"/>
      <c r="AD50" s="504"/>
      <c r="AE50" s="430"/>
      <c r="AF50" s="430"/>
      <c r="AG50" s="430"/>
      <c r="AH50" s="430"/>
      <c r="AI50" s="430"/>
      <c r="AJ50" s="430"/>
      <c r="AK50" s="430"/>
      <c r="AL50" s="430"/>
      <c r="AM50" s="430"/>
      <c r="AN50" s="430"/>
      <c r="AO50" s="430"/>
      <c r="AP50" s="430"/>
      <c r="AQ50" s="512"/>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5"/>
      <c r="R51" s="465"/>
      <c r="S51" s="465"/>
      <c r="T51" s="465"/>
      <c r="U51" s="465"/>
      <c r="V51" s="465"/>
      <c r="W51" s="465"/>
      <c r="X51" s="466"/>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29"/>
      <c r="B52" s="331"/>
      <c r="C52" s="332"/>
      <c r="D52" s="332"/>
      <c r="E52" s="332"/>
      <c r="F52" s="333"/>
      <c r="G52" s="908"/>
      <c r="H52" s="398"/>
      <c r="I52" s="398"/>
      <c r="J52" s="398"/>
      <c r="K52" s="398"/>
      <c r="L52" s="398"/>
      <c r="M52" s="398"/>
      <c r="N52" s="398"/>
      <c r="O52" s="399"/>
      <c r="P52" s="467"/>
      <c r="Q52" s="467"/>
      <c r="R52" s="467"/>
      <c r="S52" s="467"/>
      <c r="T52" s="467"/>
      <c r="U52" s="467"/>
      <c r="V52" s="467"/>
      <c r="W52" s="467"/>
      <c r="X52" s="468"/>
      <c r="Y52" s="909" t="s">
        <v>51</v>
      </c>
      <c r="Z52" s="801"/>
      <c r="AA52" s="802"/>
      <c r="AB52" s="464"/>
      <c r="AC52" s="464"/>
      <c r="AD52" s="464"/>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09" t="s">
        <v>13</v>
      </c>
      <c r="Z53" s="801"/>
      <c r="AA53" s="802"/>
      <c r="AB53" s="910" t="s">
        <v>14</v>
      </c>
      <c r="AC53" s="910"/>
      <c r="AD53" s="910"/>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7" t="s">
        <v>223</v>
      </c>
      <c r="AR54" s="508"/>
      <c r="AS54" s="508"/>
      <c r="AT54" s="509"/>
      <c r="AU54" s="510" t="s">
        <v>129</v>
      </c>
      <c r="AV54" s="510"/>
      <c r="AW54" s="510"/>
      <c r="AX54" s="511"/>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3"/>
      <c r="AD55" s="504"/>
      <c r="AE55" s="430"/>
      <c r="AF55" s="430"/>
      <c r="AG55" s="430"/>
      <c r="AH55" s="430"/>
      <c r="AI55" s="430"/>
      <c r="AJ55" s="430"/>
      <c r="AK55" s="430"/>
      <c r="AL55" s="430"/>
      <c r="AM55" s="430"/>
      <c r="AN55" s="430"/>
      <c r="AO55" s="430"/>
      <c r="AP55" s="430"/>
      <c r="AQ55" s="512"/>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29"/>
      <c r="B57" s="331"/>
      <c r="C57" s="332"/>
      <c r="D57" s="332"/>
      <c r="E57" s="332"/>
      <c r="F57" s="333"/>
      <c r="G57" s="908"/>
      <c r="H57" s="398"/>
      <c r="I57" s="398"/>
      <c r="J57" s="398"/>
      <c r="K57" s="398"/>
      <c r="L57" s="398"/>
      <c r="M57" s="398"/>
      <c r="N57" s="398"/>
      <c r="O57" s="399"/>
      <c r="P57" s="467"/>
      <c r="Q57" s="467"/>
      <c r="R57" s="467"/>
      <c r="S57" s="467"/>
      <c r="T57" s="467"/>
      <c r="U57" s="467"/>
      <c r="V57" s="467"/>
      <c r="W57" s="467"/>
      <c r="X57" s="468"/>
      <c r="Y57" s="909" t="s">
        <v>51</v>
      </c>
      <c r="Z57" s="801"/>
      <c r="AA57" s="802"/>
      <c r="AB57" s="464"/>
      <c r="AC57" s="464"/>
      <c r="AD57" s="464"/>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09" t="s">
        <v>13</v>
      </c>
      <c r="Z58" s="801"/>
      <c r="AA58" s="802"/>
      <c r="AB58" s="910" t="s">
        <v>14</v>
      </c>
      <c r="AC58" s="910"/>
      <c r="AD58" s="910"/>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7" t="s">
        <v>223</v>
      </c>
      <c r="AR59" s="508"/>
      <c r="AS59" s="508"/>
      <c r="AT59" s="509"/>
      <c r="AU59" s="510" t="s">
        <v>129</v>
      </c>
      <c r="AV59" s="510"/>
      <c r="AW59" s="510"/>
      <c r="AX59" s="511"/>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3"/>
      <c r="AD60" s="504"/>
      <c r="AE60" s="430"/>
      <c r="AF60" s="430"/>
      <c r="AG60" s="430"/>
      <c r="AH60" s="430"/>
      <c r="AI60" s="430"/>
      <c r="AJ60" s="430"/>
      <c r="AK60" s="430"/>
      <c r="AL60" s="430"/>
      <c r="AM60" s="430"/>
      <c r="AN60" s="430"/>
      <c r="AO60" s="430"/>
      <c r="AP60" s="430"/>
      <c r="AQ60" s="512"/>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29"/>
      <c r="B62" s="331"/>
      <c r="C62" s="332"/>
      <c r="D62" s="332"/>
      <c r="E62" s="332"/>
      <c r="F62" s="333"/>
      <c r="G62" s="908"/>
      <c r="H62" s="398"/>
      <c r="I62" s="398"/>
      <c r="J62" s="398"/>
      <c r="K62" s="398"/>
      <c r="L62" s="398"/>
      <c r="M62" s="398"/>
      <c r="N62" s="398"/>
      <c r="O62" s="399"/>
      <c r="P62" s="467"/>
      <c r="Q62" s="467"/>
      <c r="R62" s="467"/>
      <c r="S62" s="467"/>
      <c r="T62" s="467"/>
      <c r="U62" s="467"/>
      <c r="V62" s="467"/>
      <c r="W62" s="467"/>
      <c r="X62" s="468"/>
      <c r="Y62" s="909" t="s">
        <v>51</v>
      </c>
      <c r="Z62" s="801"/>
      <c r="AA62" s="802"/>
      <c r="AB62" s="464"/>
      <c r="AC62" s="464"/>
      <c r="AD62" s="464"/>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0"/>
      <c r="B63" s="898"/>
      <c r="C63" s="899"/>
      <c r="D63" s="899"/>
      <c r="E63" s="899"/>
      <c r="F63" s="900"/>
      <c r="G63" s="156"/>
      <c r="H63" s="157"/>
      <c r="I63" s="157"/>
      <c r="J63" s="157"/>
      <c r="K63" s="157"/>
      <c r="L63" s="157"/>
      <c r="M63" s="157"/>
      <c r="N63" s="157"/>
      <c r="O63" s="158"/>
      <c r="P63" s="469"/>
      <c r="Q63" s="469"/>
      <c r="R63" s="469"/>
      <c r="S63" s="469"/>
      <c r="T63" s="469"/>
      <c r="U63" s="469"/>
      <c r="V63" s="469"/>
      <c r="W63" s="469"/>
      <c r="X63" s="470"/>
      <c r="Y63" s="909" t="s">
        <v>13</v>
      </c>
      <c r="Z63" s="801"/>
      <c r="AA63" s="802"/>
      <c r="AB63" s="910" t="s">
        <v>14</v>
      </c>
      <c r="AC63" s="910"/>
      <c r="AD63" s="910"/>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customHeight="1">
      <c r="A64" s="351" t="s">
        <v>664</v>
      </c>
      <c r="B64" s="352"/>
      <c r="C64" s="352"/>
      <c r="D64" s="352"/>
      <c r="E64" s="352"/>
      <c r="F64" s="353"/>
      <c r="G64" s="354" t="s">
        <v>738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1</v>
      </c>
    </row>
    <row r="66" spans="1:51" ht="23.25" customHeight="1">
      <c r="A66" s="363"/>
      <c r="B66" s="332"/>
      <c r="C66" s="332"/>
      <c r="D66" s="332"/>
      <c r="E66" s="332"/>
      <c r="F66" s="333"/>
      <c r="G66" s="372" t="s">
        <v>727</v>
      </c>
      <c r="H66" s="373"/>
      <c r="I66" s="373"/>
      <c r="J66" s="373"/>
      <c r="K66" s="373"/>
      <c r="L66" s="373"/>
      <c r="M66" s="373"/>
      <c r="N66" s="373"/>
      <c r="O66" s="373"/>
      <c r="P66" s="376" t="s">
        <v>757</v>
      </c>
      <c r="Q66" s="377"/>
      <c r="R66" s="377"/>
      <c r="S66" s="377"/>
      <c r="T66" s="377"/>
      <c r="U66" s="377"/>
      <c r="V66" s="377"/>
      <c r="W66" s="377"/>
      <c r="X66" s="378"/>
      <c r="Y66" s="382" t="s">
        <v>52</v>
      </c>
      <c r="Z66" s="383"/>
      <c r="AA66" s="384"/>
      <c r="AB66" s="385" t="s">
        <v>707</v>
      </c>
      <c r="AC66" s="385"/>
      <c r="AD66" s="385"/>
      <c r="AE66" s="386">
        <v>156825</v>
      </c>
      <c r="AF66" s="386"/>
      <c r="AG66" s="386"/>
      <c r="AH66" s="386"/>
      <c r="AI66" s="386">
        <v>161357</v>
      </c>
      <c r="AJ66" s="386"/>
      <c r="AK66" s="386"/>
      <c r="AL66" s="386"/>
      <c r="AM66" s="386">
        <v>178755</v>
      </c>
      <c r="AN66" s="386"/>
      <c r="AO66" s="386"/>
      <c r="AP66" s="386"/>
      <c r="AQ66" s="413" t="s">
        <v>725</v>
      </c>
      <c r="AR66" s="386"/>
      <c r="AS66" s="386"/>
      <c r="AT66" s="386"/>
      <c r="AU66" s="404" t="s">
        <v>725</v>
      </c>
      <c r="AV66" s="420"/>
      <c r="AW66" s="420"/>
      <c r="AX66" s="421"/>
      <c r="AY66">
        <f>$AY$65</f>
        <v>1</v>
      </c>
    </row>
    <row r="67" spans="1:51" ht="97.5"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707</v>
      </c>
      <c r="AC67" s="385"/>
      <c r="AD67" s="385"/>
      <c r="AE67" s="386">
        <v>158136</v>
      </c>
      <c r="AF67" s="386"/>
      <c r="AG67" s="386"/>
      <c r="AH67" s="386"/>
      <c r="AI67" s="386">
        <v>156825</v>
      </c>
      <c r="AJ67" s="386"/>
      <c r="AK67" s="386"/>
      <c r="AL67" s="386"/>
      <c r="AM67" s="386">
        <v>161357</v>
      </c>
      <c r="AN67" s="386"/>
      <c r="AO67" s="386"/>
      <c r="AP67" s="386"/>
      <c r="AQ67" s="386">
        <v>178755</v>
      </c>
      <c r="AR67" s="386"/>
      <c r="AS67" s="386"/>
      <c r="AT67" s="386"/>
      <c r="AU67" s="404" t="s">
        <v>725</v>
      </c>
      <c r="AV67" s="420"/>
      <c r="AW67" s="420"/>
      <c r="AX67" s="421"/>
      <c r="AY67">
        <f>$AY$65</f>
        <v>1</v>
      </c>
    </row>
    <row r="68" spans="1:51" ht="23.25" customHeight="1">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c r="A69" s="456"/>
      <c r="B69" s="457"/>
      <c r="C69" s="457"/>
      <c r="D69" s="457"/>
      <c r="E69" s="457"/>
      <c r="F69" s="458"/>
      <c r="G69" s="409" t="s">
        <v>756</v>
      </c>
      <c r="H69" s="410"/>
      <c r="I69" s="410"/>
      <c r="J69" s="410"/>
      <c r="K69" s="410"/>
      <c r="L69" s="410"/>
      <c r="M69" s="410"/>
      <c r="N69" s="410"/>
      <c r="O69" s="410"/>
      <c r="P69" s="410"/>
      <c r="Q69" s="410"/>
      <c r="R69" s="410"/>
      <c r="S69" s="410"/>
      <c r="T69" s="410"/>
      <c r="U69" s="410"/>
      <c r="V69" s="410"/>
      <c r="W69" s="410"/>
      <c r="X69" s="410"/>
      <c r="Y69" s="434" t="s">
        <v>666</v>
      </c>
      <c r="Z69" s="435"/>
      <c r="AA69" s="436"/>
      <c r="AB69" s="437" t="s">
        <v>710</v>
      </c>
      <c r="AC69" s="438"/>
      <c r="AD69" s="439"/>
      <c r="AE69" s="413">
        <v>90360</v>
      </c>
      <c r="AF69" s="413"/>
      <c r="AG69" s="413"/>
      <c r="AH69" s="413"/>
      <c r="AI69" s="413">
        <v>98054</v>
      </c>
      <c r="AJ69" s="413"/>
      <c r="AK69" s="413"/>
      <c r="AL69" s="413"/>
      <c r="AM69" s="413">
        <v>95732</v>
      </c>
      <c r="AN69" s="413"/>
      <c r="AO69" s="413"/>
      <c r="AP69" s="413"/>
      <c r="AQ69" s="404">
        <v>105521</v>
      </c>
      <c r="AR69" s="387"/>
      <c r="AS69" s="387"/>
      <c r="AT69" s="387"/>
      <c r="AU69" s="387"/>
      <c r="AV69" s="387"/>
      <c r="AW69" s="387"/>
      <c r="AX69" s="388"/>
      <c r="AY69">
        <f>$AY$68</f>
        <v>1</v>
      </c>
    </row>
    <row r="70" spans="1:51" ht="46.5" customHeight="1">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711</v>
      </c>
      <c r="AC70" s="441"/>
      <c r="AD70" s="442"/>
      <c r="AE70" s="444" t="s">
        <v>714</v>
      </c>
      <c r="AF70" s="443"/>
      <c r="AG70" s="443"/>
      <c r="AH70" s="443"/>
      <c r="AI70" s="444" t="s">
        <v>715</v>
      </c>
      <c r="AJ70" s="443"/>
      <c r="AK70" s="443"/>
      <c r="AL70" s="443"/>
      <c r="AM70" s="444" t="s">
        <v>784</v>
      </c>
      <c r="AN70" s="443"/>
      <c r="AO70" s="443"/>
      <c r="AP70" s="443"/>
      <c r="AQ70" s="443" t="s">
        <v>726</v>
      </c>
      <c r="AR70" s="443"/>
      <c r="AS70" s="443"/>
      <c r="AT70" s="443"/>
      <c r="AU70" s="443"/>
      <c r="AV70" s="443"/>
      <c r="AW70" s="443"/>
      <c r="AX70" s="445"/>
      <c r="AY70">
        <f>$AY$68</f>
        <v>1</v>
      </c>
    </row>
    <row r="71" spans="1:51" ht="18.75" customHeight="1">
      <c r="A71" s="519" t="s">
        <v>316</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30" t="s">
        <v>501</v>
      </c>
      <c r="AF71" s="430"/>
      <c r="AG71" s="430"/>
      <c r="AH71" s="430"/>
      <c r="AI71" s="430" t="s">
        <v>653</v>
      </c>
      <c r="AJ71" s="430"/>
      <c r="AK71" s="430"/>
      <c r="AL71" s="430"/>
      <c r="AM71" s="430" t="s">
        <v>469</v>
      </c>
      <c r="AN71" s="430"/>
      <c r="AO71" s="430"/>
      <c r="AP71" s="430"/>
      <c r="AQ71" s="474" t="s">
        <v>223</v>
      </c>
      <c r="AR71" s="475"/>
      <c r="AS71" s="475"/>
      <c r="AT71" s="476"/>
      <c r="AU71" s="337" t="s">
        <v>129</v>
      </c>
      <c r="AV71" s="337"/>
      <c r="AW71" s="337"/>
      <c r="AX71" s="342"/>
      <c r="AY71">
        <f>COUNTA($G$73)</f>
        <v>1</v>
      </c>
    </row>
    <row r="72" spans="1:51" ht="18.75" customHeight="1">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7"/>
      <c r="Z72" s="498"/>
      <c r="AA72" s="499"/>
      <c r="AB72" s="417"/>
      <c r="AC72" s="503"/>
      <c r="AD72" s="504"/>
      <c r="AE72" s="430"/>
      <c r="AF72" s="430"/>
      <c r="AG72" s="430"/>
      <c r="AH72" s="430"/>
      <c r="AI72" s="430"/>
      <c r="AJ72" s="430"/>
      <c r="AK72" s="430"/>
      <c r="AL72" s="430"/>
      <c r="AM72" s="430"/>
      <c r="AN72" s="430"/>
      <c r="AO72" s="430"/>
      <c r="AP72" s="430"/>
      <c r="AQ72" s="446" t="s">
        <v>700</v>
      </c>
      <c r="AR72" s="447"/>
      <c r="AS72" s="448" t="s">
        <v>224</v>
      </c>
      <c r="AT72" s="449"/>
      <c r="AU72" s="450">
        <v>4</v>
      </c>
      <c r="AV72" s="450"/>
      <c r="AW72" s="339" t="s">
        <v>170</v>
      </c>
      <c r="AX72" s="344"/>
      <c r="AY72">
        <f t="shared" ref="AY72:AY77" si="1">$AY$71</f>
        <v>1</v>
      </c>
    </row>
    <row r="73" spans="1:51" ht="23.25" customHeight="1">
      <c r="A73" s="525"/>
      <c r="B73" s="523"/>
      <c r="C73" s="523"/>
      <c r="D73" s="523"/>
      <c r="E73" s="523"/>
      <c r="F73" s="524"/>
      <c r="G73" s="389" t="s">
        <v>785</v>
      </c>
      <c r="H73" s="390"/>
      <c r="I73" s="390"/>
      <c r="J73" s="390"/>
      <c r="K73" s="390"/>
      <c r="L73" s="390"/>
      <c r="M73" s="390"/>
      <c r="N73" s="390"/>
      <c r="O73" s="391"/>
      <c r="P73" s="154" t="s">
        <v>728</v>
      </c>
      <c r="Q73" s="154"/>
      <c r="R73" s="154"/>
      <c r="S73" s="154"/>
      <c r="T73" s="154"/>
      <c r="U73" s="154"/>
      <c r="V73" s="154"/>
      <c r="W73" s="154"/>
      <c r="X73" s="155"/>
      <c r="Y73" s="400" t="s">
        <v>12</v>
      </c>
      <c r="Z73" s="401"/>
      <c r="AA73" s="402"/>
      <c r="AB73" s="403" t="s">
        <v>335</v>
      </c>
      <c r="AC73" s="403"/>
      <c r="AD73" s="403"/>
      <c r="AE73" s="404">
        <v>76.8</v>
      </c>
      <c r="AF73" s="387"/>
      <c r="AG73" s="387"/>
      <c r="AH73" s="387"/>
      <c r="AI73" s="404">
        <v>74.8</v>
      </c>
      <c r="AJ73" s="387"/>
      <c r="AK73" s="387"/>
      <c r="AL73" s="387"/>
      <c r="AM73" s="404">
        <v>78.7</v>
      </c>
      <c r="AN73" s="387"/>
      <c r="AO73" s="387"/>
      <c r="AP73" s="387"/>
      <c r="AQ73" s="406" t="s">
        <v>700</v>
      </c>
      <c r="AR73" s="407"/>
      <c r="AS73" s="407"/>
      <c r="AT73" s="408"/>
      <c r="AU73" s="387" t="s">
        <v>700</v>
      </c>
      <c r="AV73" s="387"/>
      <c r="AW73" s="387"/>
      <c r="AX73" s="388"/>
      <c r="AY73">
        <f t="shared" si="1"/>
        <v>1</v>
      </c>
    </row>
    <row r="74" spans="1:51" ht="23.25" customHeight="1">
      <c r="A74" s="526"/>
      <c r="B74" s="527"/>
      <c r="C74" s="527"/>
      <c r="D74" s="527"/>
      <c r="E74" s="527"/>
      <c r="F74" s="528"/>
      <c r="G74" s="392"/>
      <c r="H74" s="393"/>
      <c r="I74" s="393"/>
      <c r="J74" s="393"/>
      <c r="K74" s="393"/>
      <c r="L74" s="393"/>
      <c r="M74" s="393"/>
      <c r="N74" s="393"/>
      <c r="O74" s="394"/>
      <c r="P74" s="398"/>
      <c r="Q74" s="398"/>
      <c r="R74" s="398"/>
      <c r="S74" s="398"/>
      <c r="T74" s="398"/>
      <c r="U74" s="398"/>
      <c r="V74" s="398"/>
      <c r="W74" s="398"/>
      <c r="X74" s="399"/>
      <c r="Y74" s="237" t="s">
        <v>51</v>
      </c>
      <c r="Z74" s="238"/>
      <c r="AA74" s="267"/>
      <c r="AB74" s="464" t="s">
        <v>335</v>
      </c>
      <c r="AC74" s="464"/>
      <c r="AD74" s="464"/>
      <c r="AE74" s="404">
        <v>74.3</v>
      </c>
      <c r="AF74" s="387"/>
      <c r="AG74" s="387"/>
      <c r="AH74" s="387"/>
      <c r="AI74" s="404">
        <v>70.900000000000006</v>
      </c>
      <c r="AJ74" s="387"/>
      <c r="AK74" s="387"/>
      <c r="AL74" s="387"/>
      <c r="AM74" s="404">
        <v>72.8</v>
      </c>
      <c r="AN74" s="387"/>
      <c r="AO74" s="387"/>
      <c r="AP74" s="387"/>
      <c r="AQ74" s="406" t="s">
        <v>700</v>
      </c>
      <c r="AR74" s="407"/>
      <c r="AS74" s="407"/>
      <c r="AT74" s="408"/>
      <c r="AU74" s="387">
        <v>75.599999999999994</v>
      </c>
      <c r="AV74" s="387"/>
      <c r="AW74" s="387"/>
      <c r="AX74" s="388"/>
      <c r="AY74">
        <f t="shared" si="1"/>
        <v>1</v>
      </c>
    </row>
    <row r="75" spans="1:51" ht="170.25" customHeight="1">
      <c r="A75" s="525"/>
      <c r="B75" s="523"/>
      <c r="C75" s="523"/>
      <c r="D75" s="523"/>
      <c r="E75" s="523"/>
      <c r="F75" s="524"/>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103</v>
      </c>
      <c r="AF75" s="387"/>
      <c r="AG75" s="387"/>
      <c r="AH75" s="387"/>
      <c r="AI75" s="404">
        <v>106</v>
      </c>
      <c r="AJ75" s="387"/>
      <c r="AK75" s="387"/>
      <c r="AL75" s="387"/>
      <c r="AM75" s="404">
        <v>108</v>
      </c>
      <c r="AN75" s="387"/>
      <c r="AO75" s="387"/>
      <c r="AP75" s="387"/>
      <c r="AQ75" s="406" t="s">
        <v>700</v>
      </c>
      <c r="AR75" s="407"/>
      <c r="AS75" s="407"/>
      <c r="AT75" s="408"/>
      <c r="AU75" s="387" t="s">
        <v>700</v>
      </c>
      <c r="AV75" s="387"/>
      <c r="AW75" s="387"/>
      <c r="AX75" s="388"/>
      <c r="AY75">
        <f t="shared" si="1"/>
        <v>1</v>
      </c>
    </row>
    <row r="76" spans="1:51" ht="23.25" customHeight="1">
      <c r="A76" s="477" t="s">
        <v>344</v>
      </c>
      <c r="B76" s="472"/>
      <c r="C76" s="472"/>
      <c r="D76" s="472"/>
      <c r="E76" s="472"/>
      <c r="F76" s="473"/>
      <c r="G76" s="513" t="s">
        <v>708</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c r="A77" s="364"/>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7" t="s">
        <v>223</v>
      </c>
      <c r="AR83" s="508"/>
      <c r="AS83" s="508"/>
      <c r="AT83" s="509"/>
      <c r="AU83" s="510" t="s">
        <v>129</v>
      </c>
      <c r="AV83" s="510"/>
      <c r="AW83" s="510"/>
      <c r="AX83" s="511"/>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3"/>
      <c r="AD84" s="504"/>
      <c r="AE84" s="430"/>
      <c r="AF84" s="430"/>
      <c r="AG84" s="430"/>
      <c r="AH84" s="430"/>
      <c r="AI84" s="430"/>
      <c r="AJ84" s="430"/>
      <c r="AK84" s="430"/>
      <c r="AL84" s="430"/>
      <c r="AM84" s="430"/>
      <c r="AN84" s="430"/>
      <c r="AO84" s="430"/>
      <c r="AP84" s="430"/>
      <c r="AQ84" s="512"/>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5"/>
      <c r="R85" s="465"/>
      <c r="S85" s="465"/>
      <c r="T85" s="465"/>
      <c r="U85" s="465"/>
      <c r="V85" s="465"/>
      <c r="W85" s="465"/>
      <c r="X85" s="466"/>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29"/>
      <c r="B86" s="331"/>
      <c r="C86" s="332"/>
      <c r="D86" s="332"/>
      <c r="E86" s="332"/>
      <c r="F86" s="333"/>
      <c r="G86" s="908"/>
      <c r="H86" s="398"/>
      <c r="I86" s="398"/>
      <c r="J86" s="398"/>
      <c r="K86" s="398"/>
      <c r="L86" s="398"/>
      <c r="M86" s="398"/>
      <c r="N86" s="398"/>
      <c r="O86" s="399"/>
      <c r="P86" s="467"/>
      <c r="Q86" s="467"/>
      <c r="R86" s="467"/>
      <c r="S86" s="467"/>
      <c r="T86" s="467"/>
      <c r="U86" s="467"/>
      <c r="V86" s="467"/>
      <c r="W86" s="467"/>
      <c r="X86" s="468"/>
      <c r="Y86" s="909" t="s">
        <v>51</v>
      </c>
      <c r="Z86" s="801"/>
      <c r="AA86" s="802"/>
      <c r="AB86" s="464"/>
      <c r="AC86" s="464"/>
      <c r="AD86" s="464"/>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09" t="s">
        <v>13</v>
      </c>
      <c r="Z87" s="801"/>
      <c r="AA87" s="802"/>
      <c r="AB87" s="910" t="s">
        <v>14</v>
      </c>
      <c r="AC87" s="910"/>
      <c r="AD87" s="910"/>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7" t="s">
        <v>223</v>
      </c>
      <c r="AR88" s="508"/>
      <c r="AS88" s="508"/>
      <c r="AT88" s="509"/>
      <c r="AU88" s="510" t="s">
        <v>129</v>
      </c>
      <c r="AV88" s="510"/>
      <c r="AW88" s="510"/>
      <c r="AX88" s="511"/>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3"/>
      <c r="AD89" s="504"/>
      <c r="AE89" s="430"/>
      <c r="AF89" s="430"/>
      <c r="AG89" s="430"/>
      <c r="AH89" s="430"/>
      <c r="AI89" s="430"/>
      <c r="AJ89" s="430"/>
      <c r="AK89" s="430"/>
      <c r="AL89" s="430"/>
      <c r="AM89" s="430"/>
      <c r="AN89" s="430"/>
      <c r="AO89" s="430"/>
      <c r="AP89" s="430"/>
      <c r="AQ89" s="512"/>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29"/>
      <c r="B91" s="331"/>
      <c r="C91" s="332"/>
      <c r="D91" s="332"/>
      <c r="E91" s="332"/>
      <c r="F91" s="333"/>
      <c r="G91" s="908"/>
      <c r="H91" s="398"/>
      <c r="I91" s="398"/>
      <c r="J91" s="398"/>
      <c r="K91" s="398"/>
      <c r="L91" s="398"/>
      <c r="M91" s="398"/>
      <c r="N91" s="398"/>
      <c r="O91" s="399"/>
      <c r="P91" s="467"/>
      <c r="Q91" s="467"/>
      <c r="R91" s="467"/>
      <c r="S91" s="467"/>
      <c r="T91" s="467"/>
      <c r="U91" s="467"/>
      <c r="V91" s="467"/>
      <c r="W91" s="467"/>
      <c r="X91" s="468"/>
      <c r="Y91" s="909" t="s">
        <v>51</v>
      </c>
      <c r="Z91" s="801"/>
      <c r="AA91" s="802"/>
      <c r="AB91" s="464"/>
      <c r="AC91" s="464"/>
      <c r="AD91" s="464"/>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09" t="s">
        <v>13</v>
      </c>
      <c r="Z92" s="801"/>
      <c r="AA92" s="802"/>
      <c r="AB92" s="910" t="s">
        <v>14</v>
      </c>
      <c r="AC92" s="910"/>
      <c r="AD92" s="910"/>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7" t="s">
        <v>223</v>
      </c>
      <c r="AR93" s="508"/>
      <c r="AS93" s="508"/>
      <c r="AT93" s="509"/>
      <c r="AU93" s="510" t="s">
        <v>129</v>
      </c>
      <c r="AV93" s="510"/>
      <c r="AW93" s="510"/>
      <c r="AX93" s="511"/>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3"/>
      <c r="AD94" s="504"/>
      <c r="AE94" s="430"/>
      <c r="AF94" s="430"/>
      <c r="AG94" s="430"/>
      <c r="AH94" s="430"/>
      <c r="AI94" s="430"/>
      <c r="AJ94" s="430"/>
      <c r="AK94" s="430"/>
      <c r="AL94" s="430"/>
      <c r="AM94" s="430"/>
      <c r="AN94" s="430"/>
      <c r="AO94" s="430"/>
      <c r="AP94" s="430"/>
      <c r="AQ94" s="512"/>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29"/>
      <c r="B96" s="331"/>
      <c r="C96" s="332"/>
      <c r="D96" s="332"/>
      <c r="E96" s="332"/>
      <c r="F96" s="333"/>
      <c r="G96" s="908"/>
      <c r="H96" s="398"/>
      <c r="I96" s="398"/>
      <c r="J96" s="398"/>
      <c r="K96" s="398"/>
      <c r="L96" s="398"/>
      <c r="M96" s="398"/>
      <c r="N96" s="398"/>
      <c r="O96" s="399"/>
      <c r="P96" s="467"/>
      <c r="Q96" s="467"/>
      <c r="R96" s="467"/>
      <c r="S96" s="467"/>
      <c r="T96" s="467"/>
      <c r="U96" s="467"/>
      <c r="V96" s="467"/>
      <c r="W96" s="467"/>
      <c r="X96" s="468"/>
      <c r="Y96" s="909" t="s">
        <v>51</v>
      </c>
      <c r="Z96" s="801"/>
      <c r="AA96" s="802"/>
      <c r="AB96" s="464"/>
      <c r="AC96" s="464"/>
      <c r="AD96" s="464"/>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0"/>
      <c r="B97" s="898"/>
      <c r="C97" s="899"/>
      <c r="D97" s="899"/>
      <c r="E97" s="899"/>
      <c r="F97" s="900"/>
      <c r="G97" s="156"/>
      <c r="H97" s="157"/>
      <c r="I97" s="157"/>
      <c r="J97" s="157"/>
      <c r="K97" s="157"/>
      <c r="L97" s="157"/>
      <c r="M97" s="157"/>
      <c r="N97" s="157"/>
      <c r="O97" s="158"/>
      <c r="P97" s="469"/>
      <c r="Q97" s="469"/>
      <c r="R97" s="469"/>
      <c r="S97" s="469"/>
      <c r="T97" s="469"/>
      <c r="U97" s="469"/>
      <c r="V97" s="469"/>
      <c r="W97" s="469"/>
      <c r="X97" s="470"/>
      <c r="Y97" s="909" t="s">
        <v>13</v>
      </c>
      <c r="Z97" s="801"/>
      <c r="AA97" s="802"/>
      <c r="AB97" s="910" t="s">
        <v>14</v>
      </c>
      <c r="AC97" s="910"/>
      <c r="AD97" s="910"/>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c r="A100" s="363"/>
      <c r="B100" s="332"/>
      <c r="C100" s="332"/>
      <c r="D100" s="332"/>
      <c r="E100" s="332"/>
      <c r="F100" s="333"/>
      <c r="G100" s="451"/>
      <c r="H100" s="373"/>
      <c r="I100" s="373"/>
      <c r="J100" s="373"/>
      <c r="K100" s="373"/>
      <c r="L100" s="373"/>
      <c r="M100" s="373"/>
      <c r="N100" s="373"/>
      <c r="O100" s="373"/>
      <c r="P100" s="452"/>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c r="A103" s="479"/>
      <c r="B103" s="337"/>
      <c r="C103" s="337"/>
      <c r="D103" s="337"/>
      <c r="E103" s="337"/>
      <c r="F103" s="480"/>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c r="A104" s="481"/>
      <c r="B104" s="339"/>
      <c r="C104" s="339"/>
      <c r="D104" s="339"/>
      <c r="E104" s="339"/>
      <c r="F104" s="482"/>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c r="A105" s="519" t="s">
        <v>316</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7" t="s">
        <v>129</v>
      </c>
      <c r="AV105" s="337"/>
      <c r="AW105" s="337"/>
      <c r="AX105" s="342"/>
      <c r="AY105">
        <f>COUNTA($G$107)</f>
        <v>0</v>
      </c>
    </row>
    <row r="106" spans="1:60" ht="18.75" hidden="1" customHeight="1">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7"/>
      <c r="Z106" s="498"/>
      <c r="AA106" s="499"/>
      <c r="AB106" s="417"/>
      <c r="AC106" s="503"/>
      <c r="AD106" s="504"/>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c r="A107" s="525"/>
      <c r="B107" s="523"/>
      <c r="C107" s="523"/>
      <c r="D107" s="523"/>
      <c r="E107" s="523"/>
      <c r="F107" s="524"/>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26"/>
      <c r="B108" s="527"/>
      <c r="C108" s="527"/>
      <c r="D108" s="527"/>
      <c r="E108" s="527"/>
      <c r="F108" s="528"/>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4"/>
      <c r="AC108" s="464"/>
      <c r="AD108" s="464"/>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5"/>
      <c r="B109" s="523"/>
      <c r="C109" s="523"/>
      <c r="D109" s="523"/>
      <c r="E109" s="523"/>
      <c r="F109" s="524"/>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c r="A111" s="364"/>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7" t="s">
        <v>223</v>
      </c>
      <c r="AR117" s="508"/>
      <c r="AS117" s="508"/>
      <c r="AT117" s="509"/>
      <c r="AU117" s="510" t="s">
        <v>129</v>
      </c>
      <c r="AV117" s="510"/>
      <c r="AW117" s="510"/>
      <c r="AX117" s="511"/>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3"/>
      <c r="AD118" s="504"/>
      <c r="AE118" s="430"/>
      <c r="AF118" s="430"/>
      <c r="AG118" s="430"/>
      <c r="AH118" s="430"/>
      <c r="AI118" s="430"/>
      <c r="AJ118" s="430"/>
      <c r="AK118" s="430"/>
      <c r="AL118" s="430"/>
      <c r="AM118" s="430"/>
      <c r="AN118" s="430"/>
      <c r="AO118" s="430"/>
      <c r="AP118" s="430"/>
      <c r="AQ118" s="512"/>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29"/>
      <c r="B120" s="331"/>
      <c r="C120" s="332"/>
      <c r="D120" s="332"/>
      <c r="E120" s="332"/>
      <c r="F120" s="333"/>
      <c r="G120" s="908"/>
      <c r="H120" s="398"/>
      <c r="I120" s="398"/>
      <c r="J120" s="398"/>
      <c r="K120" s="398"/>
      <c r="L120" s="398"/>
      <c r="M120" s="398"/>
      <c r="N120" s="398"/>
      <c r="O120" s="399"/>
      <c r="P120" s="467"/>
      <c r="Q120" s="467"/>
      <c r="R120" s="467"/>
      <c r="S120" s="467"/>
      <c r="T120" s="467"/>
      <c r="U120" s="467"/>
      <c r="V120" s="467"/>
      <c r="W120" s="467"/>
      <c r="X120" s="468"/>
      <c r="Y120" s="909" t="s">
        <v>51</v>
      </c>
      <c r="Z120" s="801"/>
      <c r="AA120" s="802"/>
      <c r="AB120" s="464"/>
      <c r="AC120" s="464"/>
      <c r="AD120" s="464"/>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7" t="s">
        <v>223</v>
      </c>
      <c r="AR122" s="508"/>
      <c r="AS122" s="508"/>
      <c r="AT122" s="509"/>
      <c r="AU122" s="510" t="s">
        <v>129</v>
      </c>
      <c r="AV122" s="510"/>
      <c r="AW122" s="510"/>
      <c r="AX122" s="511"/>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3"/>
      <c r="AD123" s="504"/>
      <c r="AE123" s="430"/>
      <c r="AF123" s="430"/>
      <c r="AG123" s="430"/>
      <c r="AH123" s="430"/>
      <c r="AI123" s="430"/>
      <c r="AJ123" s="430"/>
      <c r="AK123" s="430"/>
      <c r="AL123" s="430"/>
      <c r="AM123" s="430"/>
      <c r="AN123" s="430"/>
      <c r="AO123" s="430"/>
      <c r="AP123" s="430"/>
      <c r="AQ123" s="512"/>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29"/>
      <c r="B125" s="331"/>
      <c r="C125" s="332"/>
      <c r="D125" s="332"/>
      <c r="E125" s="332"/>
      <c r="F125" s="333"/>
      <c r="G125" s="908"/>
      <c r="H125" s="398"/>
      <c r="I125" s="398"/>
      <c r="J125" s="398"/>
      <c r="K125" s="398"/>
      <c r="L125" s="398"/>
      <c r="M125" s="398"/>
      <c r="N125" s="398"/>
      <c r="O125" s="399"/>
      <c r="P125" s="467"/>
      <c r="Q125" s="467"/>
      <c r="R125" s="467"/>
      <c r="S125" s="467"/>
      <c r="T125" s="467"/>
      <c r="U125" s="467"/>
      <c r="V125" s="467"/>
      <c r="W125" s="467"/>
      <c r="X125" s="468"/>
      <c r="Y125" s="909" t="s">
        <v>51</v>
      </c>
      <c r="Z125" s="801"/>
      <c r="AA125" s="802"/>
      <c r="AB125" s="464"/>
      <c r="AC125" s="464"/>
      <c r="AD125" s="464"/>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7" t="s">
        <v>223</v>
      </c>
      <c r="AR127" s="508"/>
      <c r="AS127" s="508"/>
      <c r="AT127" s="509"/>
      <c r="AU127" s="510" t="s">
        <v>129</v>
      </c>
      <c r="AV127" s="510"/>
      <c r="AW127" s="510"/>
      <c r="AX127" s="511"/>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3"/>
      <c r="AD128" s="504"/>
      <c r="AE128" s="430"/>
      <c r="AF128" s="430"/>
      <c r="AG128" s="430"/>
      <c r="AH128" s="430"/>
      <c r="AI128" s="430"/>
      <c r="AJ128" s="430"/>
      <c r="AK128" s="430"/>
      <c r="AL128" s="430"/>
      <c r="AM128" s="430"/>
      <c r="AN128" s="430"/>
      <c r="AO128" s="430"/>
      <c r="AP128" s="430"/>
      <c r="AQ128" s="512"/>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29"/>
      <c r="B130" s="331"/>
      <c r="C130" s="332"/>
      <c r="D130" s="332"/>
      <c r="E130" s="332"/>
      <c r="F130" s="333"/>
      <c r="G130" s="908"/>
      <c r="H130" s="398"/>
      <c r="I130" s="398"/>
      <c r="J130" s="398"/>
      <c r="K130" s="398"/>
      <c r="L130" s="398"/>
      <c r="M130" s="398"/>
      <c r="N130" s="398"/>
      <c r="O130" s="399"/>
      <c r="P130" s="467"/>
      <c r="Q130" s="467"/>
      <c r="R130" s="467"/>
      <c r="S130" s="467"/>
      <c r="T130" s="467"/>
      <c r="U130" s="467"/>
      <c r="V130" s="467"/>
      <c r="W130" s="467"/>
      <c r="X130" s="468"/>
      <c r="Y130" s="909" t="s">
        <v>51</v>
      </c>
      <c r="Z130" s="801"/>
      <c r="AA130" s="802"/>
      <c r="AB130" s="464"/>
      <c r="AC130" s="464"/>
      <c r="AD130" s="464"/>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0"/>
      <c r="B131" s="898"/>
      <c r="C131" s="899"/>
      <c r="D131" s="899"/>
      <c r="E131" s="899"/>
      <c r="F131" s="900"/>
      <c r="G131" s="156"/>
      <c r="H131" s="157"/>
      <c r="I131" s="157"/>
      <c r="J131" s="157"/>
      <c r="K131" s="157"/>
      <c r="L131" s="157"/>
      <c r="M131" s="157"/>
      <c r="N131" s="157"/>
      <c r="O131" s="158"/>
      <c r="P131" s="469"/>
      <c r="Q131" s="469"/>
      <c r="R131" s="469"/>
      <c r="S131" s="469"/>
      <c r="T131" s="469"/>
      <c r="U131" s="469"/>
      <c r="V131" s="469"/>
      <c r="W131" s="469"/>
      <c r="X131" s="470"/>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c r="A134" s="363"/>
      <c r="B134" s="332"/>
      <c r="C134" s="332"/>
      <c r="D134" s="332"/>
      <c r="E134" s="332"/>
      <c r="F134" s="333"/>
      <c r="G134" s="451"/>
      <c r="H134" s="373"/>
      <c r="I134" s="373"/>
      <c r="J134" s="373"/>
      <c r="K134" s="373"/>
      <c r="L134" s="373"/>
      <c r="M134" s="373"/>
      <c r="N134" s="373"/>
      <c r="O134" s="373"/>
      <c r="P134" s="452"/>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c r="A137" s="479"/>
      <c r="B137" s="337"/>
      <c r="C137" s="337"/>
      <c r="D137" s="337"/>
      <c r="E137" s="337"/>
      <c r="F137" s="480"/>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c r="A138" s="481"/>
      <c r="B138" s="339"/>
      <c r="C138" s="339"/>
      <c r="D138" s="339"/>
      <c r="E138" s="339"/>
      <c r="F138" s="482"/>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c r="A139" s="519" t="s">
        <v>316</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7" t="s">
        <v>129</v>
      </c>
      <c r="AV139" s="337"/>
      <c r="AW139" s="337"/>
      <c r="AX139" s="342"/>
      <c r="AY139">
        <f>COUNTA($G$141)</f>
        <v>0</v>
      </c>
    </row>
    <row r="140" spans="1:60" ht="18.75" hidden="1" customHeight="1">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7"/>
      <c r="Z140" s="498"/>
      <c r="AA140" s="499"/>
      <c r="AB140" s="417"/>
      <c r="AC140" s="503"/>
      <c r="AD140" s="504"/>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c r="A141" s="525"/>
      <c r="B141" s="523"/>
      <c r="C141" s="523"/>
      <c r="D141" s="523"/>
      <c r="E141" s="523"/>
      <c r="F141" s="524"/>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26"/>
      <c r="B142" s="527"/>
      <c r="C142" s="527"/>
      <c r="D142" s="527"/>
      <c r="E142" s="527"/>
      <c r="F142" s="528"/>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4"/>
      <c r="AC142" s="464"/>
      <c r="AD142" s="464"/>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5"/>
      <c r="B143" s="523"/>
      <c r="C143" s="523"/>
      <c r="D143" s="523"/>
      <c r="E143" s="523"/>
      <c r="F143" s="524"/>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c r="A145" s="364"/>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7" t="s">
        <v>223</v>
      </c>
      <c r="AR151" s="508"/>
      <c r="AS151" s="508"/>
      <c r="AT151" s="509"/>
      <c r="AU151" s="510" t="s">
        <v>129</v>
      </c>
      <c r="AV151" s="510"/>
      <c r="AW151" s="510"/>
      <c r="AX151" s="511"/>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3"/>
      <c r="AD152" s="504"/>
      <c r="AE152" s="430"/>
      <c r="AF152" s="430"/>
      <c r="AG152" s="430"/>
      <c r="AH152" s="430"/>
      <c r="AI152" s="430"/>
      <c r="AJ152" s="430"/>
      <c r="AK152" s="430"/>
      <c r="AL152" s="430"/>
      <c r="AM152" s="430"/>
      <c r="AN152" s="430"/>
      <c r="AO152" s="430"/>
      <c r="AP152" s="430"/>
      <c r="AQ152" s="512"/>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29"/>
      <c r="B154" s="331"/>
      <c r="C154" s="332"/>
      <c r="D154" s="332"/>
      <c r="E154" s="332"/>
      <c r="F154" s="333"/>
      <c r="G154" s="908"/>
      <c r="H154" s="398"/>
      <c r="I154" s="398"/>
      <c r="J154" s="398"/>
      <c r="K154" s="398"/>
      <c r="L154" s="398"/>
      <c r="M154" s="398"/>
      <c r="N154" s="398"/>
      <c r="O154" s="399"/>
      <c r="P154" s="467"/>
      <c r="Q154" s="467"/>
      <c r="R154" s="467"/>
      <c r="S154" s="467"/>
      <c r="T154" s="467"/>
      <c r="U154" s="467"/>
      <c r="V154" s="467"/>
      <c r="W154" s="467"/>
      <c r="X154" s="468"/>
      <c r="Y154" s="909" t="s">
        <v>51</v>
      </c>
      <c r="Z154" s="801"/>
      <c r="AA154" s="802"/>
      <c r="AB154" s="464"/>
      <c r="AC154" s="464"/>
      <c r="AD154" s="464"/>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7" t="s">
        <v>223</v>
      </c>
      <c r="AR156" s="508"/>
      <c r="AS156" s="508"/>
      <c r="AT156" s="509"/>
      <c r="AU156" s="510" t="s">
        <v>129</v>
      </c>
      <c r="AV156" s="510"/>
      <c r="AW156" s="510"/>
      <c r="AX156" s="511"/>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3"/>
      <c r="AD157" s="504"/>
      <c r="AE157" s="430"/>
      <c r="AF157" s="430"/>
      <c r="AG157" s="430"/>
      <c r="AH157" s="430"/>
      <c r="AI157" s="430"/>
      <c r="AJ157" s="430"/>
      <c r="AK157" s="430"/>
      <c r="AL157" s="430"/>
      <c r="AM157" s="430"/>
      <c r="AN157" s="430"/>
      <c r="AO157" s="430"/>
      <c r="AP157" s="430"/>
      <c r="AQ157" s="512"/>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29"/>
      <c r="B159" s="331"/>
      <c r="C159" s="332"/>
      <c r="D159" s="332"/>
      <c r="E159" s="332"/>
      <c r="F159" s="333"/>
      <c r="G159" s="908"/>
      <c r="H159" s="398"/>
      <c r="I159" s="398"/>
      <c r="J159" s="398"/>
      <c r="K159" s="398"/>
      <c r="L159" s="398"/>
      <c r="M159" s="398"/>
      <c r="N159" s="398"/>
      <c r="O159" s="399"/>
      <c r="P159" s="467"/>
      <c r="Q159" s="467"/>
      <c r="R159" s="467"/>
      <c r="S159" s="467"/>
      <c r="T159" s="467"/>
      <c r="U159" s="467"/>
      <c r="V159" s="467"/>
      <c r="W159" s="467"/>
      <c r="X159" s="468"/>
      <c r="Y159" s="909" t="s">
        <v>51</v>
      </c>
      <c r="Z159" s="801"/>
      <c r="AA159" s="802"/>
      <c r="AB159" s="464"/>
      <c r="AC159" s="464"/>
      <c r="AD159" s="464"/>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7" t="s">
        <v>223</v>
      </c>
      <c r="AR161" s="508"/>
      <c r="AS161" s="508"/>
      <c r="AT161" s="509"/>
      <c r="AU161" s="510" t="s">
        <v>129</v>
      </c>
      <c r="AV161" s="510"/>
      <c r="AW161" s="510"/>
      <c r="AX161" s="511"/>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3"/>
      <c r="AD162" s="504"/>
      <c r="AE162" s="430"/>
      <c r="AF162" s="430"/>
      <c r="AG162" s="430"/>
      <c r="AH162" s="430"/>
      <c r="AI162" s="430"/>
      <c r="AJ162" s="430"/>
      <c r="AK162" s="430"/>
      <c r="AL162" s="430"/>
      <c r="AM162" s="430"/>
      <c r="AN162" s="430"/>
      <c r="AO162" s="430"/>
      <c r="AP162" s="430"/>
      <c r="AQ162" s="512"/>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29"/>
      <c r="B164" s="331"/>
      <c r="C164" s="332"/>
      <c r="D164" s="332"/>
      <c r="E164" s="332"/>
      <c r="F164" s="333"/>
      <c r="G164" s="908"/>
      <c r="H164" s="398"/>
      <c r="I164" s="398"/>
      <c r="J164" s="398"/>
      <c r="K164" s="398"/>
      <c r="L164" s="398"/>
      <c r="M164" s="398"/>
      <c r="N164" s="398"/>
      <c r="O164" s="399"/>
      <c r="P164" s="467"/>
      <c r="Q164" s="467"/>
      <c r="R164" s="467"/>
      <c r="S164" s="467"/>
      <c r="T164" s="467"/>
      <c r="U164" s="467"/>
      <c r="V164" s="467"/>
      <c r="W164" s="467"/>
      <c r="X164" s="468"/>
      <c r="Y164" s="909" t="s">
        <v>51</v>
      </c>
      <c r="Z164" s="801"/>
      <c r="AA164" s="802"/>
      <c r="AB164" s="464"/>
      <c r="AC164" s="464"/>
      <c r="AD164" s="464"/>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c r="A168" s="363"/>
      <c r="B168" s="332"/>
      <c r="C168" s="332"/>
      <c r="D168" s="332"/>
      <c r="E168" s="332"/>
      <c r="F168" s="333"/>
      <c r="G168" s="451"/>
      <c r="H168" s="373"/>
      <c r="I168" s="373"/>
      <c r="J168" s="373"/>
      <c r="K168" s="373"/>
      <c r="L168" s="373"/>
      <c r="M168" s="373"/>
      <c r="N168" s="373"/>
      <c r="O168" s="373"/>
      <c r="P168" s="452"/>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c r="A171" s="479"/>
      <c r="B171" s="337"/>
      <c r="C171" s="337"/>
      <c r="D171" s="337"/>
      <c r="E171" s="337"/>
      <c r="F171" s="480"/>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c r="A172" s="481"/>
      <c r="B172" s="339"/>
      <c r="C172" s="339"/>
      <c r="D172" s="339"/>
      <c r="E172" s="339"/>
      <c r="F172" s="482"/>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c r="A173" s="519" t="s">
        <v>316</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7" t="s">
        <v>129</v>
      </c>
      <c r="AV173" s="337"/>
      <c r="AW173" s="337"/>
      <c r="AX173" s="342"/>
      <c r="AY173">
        <f>COUNTA($G$175)</f>
        <v>0</v>
      </c>
    </row>
    <row r="174" spans="1:60" ht="18.75" hidden="1" customHeight="1">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7"/>
      <c r="Z174" s="498"/>
      <c r="AA174" s="499"/>
      <c r="AB174" s="417"/>
      <c r="AC174" s="503"/>
      <c r="AD174" s="504"/>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c r="A175" s="525"/>
      <c r="B175" s="523"/>
      <c r="C175" s="523"/>
      <c r="D175" s="523"/>
      <c r="E175" s="523"/>
      <c r="F175" s="524"/>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26"/>
      <c r="B176" s="527"/>
      <c r="C176" s="527"/>
      <c r="D176" s="527"/>
      <c r="E176" s="527"/>
      <c r="F176" s="528"/>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4"/>
      <c r="AC176" s="464"/>
      <c r="AD176" s="464"/>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5"/>
      <c r="B177" s="523"/>
      <c r="C177" s="523"/>
      <c r="D177" s="523"/>
      <c r="E177" s="523"/>
      <c r="F177" s="524"/>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77" t="s">
        <v>344</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c r="A179" s="364"/>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7" t="s">
        <v>223</v>
      </c>
      <c r="AR185" s="508"/>
      <c r="AS185" s="508"/>
      <c r="AT185" s="509"/>
      <c r="AU185" s="510" t="s">
        <v>129</v>
      </c>
      <c r="AV185" s="510"/>
      <c r="AW185" s="510"/>
      <c r="AX185" s="511"/>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3"/>
      <c r="AD186" s="504"/>
      <c r="AE186" s="430"/>
      <c r="AF186" s="430"/>
      <c r="AG186" s="430"/>
      <c r="AH186" s="430"/>
      <c r="AI186" s="430"/>
      <c r="AJ186" s="430"/>
      <c r="AK186" s="430"/>
      <c r="AL186" s="430"/>
      <c r="AM186" s="430"/>
      <c r="AN186" s="430"/>
      <c r="AO186" s="430"/>
      <c r="AP186" s="430"/>
      <c r="AQ186" s="512"/>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29"/>
      <c r="B188" s="331"/>
      <c r="C188" s="332"/>
      <c r="D188" s="332"/>
      <c r="E188" s="332"/>
      <c r="F188" s="333"/>
      <c r="G188" s="908"/>
      <c r="H188" s="398"/>
      <c r="I188" s="398"/>
      <c r="J188" s="398"/>
      <c r="K188" s="398"/>
      <c r="L188" s="398"/>
      <c r="M188" s="398"/>
      <c r="N188" s="398"/>
      <c r="O188" s="399"/>
      <c r="P188" s="467"/>
      <c r="Q188" s="467"/>
      <c r="R188" s="467"/>
      <c r="S188" s="467"/>
      <c r="T188" s="467"/>
      <c r="U188" s="467"/>
      <c r="V188" s="467"/>
      <c r="W188" s="467"/>
      <c r="X188" s="468"/>
      <c r="Y188" s="909" t="s">
        <v>51</v>
      </c>
      <c r="Z188" s="801"/>
      <c r="AA188" s="802"/>
      <c r="AB188" s="464"/>
      <c r="AC188" s="464"/>
      <c r="AD188" s="464"/>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7" t="s">
        <v>223</v>
      </c>
      <c r="AR190" s="508"/>
      <c r="AS190" s="508"/>
      <c r="AT190" s="509"/>
      <c r="AU190" s="510" t="s">
        <v>129</v>
      </c>
      <c r="AV190" s="510"/>
      <c r="AW190" s="510"/>
      <c r="AX190" s="511"/>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3"/>
      <c r="AD191" s="504"/>
      <c r="AE191" s="430"/>
      <c r="AF191" s="430"/>
      <c r="AG191" s="430"/>
      <c r="AH191" s="430"/>
      <c r="AI191" s="430"/>
      <c r="AJ191" s="430"/>
      <c r="AK191" s="430"/>
      <c r="AL191" s="430"/>
      <c r="AM191" s="430"/>
      <c r="AN191" s="430"/>
      <c r="AO191" s="430"/>
      <c r="AP191" s="430"/>
      <c r="AQ191" s="512"/>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29"/>
      <c r="B193" s="331"/>
      <c r="C193" s="332"/>
      <c r="D193" s="332"/>
      <c r="E193" s="332"/>
      <c r="F193" s="333"/>
      <c r="G193" s="908"/>
      <c r="H193" s="398"/>
      <c r="I193" s="398"/>
      <c r="J193" s="398"/>
      <c r="K193" s="398"/>
      <c r="L193" s="398"/>
      <c r="M193" s="398"/>
      <c r="N193" s="398"/>
      <c r="O193" s="399"/>
      <c r="P193" s="467"/>
      <c r="Q193" s="467"/>
      <c r="R193" s="467"/>
      <c r="S193" s="467"/>
      <c r="T193" s="467"/>
      <c r="U193" s="467"/>
      <c r="V193" s="467"/>
      <c r="W193" s="467"/>
      <c r="X193" s="468"/>
      <c r="Y193" s="909" t="s">
        <v>51</v>
      </c>
      <c r="Z193" s="801"/>
      <c r="AA193" s="802"/>
      <c r="AB193" s="464"/>
      <c r="AC193" s="464"/>
      <c r="AD193" s="464"/>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7" t="s">
        <v>223</v>
      </c>
      <c r="AR195" s="508"/>
      <c r="AS195" s="508"/>
      <c r="AT195" s="509"/>
      <c r="AU195" s="510" t="s">
        <v>129</v>
      </c>
      <c r="AV195" s="510"/>
      <c r="AW195" s="510"/>
      <c r="AX195" s="511"/>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3"/>
      <c r="AD196" s="504"/>
      <c r="AE196" s="430"/>
      <c r="AF196" s="430"/>
      <c r="AG196" s="430"/>
      <c r="AH196" s="430"/>
      <c r="AI196" s="430"/>
      <c r="AJ196" s="430"/>
      <c r="AK196" s="430"/>
      <c r="AL196" s="430"/>
      <c r="AM196" s="430"/>
      <c r="AN196" s="430"/>
      <c r="AO196" s="430"/>
      <c r="AP196" s="430"/>
      <c r="AQ196" s="512"/>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29"/>
      <c r="B198" s="331"/>
      <c r="C198" s="332"/>
      <c r="D198" s="332"/>
      <c r="E198" s="332"/>
      <c r="F198" s="333"/>
      <c r="G198" s="908"/>
      <c r="H198" s="398"/>
      <c r="I198" s="398"/>
      <c r="J198" s="398"/>
      <c r="K198" s="398"/>
      <c r="L198" s="398"/>
      <c r="M198" s="398"/>
      <c r="N198" s="398"/>
      <c r="O198" s="399"/>
      <c r="P198" s="467"/>
      <c r="Q198" s="467"/>
      <c r="R198" s="467"/>
      <c r="S198" s="467"/>
      <c r="T198" s="467"/>
      <c r="U198" s="467"/>
      <c r="V198" s="467"/>
      <c r="W198" s="467"/>
      <c r="X198" s="468"/>
      <c r="Y198" s="909" t="s">
        <v>51</v>
      </c>
      <c r="Z198" s="801"/>
      <c r="AA198" s="802"/>
      <c r="AB198" s="464"/>
      <c r="AC198" s="464"/>
      <c r="AD198" s="464"/>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7" t="s">
        <v>223</v>
      </c>
      <c r="AR200" s="508"/>
      <c r="AS200" s="508"/>
      <c r="AT200" s="509"/>
      <c r="AU200" s="559" t="s">
        <v>129</v>
      </c>
      <c r="AV200" s="559"/>
      <c r="AW200" s="559"/>
      <c r="AX200" s="560"/>
      <c r="AY200">
        <f>COUNTA($H$202)</f>
        <v>0</v>
      </c>
    </row>
    <row r="201" spans="1:60" ht="18.75" hidden="1" customHeight="1">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6"/>
      <c r="AR201" s="447"/>
      <c r="AS201" s="448" t="s">
        <v>224</v>
      </c>
      <c r="AT201" s="449"/>
      <c r="AU201" s="450"/>
      <c r="AV201" s="450"/>
      <c r="AW201" s="561" t="s">
        <v>170</v>
      </c>
      <c r="AX201" s="562"/>
      <c r="AY201">
        <f t="shared" ref="AY201:AY207" si="10">$AY$200</f>
        <v>0</v>
      </c>
    </row>
    <row r="202" spans="1:60" ht="23.25" hidden="1" customHeight="1">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7" t="s">
        <v>223</v>
      </c>
      <c r="AR208" s="508"/>
      <c r="AS208" s="508"/>
      <c r="AT208" s="509"/>
      <c r="AU208" s="602" t="s">
        <v>129</v>
      </c>
      <c r="AV208" s="603"/>
      <c r="AW208" s="603"/>
      <c r="AX208" s="604"/>
      <c r="AY208">
        <f>COUNTA($H$210)</f>
        <v>0</v>
      </c>
    </row>
    <row r="209" spans="1:51" ht="18.75" hidden="1" customHeight="1">
      <c r="A209" s="582"/>
      <c r="B209" s="583"/>
      <c r="C209" s="583"/>
      <c r="D209" s="583"/>
      <c r="E209" s="583"/>
      <c r="F209" s="584"/>
      <c r="G209" s="610"/>
      <c r="H209" s="448"/>
      <c r="I209" s="448"/>
      <c r="J209" s="448"/>
      <c r="K209" s="448"/>
      <c r="L209" s="448"/>
      <c r="M209" s="448"/>
      <c r="N209" s="448"/>
      <c r="O209" s="449"/>
      <c r="P209" s="611"/>
      <c r="Q209" s="448"/>
      <c r="R209" s="448"/>
      <c r="S209" s="448"/>
      <c r="T209" s="448"/>
      <c r="U209" s="448"/>
      <c r="V209" s="448"/>
      <c r="W209" s="448"/>
      <c r="X209" s="449"/>
      <c r="Y209" s="615"/>
      <c r="Z209" s="616"/>
      <c r="AA209" s="617"/>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5"/>
      <c r="AY209">
        <f>$AY$208</f>
        <v>0</v>
      </c>
    </row>
    <row r="210" spans="1:51" ht="23.25" hidden="1" customHeight="1">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t="s">
        <v>311</v>
      </c>
      <c r="AS214" s="677"/>
      <c r="AT214" s="678"/>
      <c r="AU214" s="678"/>
      <c r="AV214" s="678"/>
      <c r="AW214" s="678"/>
      <c r="AX214" s="679"/>
      <c r="AY214">
        <f>COUNTIF($AR$214,"☑")</f>
        <v>0</v>
      </c>
    </row>
    <row r="215" spans="1:51" ht="28.5" customHeight="1">
      <c r="A215" s="667" t="s">
        <v>367</v>
      </c>
      <c r="B215" s="668"/>
      <c r="C215" s="670" t="s">
        <v>227</v>
      </c>
      <c r="D215" s="668"/>
      <c r="E215" s="671" t="s">
        <v>243</v>
      </c>
      <c r="F215" s="672"/>
      <c r="G215" s="673" t="s">
        <v>739</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c r="A216" s="669"/>
      <c r="B216" s="657"/>
      <c r="C216" s="656"/>
      <c r="D216" s="657"/>
      <c r="E216" s="471" t="s">
        <v>242</v>
      </c>
      <c r="F216" s="473"/>
      <c r="G216" s="153" t="s">
        <v>740</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741</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750</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4.95" customHeight="1">
      <c r="A218" s="669"/>
      <c r="B218" s="657"/>
      <c r="C218" s="654" t="s">
        <v>684</v>
      </c>
      <c r="D218" s="655"/>
      <c r="E218" s="471" t="s">
        <v>363</v>
      </c>
      <c r="F218" s="473"/>
      <c r="G218" s="635" t="s">
        <v>230</v>
      </c>
      <c r="H218" s="636"/>
      <c r="I218" s="636"/>
      <c r="J218" s="658" t="s">
        <v>700</v>
      </c>
      <c r="K218" s="659"/>
      <c r="L218" s="659"/>
      <c r="M218" s="659"/>
      <c r="N218" s="659"/>
      <c r="O218" s="659"/>
      <c r="P218" s="659"/>
      <c r="Q218" s="659"/>
      <c r="R218" s="659"/>
      <c r="S218" s="659"/>
      <c r="T218" s="660"/>
      <c r="U218" s="633" t="s">
        <v>754</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742</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21" customHeight="1" thickBot="1">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742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0.45" customHeight="1">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3.25" customHeight="1">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724</v>
      </c>
      <c r="AE223" s="722"/>
      <c r="AF223" s="722"/>
      <c r="AG223" s="723" t="s">
        <v>743</v>
      </c>
      <c r="AH223" s="724"/>
      <c r="AI223" s="724"/>
      <c r="AJ223" s="724"/>
      <c r="AK223" s="724"/>
      <c r="AL223" s="724"/>
      <c r="AM223" s="724"/>
      <c r="AN223" s="724"/>
      <c r="AO223" s="724"/>
      <c r="AP223" s="724"/>
      <c r="AQ223" s="724"/>
      <c r="AR223" s="724"/>
      <c r="AS223" s="724"/>
      <c r="AT223" s="724"/>
      <c r="AU223" s="724"/>
      <c r="AV223" s="724"/>
      <c r="AW223" s="724"/>
      <c r="AX223" s="725"/>
    </row>
    <row r="224" spans="1:51" ht="57" customHeight="1">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724</v>
      </c>
      <c r="AE224" s="703"/>
      <c r="AF224" s="703"/>
      <c r="AG224" s="729" t="s">
        <v>752</v>
      </c>
      <c r="AH224" s="730"/>
      <c r="AI224" s="730"/>
      <c r="AJ224" s="730"/>
      <c r="AK224" s="730"/>
      <c r="AL224" s="730"/>
      <c r="AM224" s="730"/>
      <c r="AN224" s="730"/>
      <c r="AO224" s="730"/>
      <c r="AP224" s="730"/>
      <c r="AQ224" s="730"/>
      <c r="AR224" s="730"/>
      <c r="AS224" s="730"/>
      <c r="AT224" s="730"/>
      <c r="AU224" s="730"/>
      <c r="AV224" s="730"/>
      <c r="AW224" s="730"/>
      <c r="AX224" s="731"/>
    </row>
    <row r="225" spans="1:50" ht="45.75" customHeight="1">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724</v>
      </c>
      <c r="AE225" s="736"/>
      <c r="AF225" s="736"/>
      <c r="AG225" s="693" t="s">
        <v>729</v>
      </c>
      <c r="AH225" s="398"/>
      <c r="AI225" s="398"/>
      <c r="AJ225" s="398"/>
      <c r="AK225" s="398"/>
      <c r="AL225" s="398"/>
      <c r="AM225" s="398"/>
      <c r="AN225" s="398"/>
      <c r="AO225" s="398"/>
      <c r="AP225" s="398"/>
      <c r="AQ225" s="398"/>
      <c r="AR225" s="398"/>
      <c r="AS225" s="398"/>
      <c r="AT225" s="398"/>
      <c r="AU225" s="398"/>
      <c r="AV225" s="398"/>
      <c r="AW225" s="398"/>
      <c r="AX225" s="694"/>
    </row>
    <row r="226" spans="1:50" ht="20.45" customHeight="1">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730</v>
      </c>
      <c r="AE226" s="691"/>
      <c r="AF226" s="691"/>
      <c r="AG226" s="376"/>
      <c r="AH226" s="154"/>
      <c r="AI226" s="154"/>
      <c r="AJ226" s="154"/>
      <c r="AK226" s="154"/>
      <c r="AL226" s="154"/>
      <c r="AM226" s="154"/>
      <c r="AN226" s="154"/>
      <c r="AO226" s="154"/>
      <c r="AP226" s="154"/>
      <c r="AQ226" s="154"/>
      <c r="AR226" s="154"/>
      <c r="AS226" s="154"/>
      <c r="AT226" s="154"/>
      <c r="AU226" s="154"/>
      <c r="AV226" s="154"/>
      <c r="AW226" s="154"/>
      <c r="AX226" s="692"/>
    </row>
    <row r="227" spans="1:50" ht="30.6" customHeight="1">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731</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19.5" customHeight="1">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731</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724</v>
      </c>
      <c r="AE229" s="755"/>
      <c r="AF229" s="755"/>
      <c r="AG229" s="756" t="s">
        <v>751</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35" t="s">
        <v>724</v>
      </c>
      <c r="AE230" s="736"/>
      <c r="AF230" s="736"/>
      <c r="AG230" s="751" t="s">
        <v>761</v>
      </c>
      <c r="AH230" s="752"/>
      <c r="AI230" s="752"/>
      <c r="AJ230" s="752"/>
      <c r="AK230" s="752"/>
      <c r="AL230" s="752"/>
      <c r="AM230" s="752"/>
      <c r="AN230" s="752"/>
      <c r="AO230" s="752"/>
      <c r="AP230" s="752"/>
      <c r="AQ230" s="752"/>
      <c r="AR230" s="752"/>
      <c r="AS230" s="752"/>
      <c r="AT230" s="752"/>
      <c r="AU230" s="752"/>
      <c r="AV230" s="752"/>
      <c r="AW230" s="752"/>
      <c r="AX230" s="753"/>
    </row>
    <row r="231" spans="1:50" ht="26.25" customHeight="1">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730</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724</v>
      </c>
      <c r="AE232" s="703"/>
      <c r="AF232" s="703"/>
      <c r="AG232" s="729" t="s">
        <v>732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730</v>
      </c>
      <c r="AE233" s="736"/>
      <c r="AF233" s="736"/>
      <c r="AG233" s="751"/>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730</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724</v>
      </c>
      <c r="AE235" s="744"/>
      <c r="AF235" s="745"/>
      <c r="AG235" s="746" t="s">
        <v>733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724</v>
      </c>
      <c r="AE236" s="755"/>
      <c r="AF236" s="765"/>
      <c r="AG236" s="756" t="s">
        <v>762</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730</v>
      </c>
      <c r="AE237" s="770"/>
      <c r="AF237" s="770"/>
      <c r="AG237" s="729"/>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724</v>
      </c>
      <c r="AE238" s="703"/>
      <c r="AF238" s="703"/>
      <c r="AG238" s="729" t="s">
        <v>762</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730</v>
      </c>
      <c r="AE239" s="703"/>
      <c r="AF239" s="703"/>
      <c r="AG239" s="759"/>
      <c r="AH239" s="157"/>
      <c r="AI239" s="157"/>
      <c r="AJ239" s="157"/>
      <c r="AK239" s="157"/>
      <c r="AL239" s="157"/>
      <c r="AM239" s="157"/>
      <c r="AN239" s="157"/>
      <c r="AO239" s="157"/>
      <c r="AP239" s="157"/>
      <c r="AQ239" s="157"/>
      <c r="AR239" s="157"/>
      <c r="AS239" s="157"/>
      <c r="AT239" s="157"/>
      <c r="AU239" s="157"/>
      <c r="AV239" s="157"/>
      <c r="AW239" s="157"/>
      <c r="AX239" s="760"/>
    </row>
    <row r="240" spans="1:50" ht="33.6" customHeight="1">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730</v>
      </c>
      <c r="AE240" s="691"/>
      <c r="AF240" s="782"/>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39.950000000000003" customHeight="1">
      <c r="A247" s="137" t="s">
        <v>46</v>
      </c>
      <c r="B247" s="138"/>
      <c r="C247" s="141" t="s">
        <v>50</v>
      </c>
      <c r="D247" s="142"/>
      <c r="E247" s="142"/>
      <c r="F247" s="143"/>
      <c r="G247" s="144" t="s">
        <v>763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6.6" customHeight="1" thickBot="1">
      <c r="A248" s="139"/>
      <c r="B248" s="140"/>
      <c r="C248" s="146" t="s">
        <v>54</v>
      </c>
      <c r="D248" s="147"/>
      <c r="E248" s="147"/>
      <c r="F248" s="148"/>
      <c r="G248" s="149" t="s">
        <v>764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7.6" customHeight="1" thickBot="1">
      <c r="A250" s="127" t="s">
        <v>734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0" customHeight="1" thickBot="1">
      <c r="A252" s="133" t="s">
        <v>133</v>
      </c>
      <c r="B252" s="134"/>
      <c r="C252" s="134"/>
      <c r="D252" s="134"/>
      <c r="E252" s="135"/>
      <c r="F252" s="136" t="s">
        <v>758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6.1" customHeight="1" thickBot="1">
      <c r="A254" s="133" t="s">
        <v>133</v>
      </c>
      <c r="B254" s="134"/>
      <c r="C254" s="134"/>
      <c r="D254" s="134"/>
      <c r="E254" s="135"/>
      <c r="F254" s="790" t="s">
        <v>765</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33.950000000000003" customHeight="1" thickBot="1">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18.95" customHeight="1">
      <c r="A258" s="800" t="s">
        <v>361</v>
      </c>
      <c r="B258" s="801"/>
      <c r="C258" s="801"/>
      <c r="D258" s="802"/>
      <c r="E258" s="786" t="s">
        <v>716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18.95" customHeight="1">
      <c r="A259" s="151" t="s">
        <v>360</v>
      </c>
      <c r="B259" s="151"/>
      <c r="C259" s="151"/>
      <c r="D259" s="151"/>
      <c r="E259" s="786" t="s">
        <v>717</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18.95" customHeight="1">
      <c r="A260" s="151" t="s">
        <v>359</v>
      </c>
      <c r="B260" s="151"/>
      <c r="C260" s="151"/>
      <c r="D260" s="151"/>
      <c r="E260" s="786" t="s">
        <v>718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18.95" customHeight="1">
      <c r="A261" s="151" t="s">
        <v>358</v>
      </c>
      <c r="B261" s="151"/>
      <c r="C261" s="151"/>
      <c r="D261" s="151"/>
      <c r="E261" s="786" t="s">
        <v>719</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18.95" customHeight="1">
      <c r="A262" s="151" t="s">
        <v>357</v>
      </c>
      <c r="B262" s="151"/>
      <c r="C262" s="151"/>
      <c r="D262" s="151"/>
      <c r="E262" s="786" t="s">
        <v>720</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18.95" customHeight="1">
      <c r="A263" s="151" t="s">
        <v>356</v>
      </c>
      <c r="B263" s="151"/>
      <c r="C263" s="151"/>
      <c r="D263" s="151"/>
      <c r="E263" s="786" t="s">
        <v>721</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18.95" customHeight="1">
      <c r="A264" s="151" t="s">
        <v>355</v>
      </c>
      <c r="B264" s="151"/>
      <c r="C264" s="151"/>
      <c r="D264" s="151"/>
      <c r="E264" s="786" t="s">
        <v>722</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18.95" customHeight="1">
      <c r="A265" s="151" t="s">
        <v>354</v>
      </c>
      <c r="B265" s="151"/>
      <c r="C265" s="151"/>
      <c r="D265" s="151"/>
      <c r="E265" s="786" t="s">
        <v>723</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18.95" customHeight="1">
      <c r="A266" s="151" t="s">
        <v>501</v>
      </c>
      <c r="B266" s="151"/>
      <c r="C266" s="151"/>
      <c r="D266" s="151"/>
      <c r="E266" s="805" t="s">
        <v>692</v>
      </c>
      <c r="F266" s="806"/>
      <c r="G266" s="806"/>
      <c r="H266" s="92" t="str">
        <f>IF(E266="","","-")</f>
        <v>-</v>
      </c>
      <c r="I266" s="806"/>
      <c r="J266" s="806"/>
      <c r="K266" s="92" t="str">
        <f>IF(I266="","","-")</f>
        <v/>
      </c>
      <c r="L266" s="121">
        <v>579</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18.95" customHeight="1">
      <c r="A267" s="151" t="s">
        <v>681</v>
      </c>
      <c r="B267" s="151"/>
      <c r="C267" s="151"/>
      <c r="D267" s="151"/>
      <c r="E267" s="805" t="s">
        <v>692</v>
      </c>
      <c r="F267" s="806"/>
      <c r="G267" s="806"/>
      <c r="H267" s="92"/>
      <c r="I267" s="806"/>
      <c r="J267" s="806"/>
      <c r="K267" s="92"/>
      <c r="L267" s="121">
        <v>587</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18.95" customHeight="1">
      <c r="A268" s="151" t="s">
        <v>469</v>
      </c>
      <c r="B268" s="151"/>
      <c r="C268" s="151"/>
      <c r="D268" s="151"/>
      <c r="E268" s="808">
        <v>2021</v>
      </c>
      <c r="F268" s="152"/>
      <c r="G268" s="806" t="s">
        <v>735</v>
      </c>
      <c r="H268" s="806"/>
      <c r="I268" s="806"/>
      <c r="J268" s="152">
        <v>20</v>
      </c>
      <c r="K268" s="152"/>
      <c r="L268" s="121">
        <v>645</v>
      </c>
      <c r="M268" s="121"/>
      <c r="N268" s="121"/>
      <c r="O268" s="152" t="s">
        <v>755</v>
      </c>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19.5" customHeight="1">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2" t="s">
        <v>350</v>
      </c>
      <c r="B308" s="813"/>
      <c r="C308" s="813"/>
      <c r="D308" s="813"/>
      <c r="E308" s="813"/>
      <c r="F308" s="814"/>
      <c r="G308" s="818" t="s">
        <v>766</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c r="A310" s="815"/>
      <c r="B310" s="816"/>
      <c r="C310" s="816"/>
      <c r="D310" s="816"/>
      <c r="E310" s="816"/>
      <c r="F310" s="817"/>
      <c r="G310" s="839" t="s">
        <v>767</v>
      </c>
      <c r="H310" s="840"/>
      <c r="I310" s="840"/>
      <c r="J310" s="840"/>
      <c r="K310" s="841"/>
      <c r="L310" s="842" t="s">
        <v>769</v>
      </c>
      <c r="M310" s="843"/>
      <c r="N310" s="843"/>
      <c r="O310" s="843"/>
      <c r="P310" s="843"/>
      <c r="Q310" s="843"/>
      <c r="R310" s="843"/>
      <c r="S310" s="843"/>
      <c r="T310" s="843"/>
      <c r="U310" s="843"/>
      <c r="V310" s="843"/>
      <c r="W310" s="843"/>
      <c r="X310" s="844"/>
      <c r="Y310" s="845">
        <v>233.1</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c r="A311" s="815"/>
      <c r="B311" s="816"/>
      <c r="C311" s="816"/>
      <c r="D311" s="816"/>
      <c r="E311" s="816"/>
      <c r="F311" s="817"/>
      <c r="G311" s="825" t="s">
        <v>768</v>
      </c>
      <c r="H311" s="826"/>
      <c r="I311" s="826"/>
      <c r="J311" s="826"/>
      <c r="K311" s="827"/>
      <c r="L311" s="828" t="s">
        <v>770</v>
      </c>
      <c r="M311" s="829"/>
      <c r="N311" s="829"/>
      <c r="O311" s="829"/>
      <c r="P311" s="829"/>
      <c r="Q311" s="829"/>
      <c r="R311" s="829"/>
      <c r="S311" s="829"/>
      <c r="T311" s="829"/>
      <c r="U311" s="829"/>
      <c r="V311" s="829"/>
      <c r="W311" s="829"/>
      <c r="X311" s="830"/>
      <c r="Y311" s="831">
        <v>138.80000000000001</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371.9</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6.9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1" customHeight="1"/>
    <row r="363" spans="1:51" ht="17.4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41.25" customHeight="1">
      <c r="A366" s="874">
        <v>1</v>
      </c>
      <c r="B366" s="874">
        <v>1</v>
      </c>
      <c r="C366" s="875" t="s">
        <v>773</v>
      </c>
      <c r="D366" s="876"/>
      <c r="E366" s="876"/>
      <c r="F366" s="876"/>
      <c r="G366" s="876"/>
      <c r="H366" s="876"/>
      <c r="I366" s="876"/>
      <c r="J366" s="877" t="s">
        <v>765</v>
      </c>
      <c r="K366" s="878"/>
      <c r="L366" s="878"/>
      <c r="M366" s="878"/>
      <c r="N366" s="878"/>
      <c r="O366" s="878"/>
      <c r="P366" s="879" t="s">
        <v>772</v>
      </c>
      <c r="Q366" s="880"/>
      <c r="R366" s="880"/>
      <c r="S366" s="880"/>
      <c r="T366" s="880"/>
      <c r="U366" s="880"/>
      <c r="V366" s="880"/>
      <c r="W366" s="880"/>
      <c r="X366" s="880"/>
      <c r="Y366" s="881">
        <v>372</v>
      </c>
      <c r="Z366" s="882"/>
      <c r="AA366" s="882"/>
      <c r="AB366" s="883"/>
      <c r="AC366" s="884"/>
      <c r="AD366" s="885"/>
      <c r="AE366" s="885"/>
      <c r="AF366" s="885"/>
      <c r="AG366" s="885"/>
      <c r="AH366" s="868" t="s">
        <v>725</v>
      </c>
      <c r="AI366" s="869"/>
      <c r="AJ366" s="869"/>
      <c r="AK366" s="869"/>
      <c r="AL366" s="870" t="s">
        <v>700</v>
      </c>
      <c r="AM366" s="871"/>
      <c r="AN366" s="871"/>
      <c r="AO366" s="872"/>
      <c r="AP366" s="873" t="s">
        <v>737</v>
      </c>
      <c r="AQ366" s="873"/>
      <c r="AR366" s="873"/>
      <c r="AS366" s="873"/>
      <c r="AT366" s="873"/>
      <c r="AU366" s="873"/>
      <c r="AV366" s="873"/>
      <c r="AW366" s="873"/>
      <c r="AX366" s="873"/>
    </row>
    <row r="367" spans="1:51" ht="41.25" customHeight="1">
      <c r="A367" s="874">
        <v>2</v>
      </c>
      <c r="B367" s="874">
        <v>1</v>
      </c>
      <c r="C367" s="875" t="s">
        <v>774</v>
      </c>
      <c r="D367" s="876"/>
      <c r="E367" s="876"/>
      <c r="F367" s="876"/>
      <c r="G367" s="876"/>
      <c r="H367" s="876"/>
      <c r="I367" s="876"/>
      <c r="J367" s="877" t="s">
        <v>700</v>
      </c>
      <c r="K367" s="878"/>
      <c r="L367" s="878"/>
      <c r="M367" s="878"/>
      <c r="N367" s="878"/>
      <c r="O367" s="878"/>
      <c r="P367" s="880" t="s">
        <v>771</v>
      </c>
      <c r="Q367" s="880"/>
      <c r="R367" s="880"/>
      <c r="S367" s="880"/>
      <c r="T367" s="880"/>
      <c r="U367" s="880"/>
      <c r="V367" s="880"/>
      <c r="W367" s="880"/>
      <c r="X367" s="880"/>
      <c r="Y367" s="881">
        <v>266</v>
      </c>
      <c r="Z367" s="882"/>
      <c r="AA367" s="882"/>
      <c r="AB367" s="883"/>
      <c r="AC367" s="884"/>
      <c r="AD367" s="885"/>
      <c r="AE367" s="885"/>
      <c r="AF367" s="885"/>
      <c r="AG367" s="885"/>
      <c r="AH367" s="868" t="s">
        <v>700</v>
      </c>
      <c r="AI367" s="869"/>
      <c r="AJ367" s="869"/>
      <c r="AK367" s="869"/>
      <c r="AL367" s="870" t="s">
        <v>700</v>
      </c>
      <c r="AM367" s="871"/>
      <c r="AN367" s="871"/>
      <c r="AO367" s="872"/>
      <c r="AP367" s="873" t="s">
        <v>736</v>
      </c>
      <c r="AQ367" s="873"/>
      <c r="AR367" s="873"/>
      <c r="AS367" s="873"/>
      <c r="AT367" s="873"/>
      <c r="AU367" s="873"/>
      <c r="AV367" s="873"/>
      <c r="AW367" s="873"/>
      <c r="AX367" s="873"/>
      <c r="AY367">
        <f>COUNTA($C$367)</f>
        <v>1</v>
      </c>
    </row>
    <row r="368" spans="1:51" ht="41.25" customHeight="1">
      <c r="A368" s="874">
        <v>3</v>
      </c>
      <c r="B368" s="874">
        <v>1</v>
      </c>
      <c r="C368" s="875" t="s">
        <v>775</v>
      </c>
      <c r="D368" s="876"/>
      <c r="E368" s="876"/>
      <c r="F368" s="876"/>
      <c r="G368" s="876"/>
      <c r="H368" s="876"/>
      <c r="I368" s="876"/>
      <c r="J368" s="877" t="s">
        <v>700</v>
      </c>
      <c r="K368" s="878"/>
      <c r="L368" s="878"/>
      <c r="M368" s="878"/>
      <c r="N368" s="878"/>
      <c r="O368" s="878"/>
      <c r="P368" s="879" t="s">
        <v>771</v>
      </c>
      <c r="Q368" s="880"/>
      <c r="R368" s="880"/>
      <c r="S368" s="880"/>
      <c r="T368" s="880"/>
      <c r="U368" s="880"/>
      <c r="V368" s="880"/>
      <c r="W368" s="880"/>
      <c r="X368" s="880"/>
      <c r="Y368" s="881">
        <v>148.1</v>
      </c>
      <c r="Z368" s="882"/>
      <c r="AA368" s="882"/>
      <c r="AB368" s="883"/>
      <c r="AC368" s="884"/>
      <c r="AD368" s="885"/>
      <c r="AE368" s="885"/>
      <c r="AF368" s="885"/>
      <c r="AG368" s="885"/>
      <c r="AH368" s="886" t="s">
        <v>700</v>
      </c>
      <c r="AI368" s="887"/>
      <c r="AJ368" s="887"/>
      <c r="AK368" s="887"/>
      <c r="AL368" s="870" t="s">
        <v>700</v>
      </c>
      <c r="AM368" s="871"/>
      <c r="AN368" s="871"/>
      <c r="AO368" s="872"/>
      <c r="AP368" s="873" t="s">
        <v>736</v>
      </c>
      <c r="AQ368" s="873"/>
      <c r="AR368" s="873"/>
      <c r="AS368" s="873"/>
      <c r="AT368" s="873"/>
      <c r="AU368" s="873"/>
      <c r="AV368" s="873"/>
      <c r="AW368" s="873"/>
      <c r="AX368" s="873"/>
      <c r="AY368">
        <f>COUNTA($C$368)</f>
        <v>1</v>
      </c>
    </row>
    <row r="369" spans="1:51" ht="41.25" customHeight="1">
      <c r="A369" s="874">
        <v>4</v>
      </c>
      <c r="B369" s="874">
        <v>1</v>
      </c>
      <c r="C369" s="875" t="s">
        <v>776</v>
      </c>
      <c r="D369" s="876"/>
      <c r="E369" s="876"/>
      <c r="F369" s="876"/>
      <c r="G369" s="876"/>
      <c r="H369" s="876"/>
      <c r="I369" s="876"/>
      <c r="J369" s="877" t="s">
        <v>700</v>
      </c>
      <c r="K369" s="878"/>
      <c r="L369" s="878"/>
      <c r="M369" s="878"/>
      <c r="N369" s="878"/>
      <c r="O369" s="878"/>
      <c r="P369" s="879" t="s">
        <v>771</v>
      </c>
      <c r="Q369" s="880"/>
      <c r="R369" s="880"/>
      <c r="S369" s="880"/>
      <c r="T369" s="880"/>
      <c r="U369" s="880"/>
      <c r="V369" s="880"/>
      <c r="W369" s="880"/>
      <c r="X369" s="880"/>
      <c r="Y369" s="881">
        <v>143.4</v>
      </c>
      <c r="Z369" s="882"/>
      <c r="AA369" s="882"/>
      <c r="AB369" s="883"/>
      <c r="AC369" s="884"/>
      <c r="AD369" s="885"/>
      <c r="AE369" s="885"/>
      <c r="AF369" s="885"/>
      <c r="AG369" s="885"/>
      <c r="AH369" s="886" t="s">
        <v>700</v>
      </c>
      <c r="AI369" s="887"/>
      <c r="AJ369" s="887"/>
      <c r="AK369" s="887"/>
      <c r="AL369" s="870" t="s">
        <v>700</v>
      </c>
      <c r="AM369" s="871"/>
      <c r="AN369" s="871"/>
      <c r="AO369" s="872"/>
      <c r="AP369" s="873" t="s">
        <v>736</v>
      </c>
      <c r="AQ369" s="873"/>
      <c r="AR369" s="873"/>
      <c r="AS369" s="873"/>
      <c r="AT369" s="873"/>
      <c r="AU369" s="873"/>
      <c r="AV369" s="873"/>
      <c r="AW369" s="873"/>
      <c r="AX369" s="873"/>
      <c r="AY369">
        <f>COUNTA($C$369)</f>
        <v>1</v>
      </c>
    </row>
    <row r="370" spans="1:51" ht="41.25" customHeight="1">
      <c r="A370" s="874">
        <v>5</v>
      </c>
      <c r="B370" s="874">
        <v>1</v>
      </c>
      <c r="C370" s="875" t="s">
        <v>777</v>
      </c>
      <c r="D370" s="876"/>
      <c r="E370" s="876"/>
      <c r="F370" s="876"/>
      <c r="G370" s="876"/>
      <c r="H370" s="876"/>
      <c r="I370" s="876"/>
      <c r="J370" s="877" t="s">
        <v>700</v>
      </c>
      <c r="K370" s="878"/>
      <c r="L370" s="878"/>
      <c r="M370" s="878"/>
      <c r="N370" s="878"/>
      <c r="O370" s="878"/>
      <c r="P370" s="880" t="s">
        <v>771</v>
      </c>
      <c r="Q370" s="880"/>
      <c r="R370" s="880"/>
      <c r="S370" s="880"/>
      <c r="T370" s="880"/>
      <c r="U370" s="880"/>
      <c r="V370" s="880"/>
      <c r="W370" s="880"/>
      <c r="X370" s="880"/>
      <c r="Y370" s="881">
        <v>137.4</v>
      </c>
      <c r="Z370" s="882"/>
      <c r="AA370" s="882"/>
      <c r="AB370" s="883"/>
      <c r="AC370" s="884"/>
      <c r="AD370" s="885"/>
      <c r="AE370" s="885"/>
      <c r="AF370" s="885"/>
      <c r="AG370" s="885"/>
      <c r="AH370" s="886" t="s">
        <v>700</v>
      </c>
      <c r="AI370" s="887"/>
      <c r="AJ370" s="887"/>
      <c r="AK370" s="887"/>
      <c r="AL370" s="870" t="s">
        <v>700</v>
      </c>
      <c r="AM370" s="871"/>
      <c r="AN370" s="871"/>
      <c r="AO370" s="872"/>
      <c r="AP370" s="873" t="s">
        <v>736</v>
      </c>
      <c r="AQ370" s="873"/>
      <c r="AR370" s="873"/>
      <c r="AS370" s="873"/>
      <c r="AT370" s="873"/>
      <c r="AU370" s="873"/>
      <c r="AV370" s="873"/>
      <c r="AW370" s="873"/>
      <c r="AX370" s="873"/>
      <c r="AY370">
        <f>COUNTA($C$370)</f>
        <v>1</v>
      </c>
    </row>
    <row r="371" spans="1:51" ht="41.25" customHeight="1">
      <c r="A371" s="874">
        <v>6</v>
      </c>
      <c r="B371" s="874">
        <v>1</v>
      </c>
      <c r="C371" s="875" t="s">
        <v>778</v>
      </c>
      <c r="D371" s="876"/>
      <c r="E371" s="876"/>
      <c r="F371" s="876"/>
      <c r="G371" s="876"/>
      <c r="H371" s="876"/>
      <c r="I371" s="876"/>
      <c r="J371" s="877" t="s">
        <v>700</v>
      </c>
      <c r="K371" s="878"/>
      <c r="L371" s="878"/>
      <c r="M371" s="878"/>
      <c r="N371" s="878"/>
      <c r="O371" s="878"/>
      <c r="P371" s="880" t="s">
        <v>771</v>
      </c>
      <c r="Q371" s="880"/>
      <c r="R371" s="880"/>
      <c r="S371" s="880"/>
      <c r="T371" s="880"/>
      <c r="U371" s="880"/>
      <c r="V371" s="880"/>
      <c r="W371" s="880"/>
      <c r="X371" s="880"/>
      <c r="Y371" s="881">
        <v>125.8</v>
      </c>
      <c r="Z371" s="882"/>
      <c r="AA371" s="882"/>
      <c r="AB371" s="883"/>
      <c r="AC371" s="884"/>
      <c r="AD371" s="885"/>
      <c r="AE371" s="885"/>
      <c r="AF371" s="885"/>
      <c r="AG371" s="885"/>
      <c r="AH371" s="886" t="s">
        <v>700</v>
      </c>
      <c r="AI371" s="887"/>
      <c r="AJ371" s="887"/>
      <c r="AK371" s="887"/>
      <c r="AL371" s="870" t="s">
        <v>700</v>
      </c>
      <c r="AM371" s="871"/>
      <c r="AN371" s="871"/>
      <c r="AO371" s="872"/>
      <c r="AP371" s="873" t="s">
        <v>736</v>
      </c>
      <c r="AQ371" s="873"/>
      <c r="AR371" s="873"/>
      <c r="AS371" s="873"/>
      <c r="AT371" s="873"/>
      <c r="AU371" s="873"/>
      <c r="AV371" s="873"/>
      <c r="AW371" s="873"/>
      <c r="AX371" s="873"/>
      <c r="AY371">
        <f>COUNTA($C$371)</f>
        <v>1</v>
      </c>
    </row>
    <row r="372" spans="1:51" ht="41.25" customHeight="1">
      <c r="A372" s="874">
        <v>7</v>
      </c>
      <c r="B372" s="874">
        <v>1</v>
      </c>
      <c r="C372" s="875" t="s">
        <v>779</v>
      </c>
      <c r="D372" s="876"/>
      <c r="E372" s="876"/>
      <c r="F372" s="876"/>
      <c r="G372" s="876"/>
      <c r="H372" s="876"/>
      <c r="I372" s="876"/>
      <c r="J372" s="877" t="s">
        <v>700</v>
      </c>
      <c r="K372" s="878"/>
      <c r="L372" s="878"/>
      <c r="M372" s="878"/>
      <c r="N372" s="878"/>
      <c r="O372" s="878"/>
      <c r="P372" s="880" t="s">
        <v>771</v>
      </c>
      <c r="Q372" s="880"/>
      <c r="R372" s="880"/>
      <c r="S372" s="880"/>
      <c r="T372" s="880"/>
      <c r="U372" s="880"/>
      <c r="V372" s="880"/>
      <c r="W372" s="880"/>
      <c r="X372" s="880"/>
      <c r="Y372" s="881">
        <v>122.7</v>
      </c>
      <c r="Z372" s="882"/>
      <c r="AA372" s="882"/>
      <c r="AB372" s="883"/>
      <c r="AC372" s="884"/>
      <c r="AD372" s="885"/>
      <c r="AE372" s="885"/>
      <c r="AF372" s="885"/>
      <c r="AG372" s="885"/>
      <c r="AH372" s="886" t="s">
        <v>700</v>
      </c>
      <c r="AI372" s="887"/>
      <c r="AJ372" s="887"/>
      <c r="AK372" s="887"/>
      <c r="AL372" s="870" t="s">
        <v>700</v>
      </c>
      <c r="AM372" s="871"/>
      <c r="AN372" s="871"/>
      <c r="AO372" s="872"/>
      <c r="AP372" s="873" t="s">
        <v>736</v>
      </c>
      <c r="AQ372" s="873"/>
      <c r="AR372" s="873"/>
      <c r="AS372" s="873"/>
      <c r="AT372" s="873"/>
      <c r="AU372" s="873"/>
      <c r="AV372" s="873"/>
      <c r="AW372" s="873"/>
      <c r="AX372" s="873"/>
      <c r="AY372">
        <f>COUNTA($C$372)</f>
        <v>1</v>
      </c>
    </row>
    <row r="373" spans="1:51" ht="41.25" customHeight="1">
      <c r="A373" s="874">
        <v>8</v>
      </c>
      <c r="B373" s="874">
        <v>1</v>
      </c>
      <c r="C373" s="875" t="s">
        <v>780</v>
      </c>
      <c r="D373" s="876"/>
      <c r="E373" s="876"/>
      <c r="F373" s="876"/>
      <c r="G373" s="876"/>
      <c r="H373" s="876"/>
      <c r="I373" s="876"/>
      <c r="J373" s="877" t="s">
        <v>700</v>
      </c>
      <c r="K373" s="878"/>
      <c r="L373" s="878"/>
      <c r="M373" s="878"/>
      <c r="N373" s="878"/>
      <c r="O373" s="878"/>
      <c r="P373" s="880" t="s">
        <v>771</v>
      </c>
      <c r="Q373" s="880"/>
      <c r="R373" s="880"/>
      <c r="S373" s="880"/>
      <c r="T373" s="880"/>
      <c r="U373" s="880"/>
      <c r="V373" s="880"/>
      <c r="W373" s="880"/>
      <c r="X373" s="880"/>
      <c r="Y373" s="881">
        <v>114</v>
      </c>
      <c r="Z373" s="882"/>
      <c r="AA373" s="882"/>
      <c r="AB373" s="883"/>
      <c r="AC373" s="884"/>
      <c r="AD373" s="885"/>
      <c r="AE373" s="885"/>
      <c r="AF373" s="885"/>
      <c r="AG373" s="885"/>
      <c r="AH373" s="886" t="s">
        <v>700</v>
      </c>
      <c r="AI373" s="887"/>
      <c r="AJ373" s="887"/>
      <c r="AK373" s="887"/>
      <c r="AL373" s="870" t="s">
        <v>700</v>
      </c>
      <c r="AM373" s="871"/>
      <c r="AN373" s="871"/>
      <c r="AO373" s="872"/>
      <c r="AP373" s="873" t="s">
        <v>736</v>
      </c>
      <c r="AQ373" s="873"/>
      <c r="AR373" s="873"/>
      <c r="AS373" s="873"/>
      <c r="AT373" s="873"/>
      <c r="AU373" s="873"/>
      <c r="AV373" s="873"/>
      <c r="AW373" s="873"/>
      <c r="AX373" s="873"/>
      <c r="AY373">
        <f>COUNTA($C$373)</f>
        <v>1</v>
      </c>
    </row>
    <row r="374" spans="1:51" ht="41.25" customHeight="1">
      <c r="A374" s="874">
        <v>9</v>
      </c>
      <c r="B374" s="874">
        <v>1</v>
      </c>
      <c r="C374" s="875" t="s">
        <v>781</v>
      </c>
      <c r="D374" s="876"/>
      <c r="E374" s="876"/>
      <c r="F374" s="876"/>
      <c r="G374" s="876"/>
      <c r="H374" s="876"/>
      <c r="I374" s="876"/>
      <c r="J374" s="877" t="s">
        <v>700</v>
      </c>
      <c r="K374" s="878"/>
      <c r="L374" s="878"/>
      <c r="M374" s="878"/>
      <c r="N374" s="878"/>
      <c r="O374" s="878"/>
      <c r="P374" s="880" t="s">
        <v>771</v>
      </c>
      <c r="Q374" s="880"/>
      <c r="R374" s="880"/>
      <c r="S374" s="880"/>
      <c r="T374" s="880"/>
      <c r="U374" s="880"/>
      <c r="V374" s="880"/>
      <c r="W374" s="880"/>
      <c r="X374" s="880"/>
      <c r="Y374" s="881">
        <v>97.4</v>
      </c>
      <c r="Z374" s="882"/>
      <c r="AA374" s="882"/>
      <c r="AB374" s="883"/>
      <c r="AC374" s="884"/>
      <c r="AD374" s="885"/>
      <c r="AE374" s="885"/>
      <c r="AF374" s="885"/>
      <c r="AG374" s="885"/>
      <c r="AH374" s="886" t="s">
        <v>700</v>
      </c>
      <c r="AI374" s="887"/>
      <c r="AJ374" s="887"/>
      <c r="AK374" s="887"/>
      <c r="AL374" s="870" t="s">
        <v>700</v>
      </c>
      <c r="AM374" s="871"/>
      <c r="AN374" s="871"/>
      <c r="AO374" s="872"/>
      <c r="AP374" s="873" t="s">
        <v>736</v>
      </c>
      <c r="AQ374" s="873"/>
      <c r="AR374" s="873"/>
      <c r="AS374" s="873"/>
      <c r="AT374" s="873"/>
      <c r="AU374" s="873"/>
      <c r="AV374" s="873"/>
      <c r="AW374" s="873"/>
      <c r="AX374" s="873"/>
      <c r="AY374">
        <f>COUNTA($C$374)</f>
        <v>1</v>
      </c>
    </row>
    <row r="375" spans="1:51" ht="41.25" customHeight="1">
      <c r="A375" s="874">
        <v>10</v>
      </c>
      <c r="B375" s="874">
        <v>1</v>
      </c>
      <c r="C375" s="875" t="s">
        <v>782</v>
      </c>
      <c r="D375" s="876"/>
      <c r="E375" s="876"/>
      <c r="F375" s="876"/>
      <c r="G375" s="876"/>
      <c r="H375" s="876"/>
      <c r="I375" s="876"/>
      <c r="J375" s="877" t="s">
        <v>700</v>
      </c>
      <c r="K375" s="878"/>
      <c r="L375" s="878"/>
      <c r="M375" s="878"/>
      <c r="N375" s="878"/>
      <c r="O375" s="878"/>
      <c r="P375" s="880" t="s">
        <v>771</v>
      </c>
      <c r="Q375" s="880"/>
      <c r="R375" s="880"/>
      <c r="S375" s="880"/>
      <c r="T375" s="880"/>
      <c r="U375" s="880"/>
      <c r="V375" s="880"/>
      <c r="W375" s="880"/>
      <c r="X375" s="880"/>
      <c r="Y375" s="881">
        <v>95.8</v>
      </c>
      <c r="Z375" s="882"/>
      <c r="AA375" s="882"/>
      <c r="AB375" s="883"/>
      <c r="AC375" s="884"/>
      <c r="AD375" s="885"/>
      <c r="AE375" s="885"/>
      <c r="AF375" s="885"/>
      <c r="AG375" s="885"/>
      <c r="AH375" s="886" t="s">
        <v>700</v>
      </c>
      <c r="AI375" s="887"/>
      <c r="AJ375" s="887"/>
      <c r="AK375" s="887"/>
      <c r="AL375" s="870" t="s">
        <v>700</v>
      </c>
      <c r="AM375" s="871"/>
      <c r="AN375" s="871"/>
      <c r="AO375" s="872"/>
      <c r="AP375" s="873" t="s">
        <v>736</v>
      </c>
      <c r="AQ375" s="873"/>
      <c r="AR375" s="873"/>
      <c r="AS375" s="873"/>
      <c r="AT375" s="873"/>
      <c r="AU375" s="873"/>
      <c r="AV375" s="873"/>
      <c r="AW375" s="873"/>
      <c r="AX375" s="873"/>
      <c r="AY375">
        <f>COUNTA($C$375)</f>
        <v>1</v>
      </c>
    </row>
    <row r="376" spans="1:51" ht="30" hidden="1" customHeight="1">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9"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0.10000000000000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21.6" customHeight="1">
      <c r="A631" s="874">
        <v>1</v>
      </c>
      <c r="B631" s="874">
        <v>1</v>
      </c>
      <c r="C631" s="896"/>
      <c r="D631" s="896"/>
      <c r="E631" s="664" t="s">
        <v>737</v>
      </c>
      <c r="F631" s="897"/>
      <c r="G631" s="897"/>
      <c r="H631" s="897"/>
      <c r="I631" s="897"/>
      <c r="J631" s="877" t="s">
        <v>765</v>
      </c>
      <c r="K631" s="878"/>
      <c r="L631" s="878"/>
      <c r="M631" s="878"/>
      <c r="N631" s="878"/>
      <c r="O631" s="878"/>
      <c r="P631" s="879" t="s">
        <v>737</v>
      </c>
      <c r="Q631" s="880"/>
      <c r="R631" s="880"/>
      <c r="S631" s="880"/>
      <c r="T631" s="880"/>
      <c r="U631" s="880"/>
      <c r="V631" s="880"/>
      <c r="W631" s="880"/>
      <c r="X631" s="880"/>
      <c r="Y631" s="881" t="s">
        <v>725</v>
      </c>
      <c r="Z631" s="882"/>
      <c r="AA631" s="882"/>
      <c r="AB631" s="883"/>
      <c r="AC631" s="884"/>
      <c r="AD631" s="885"/>
      <c r="AE631" s="885"/>
      <c r="AF631" s="885"/>
      <c r="AG631" s="885"/>
      <c r="AH631" s="886" t="s">
        <v>725</v>
      </c>
      <c r="AI631" s="887"/>
      <c r="AJ631" s="887"/>
      <c r="AK631" s="887"/>
      <c r="AL631" s="870" t="s">
        <v>725</v>
      </c>
      <c r="AM631" s="871"/>
      <c r="AN631" s="871"/>
      <c r="AO631" s="872"/>
      <c r="AP631" s="873" t="s">
        <v>737</v>
      </c>
      <c r="AQ631" s="873"/>
      <c r="AR631" s="873"/>
      <c r="AS631" s="873"/>
      <c r="AT631" s="873"/>
      <c r="AU631" s="873"/>
      <c r="AV631" s="873"/>
      <c r="AW631" s="873"/>
      <c r="AX631" s="873"/>
    </row>
    <row r="632" spans="1:51" ht="30" hidden="1" customHeight="1">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16383" man="1"/>
    <brk id="235" max="16383" man="1"/>
    <brk id="307"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t="s">
        <v>724</v>
      </c>
      <c r="M2" s="13" t="str">
        <f>IF(L2="","",K2)</f>
        <v>社会保障</v>
      </c>
      <c r="N2" s="13" t="str">
        <f>IF(M2="","",IF(N1&lt;&gt;"",CONCATENATE(N1,"、",M2),M2))</f>
        <v>社会保障</v>
      </c>
      <c r="O2" s="13"/>
      <c r="P2" s="12" t="s">
        <v>70</v>
      </c>
      <c r="Q2" s="17" t="s">
        <v>724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t="s">
        <v>724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障害者施策</v>
      </c>
      <c r="F14" s="18" t="s">
        <v>116</v>
      </c>
      <c r="G14" s="17" t="s">
        <v>724</v>
      </c>
      <c r="H14" s="13" t="str">
        <f t="shared" si="1"/>
        <v>労働保険特別会計雇用勘定</v>
      </c>
      <c r="I14" s="13" t="str">
        <f t="shared" si="5"/>
        <v>一般会計、労働保険特別会計雇用勘定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障害者施策</v>
      </c>
      <c r="F15" s="18" t="s">
        <v>117</v>
      </c>
      <c r="G15" s="17"/>
      <c r="H15" s="13" t="str">
        <f t="shared" si="1"/>
        <v/>
      </c>
      <c r="I15" s="13" t="str">
        <f t="shared" si="5"/>
        <v>一般会計、労働保険特別会計雇用勘定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障害者施策</v>
      </c>
      <c r="F16" s="18" t="s">
        <v>118</v>
      </c>
      <c r="G16" s="17"/>
      <c r="H16" s="13" t="str">
        <f t="shared" si="1"/>
        <v/>
      </c>
      <c r="I16" s="13" t="str">
        <f t="shared" si="5"/>
        <v>一般会計、労働保険特別会計雇用勘定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障害者施策</v>
      </c>
      <c r="F17" s="18" t="s">
        <v>119</v>
      </c>
      <c r="G17" s="17"/>
      <c r="H17" s="13" t="str">
        <f t="shared" si="1"/>
        <v/>
      </c>
      <c r="I17" s="13" t="str">
        <f t="shared" si="5"/>
        <v>一般会計、労働保険特別会計雇用勘定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障害者施策</v>
      </c>
      <c r="F18" s="18" t="s">
        <v>120</v>
      </c>
      <c r="G18" s="17"/>
      <c r="H18" s="13" t="str">
        <f t="shared" si="1"/>
        <v/>
      </c>
      <c r="I18" s="13" t="str">
        <f t="shared" si="5"/>
        <v>一般会計、労働保険特別会計雇用勘定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障害者施策</v>
      </c>
      <c r="F19" s="18" t="s">
        <v>121</v>
      </c>
      <c r="G19" s="17"/>
      <c r="H19" s="13" t="str">
        <f t="shared" si="1"/>
        <v/>
      </c>
      <c r="I19" s="13" t="str">
        <f t="shared" si="5"/>
        <v>一般会計、労働保険特別会計雇用勘定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障害者施策</v>
      </c>
      <c r="F20" s="18" t="s">
        <v>287</v>
      </c>
      <c r="G20" s="17"/>
      <c r="H20" s="13" t="str">
        <f t="shared" si="1"/>
        <v/>
      </c>
      <c r="I20" s="13" t="str">
        <f t="shared" si="5"/>
        <v>一般会計、労働保険特別会計雇用勘定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障害者施策</v>
      </c>
      <c r="F21" s="18" t="s">
        <v>122</v>
      </c>
      <c r="G21" s="17"/>
      <c r="H21" s="13" t="str">
        <f t="shared" si="1"/>
        <v/>
      </c>
      <c r="I21" s="13" t="str">
        <f t="shared" si="5"/>
        <v>一般会計、労働保険特別会計雇用勘定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障害者施策</v>
      </c>
      <c r="F22" s="18" t="s">
        <v>123</v>
      </c>
      <c r="G22" s="17"/>
      <c r="H22" s="13" t="str">
        <f t="shared" si="1"/>
        <v/>
      </c>
      <c r="I22" s="13" t="str">
        <f t="shared" si="5"/>
        <v>一般会計、労働保険特別会計雇用勘定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障害者施策</v>
      </c>
      <c r="F23" s="18" t="s">
        <v>124</v>
      </c>
      <c r="G23" s="17"/>
      <c r="H23" s="13" t="str">
        <f t="shared" si="1"/>
        <v/>
      </c>
      <c r="I23" s="13" t="str">
        <f t="shared" si="5"/>
        <v>一般会計、労働保険特別会計雇用勘定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障害者施策</v>
      </c>
      <c r="B27" s="13"/>
      <c r="F27" s="18" t="s">
        <v>127</v>
      </c>
      <c r="G27" s="17"/>
      <c r="H27" s="13" t="str">
        <f t="shared" si="1"/>
        <v/>
      </c>
      <c r="I27" s="13" t="str">
        <f t="shared" si="5"/>
        <v>一般会計、労働保険特別会計雇用勘定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一般会計、労働保険特別会計雇用勘定</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一般会計、労働保険特別会計雇用勘定</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一般会計、労働保険特別会計雇用勘定</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6" t="s">
        <v>316</v>
      </c>
      <c r="B2" s="487"/>
      <c r="C2" s="487"/>
      <c r="D2" s="487"/>
      <c r="E2" s="487"/>
      <c r="F2" s="488"/>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7" t="s">
        <v>223</v>
      </c>
      <c r="AR2" s="508"/>
      <c r="AS2" s="508"/>
      <c r="AT2" s="509"/>
      <c r="AU2" s="510" t="s">
        <v>129</v>
      </c>
      <c r="AV2" s="510"/>
      <c r="AW2" s="510"/>
      <c r="AX2" s="511"/>
      <c r="AY2" s="34">
        <f>COUNTA($G$4)</f>
        <v>0</v>
      </c>
    </row>
    <row r="3" spans="1:51" ht="18.75" customHeight="1">
      <c r="A3" s="486"/>
      <c r="B3" s="487"/>
      <c r="C3" s="487"/>
      <c r="D3" s="487"/>
      <c r="E3" s="487"/>
      <c r="F3" s="488"/>
      <c r="G3" s="358"/>
      <c r="H3" s="339"/>
      <c r="I3" s="339"/>
      <c r="J3" s="339"/>
      <c r="K3" s="339"/>
      <c r="L3" s="339"/>
      <c r="M3" s="339"/>
      <c r="N3" s="339"/>
      <c r="O3" s="340"/>
      <c r="P3" s="343"/>
      <c r="Q3" s="339"/>
      <c r="R3" s="339"/>
      <c r="S3" s="339"/>
      <c r="T3" s="339"/>
      <c r="U3" s="339"/>
      <c r="V3" s="339"/>
      <c r="W3" s="339"/>
      <c r="X3" s="340"/>
      <c r="Y3" s="957"/>
      <c r="Z3" s="958"/>
      <c r="AA3" s="959"/>
      <c r="AB3" s="963"/>
      <c r="AC3" s="418"/>
      <c r="AD3" s="419"/>
      <c r="AE3" s="506"/>
      <c r="AF3" s="506"/>
      <c r="AG3" s="506"/>
      <c r="AH3" s="417"/>
      <c r="AI3" s="506"/>
      <c r="AJ3" s="506"/>
      <c r="AK3" s="506"/>
      <c r="AL3" s="417"/>
      <c r="AM3" s="506"/>
      <c r="AN3" s="506"/>
      <c r="AO3" s="506"/>
      <c r="AP3" s="417"/>
      <c r="AQ3" s="512"/>
      <c r="AR3" s="450"/>
      <c r="AS3" s="448" t="s">
        <v>224</v>
      </c>
      <c r="AT3" s="449"/>
      <c r="AU3" s="450"/>
      <c r="AV3" s="450"/>
      <c r="AW3" s="339" t="s">
        <v>170</v>
      </c>
      <c r="AX3" s="344"/>
      <c r="AY3" s="34">
        <f t="shared" ref="AY3:AY8" si="0">$AY$2</f>
        <v>0</v>
      </c>
    </row>
    <row r="4" spans="1:51" ht="22.5" customHeight="1">
      <c r="A4" s="489"/>
      <c r="B4" s="487"/>
      <c r="C4" s="487"/>
      <c r="D4" s="487"/>
      <c r="E4" s="487"/>
      <c r="F4" s="488"/>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c r="A5" s="490"/>
      <c r="B5" s="491"/>
      <c r="C5" s="491"/>
      <c r="D5" s="491"/>
      <c r="E5" s="491"/>
      <c r="F5" s="492"/>
      <c r="G5" s="940"/>
      <c r="H5" s="941"/>
      <c r="I5" s="941"/>
      <c r="J5" s="941"/>
      <c r="K5" s="941"/>
      <c r="L5" s="941"/>
      <c r="M5" s="941"/>
      <c r="N5" s="941"/>
      <c r="O5" s="942"/>
      <c r="P5" s="946"/>
      <c r="Q5" s="946"/>
      <c r="R5" s="946"/>
      <c r="S5" s="946"/>
      <c r="T5" s="946"/>
      <c r="U5" s="946"/>
      <c r="V5" s="946"/>
      <c r="W5" s="946"/>
      <c r="X5" s="947"/>
      <c r="Y5" s="237" t="s">
        <v>51</v>
      </c>
      <c r="Z5" s="949"/>
      <c r="AA5" s="950"/>
      <c r="AB5" s="464"/>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c r="A6" s="490"/>
      <c r="B6" s="491"/>
      <c r="C6" s="491"/>
      <c r="D6" s="491"/>
      <c r="E6" s="491"/>
      <c r="F6" s="492"/>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c r="A7" s="926" t="s">
        <v>344</v>
      </c>
      <c r="B7" s="927"/>
      <c r="C7" s="927"/>
      <c r="D7" s="927"/>
      <c r="E7" s="927"/>
      <c r="F7" s="928"/>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c r="A8" s="929"/>
      <c r="B8" s="930"/>
      <c r="C8" s="930"/>
      <c r="D8" s="930"/>
      <c r="E8" s="930"/>
      <c r="F8" s="931"/>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c r="A9" s="486" t="s">
        <v>316</v>
      </c>
      <c r="B9" s="487"/>
      <c r="C9" s="487"/>
      <c r="D9" s="487"/>
      <c r="E9" s="487"/>
      <c r="F9" s="488"/>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7" t="s">
        <v>223</v>
      </c>
      <c r="AR9" s="508"/>
      <c r="AS9" s="508"/>
      <c r="AT9" s="509"/>
      <c r="AU9" s="510" t="s">
        <v>129</v>
      </c>
      <c r="AV9" s="510"/>
      <c r="AW9" s="510"/>
      <c r="AX9" s="511"/>
      <c r="AY9" s="34">
        <f>COUNTA($G$11)</f>
        <v>0</v>
      </c>
    </row>
    <row r="10" spans="1:51" ht="18.75" customHeight="1">
      <c r="A10" s="486"/>
      <c r="B10" s="487"/>
      <c r="C10" s="487"/>
      <c r="D10" s="487"/>
      <c r="E10" s="487"/>
      <c r="F10" s="488"/>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6"/>
      <c r="AF10" s="506"/>
      <c r="AG10" s="506"/>
      <c r="AH10" s="417"/>
      <c r="AI10" s="506"/>
      <c r="AJ10" s="506"/>
      <c r="AK10" s="506"/>
      <c r="AL10" s="417"/>
      <c r="AM10" s="506"/>
      <c r="AN10" s="506"/>
      <c r="AO10" s="506"/>
      <c r="AP10" s="417"/>
      <c r="AQ10" s="512"/>
      <c r="AR10" s="450"/>
      <c r="AS10" s="448" t="s">
        <v>224</v>
      </c>
      <c r="AT10" s="449"/>
      <c r="AU10" s="450"/>
      <c r="AV10" s="450"/>
      <c r="AW10" s="339" t="s">
        <v>170</v>
      </c>
      <c r="AX10" s="344"/>
      <c r="AY10" s="34">
        <f t="shared" ref="AY10:AY15" si="1">$AY$9</f>
        <v>0</v>
      </c>
    </row>
    <row r="11" spans="1:51" ht="22.5" customHeight="1">
      <c r="A11" s="489"/>
      <c r="B11" s="487"/>
      <c r="C11" s="487"/>
      <c r="D11" s="487"/>
      <c r="E11" s="487"/>
      <c r="F11" s="488"/>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c r="A12" s="490"/>
      <c r="B12" s="491"/>
      <c r="C12" s="491"/>
      <c r="D12" s="491"/>
      <c r="E12" s="491"/>
      <c r="F12" s="492"/>
      <c r="G12" s="940"/>
      <c r="H12" s="941"/>
      <c r="I12" s="941"/>
      <c r="J12" s="941"/>
      <c r="K12" s="941"/>
      <c r="L12" s="941"/>
      <c r="M12" s="941"/>
      <c r="N12" s="941"/>
      <c r="O12" s="942"/>
      <c r="P12" s="946"/>
      <c r="Q12" s="946"/>
      <c r="R12" s="946"/>
      <c r="S12" s="946"/>
      <c r="T12" s="946"/>
      <c r="U12" s="946"/>
      <c r="V12" s="946"/>
      <c r="W12" s="946"/>
      <c r="X12" s="947"/>
      <c r="Y12" s="237" t="s">
        <v>51</v>
      </c>
      <c r="Z12" s="949"/>
      <c r="AA12" s="950"/>
      <c r="AB12" s="464"/>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c r="A14" s="926" t="s">
        <v>344</v>
      </c>
      <c r="B14" s="927"/>
      <c r="C14" s="927"/>
      <c r="D14" s="927"/>
      <c r="E14" s="927"/>
      <c r="F14" s="928"/>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c r="A15" s="929"/>
      <c r="B15" s="930"/>
      <c r="C15" s="930"/>
      <c r="D15" s="930"/>
      <c r="E15" s="930"/>
      <c r="F15" s="931"/>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c r="A16" s="486" t="s">
        <v>316</v>
      </c>
      <c r="B16" s="487"/>
      <c r="C16" s="487"/>
      <c r="D16" s="487"/>
      <c r="E16" s="487"/>
      <c r="F16" s="488"/>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7" t="s">
        <v>223</v>
      </c>
      <c r="AR16" s="508"/>
      <c r="AS16" s="508"/>
      <c r="AT16" s="509"/>
      <c r="AU16" s="510" t="s">
        <v>129</v>
      </c>
      <c r="AV16" s="510"/>
      <c r="AW16" s="510"/>
      <c r="AX16" s="511"/>
      <c r="AY16" s="34">
        <f>COUNTA($G$18)</f>
        <v>0</v>
      </c>
    </row>
    <row r="17" spans="1:51" ht="18.75" customHeight="1">
      <c r="A17" s="486"/>
      <c r="B17" s="487"/>
      <c r="C17" s="487"/>
      <c r="D17" s="487"/>
      <c r="E17" s="487"/>
      <c r="F17" s="488"/>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6"/>
      <c r="AF17" s="506"/>
      <c r="AG17" s="506"/>
      <c r="AH17" s="417"/>
      <c r="AI17" s="506"/>
      <c r="AJ17" s="506"/>
      <c r="AK17" s="506"/>
      <c r="AL17" s="417"/>
      <c r="AM17" s="506"/>
      <c r="AN17" s="506"/>
      <c r="AO17" s="506"/>
      <c r="AP17" s="417"/>
      <c r="AQ17" s="512"/>
      <c r="AR17" s="450"/>
      <c r="AS17" s="448" t="s">
        <v>224</v>
      </c>
      <c r="AT17" s="449"/>
      <c r="AU17" s="450"/>
      <c r="AV17" s="450"/>
      <c r="AW17" s="339" t="s">
        <v>170</v>
      </c>
      <c r="AX17" s="344"/>
      <c r="AY17" s="34">
        <f t="shared" ref="AY17:AY22" si="2">$AY$16</f>
        <v>0</v>
      </c>
    </row>
    <row r="18" spans="1:51" ht="22.5" customHeight="1">
      <c r="A18" s="489"/>
      <c r="B18" s="487"/>
      <c r="C18" s="487"/>
      <c r="D18" s="487"/>
      <c r="E18" s="487"/>
      <c r="F18" s="488"/>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c r="A19" s="490"/>
      <c r="B19" s="491"/>
      <c r="C19" s="491"/>
      <c r="D19" s="491"/>
      <c r="E19" s="491"/>
      <c r="F19" s="492"/>
      <c r="G19" s="940"/>
      <c r="H19" s="941"/>
      <c r="I19" s="941"/>
      <c r="J19" s="941"/>
      <c r="K19" s="941"/>
      <c r="L19" s="941"/>
      <c r="M19" s="941"/>
      <c r="N19" s="941"/>
      <c r="O19" s="942"/>
      <c r="P19" s="946"/>
      <c r="Q19" s="946"/>
      <c r="R19" s="946"/>
      <c r="S19" s="946"/>
      <c r="T19" s="946"/>
      <c r="U19" s="946"/>
      <c r="V19" s="946"/>
      <c r="W19" s="946"/>
      <c r="X19" s="947"/>
      <c r="Y19" s="237" t="s">
        <v>51</v>
      </c>
      <c r="Z19" s="949"/>
      <c r="AA19" s="950"/>
      <c r="AB19" s="464"/>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c r="A21" s="926" t="s">
        <v>344</v>
      </c>
      <c r="B21" s="927"/>
      <c r="C21" s="927"/>
      <c r="D21" s="927"/>
      <c r="E21" s="927"/>
      <c r="F21" s="928"/>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c r="A22" s="929"/>
      <c r="B22" s="930"/>
      <c r="C22" s="930"/>
      <c r="D22" s="930"/>
      <c r="E22" s="930"/>
      <c r="F22" s="931"/>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c r="A23" s="486" t="s">
        <v>316</v>
      </c>
      <c r="B23" s="487"/>
      <c r="C23" s="487"/>
      <c r="D23" s="487"/>
      <c r="E23" s="487"/>
      <c r="F23" s="488"/>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7" t="s">
        <v>223</v>
      </c>
      <c r="AR23" s="508"/>
      <c r="AS23" s="508"/>
      <c r="AT23" s="509"/>
      <c r="AU23" s="510" t="s">
        <v>129</v>
      </c>
      <c r="AV23" s="510"/>
      <c r="AW23" s="510"/>
      <c r="AX23" s="511"/>
      <c r="AY23" s="34">
        <f>COUNTA($G$25)</f>
        <v>0</v>
      </c>
    </row>
    <row r="24" spans="1:51" ht="18.75" customHeight="1">
      <c r="A24" s="486"/>
      <c r="B24" s="487"/>
      <c r="C24" s="487"/>
      <c r="D24" s="487"/>
      <c r="E24" s="487"/>
      <c r="F24" s="488"/>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6"/>
      <c r="AF24" s="506"/>
      <c r="AG24" s="506"/>
      <c r="AH24" s="417"/>
      <c r="AI24" s="506"/>
      <c r="AJ24" s="506"/>
      <c r="AK24" s="506"/>
      <c r="AL24" s="417"/>
      <c r="AM24" s="506"/>
      <c r="AN24" s="506"/>
      <c r="AO24" s="506"/>
      <c r="AP24" s="417"/>
      <c r="AQ24" s="512"/>
      <c r="AR24" s="450"/>
      <c r="AS24" s="448" t="s">
        <v>224</v>
      </c>
      <c r="AT24" s="449"/>
      <c r="AU24" s="450"/>
      <c r="AV24" s="450"/>
      <c r="AW24" s="339" t="s">
        <v>170</v>
      </c>
      <c r="AX24" s="344"/>
      <c r="AY24" s="34">
        <f t="shared" ref="AY24:AY29" si="3">$AY$23</f>
        <v>0</v>
      </c>
    </row>
    <row r="25" spans="1:51" ht="22.5" customHeight="1">
      <c r="A25" s="489"/>
      <c r="B25" s="487"/>
      <c r="C25" s="487"/>
      <c r="D25" s="487"/>
      <c r="E25" s="487"/>
      <c r="F25" s="488"/>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c r="A26" s="490"/>
      <c r="B26" s="491"/>
      <c r="C26" s="491"/>
      <c r="D26" s="491"/>
      <c r="E26" s="491"/>
      <c r="F26" s="492"/>
      <c r="G26" s="940"/>
      <c r="H26" s="941"/>
      <c r="I26" s="941"/>
      <c r="J26" s="941"/>
      <c r="K26" s="941"/>
      <c r="L26" s="941"/>
      <c r="M26" s="941"/>
      <c r="N26" s="941"/>
      <c r="O26" s="942"/>
      <c r="P26" s="946"/>
      <c r="Q26" s="946"/>
      <c r="R26" s="946"/>
      <c r="S26" s="946"/>
      <c r="T26" s="946"/>
      <c r="U26" s="946"/>
      <c r="V26" s="946"/>
      <c r="W26" s="946"/>
      <c r="X26" s="947"/>
      <c r="Y26" s="237" t="s">
        <v>51</v>
      </c>
      <c r="Z26" s="949"/>
      <c r="AA26" s="950"/>
      <c r="AB26" s="464"/>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c r="A28" s="926" t="s">
        <v>344</v>
      </c>
      <c r="B28" s="927"/>
      <c r="C28" s="927"/>
      <c r="D28" s="927"/>
      <c r="E28" s="927"/>
      <c r="F28" s="928"/>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c r="A29" s="929"/>
      <c r="B29" s="930"/>
      <c r="C29" s="930"/>
      <c r="D29" s="930"/>
      <c r="E29" s="930"/>
      <c r="F29" s="931"/>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c r="A30" s="486" t="s">
        <v>316</v>
      </c>
      <c r="B30" s="487"/>
      <c r="C30" s="487"/>
      <c r="D30" s="487"/>
      <c r="E30" s="487"/>
      <c r="F30" s="488"/>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7" t="s">
        <v>223</v>
      </c>
      <c r="AR30" s="508"/>
      <c r="AS30" s="508"/>
      <c r="AT30" s="509"/>
      <c r="AU30" s="510" t="s">
        <v>129</v>
      </c>
      <c r="AV30" s="510"/>
      <c r="AW30" s="510"/>
      <c r="AX30" s="511"/>
      <c r="AY30" s="34">
        <f>COUNTA($G$32)</f>
        <v>0</v>
      </c>
    </row>
    <row r="31" spans="1:51" ht="18.75" customHeight="1">
      <c r="A31" s="486"/>
      <c r="B31" s="487"/>
      <c r="C31" s="487"/>
      <c r="D31" s="487"/>
      <c r="E31" s="487"/>
      <c r="F31" s="488"/>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6"/>
      <c r="AF31" s="506"/>
      <c r="AG31" s="506"/>
      <c r="AH31" s="417"/>
      <c r="AI31" s="506"/>
      <c r="AJ31" s="506"/>
      <c r="AK31" s="506"/>
      <c r="AL31" s="417"/>
      <c r="AM31" s="506"/>
      <c r="AN31" s="506"/>
      <c r="AO31" s="506"/>
      <c r="AP31" s="417"/>
      <c r="AQ31" s="512"/>
      <c r="AR31" s="450"/>
      <c r="AS31" s="448" t="s">
        <v>224</v>
      </c>
      <c r="AT31" s="449"/>
      <c r="AU31" s="450"/>
      <c r="AV31" s="450"/>
      <c r="AW31" s="339" t="s">
        <v>170</v>
      </c>
      <c r="AX31" s="344"/>
      <c r="AY31" s="34">
        <f t="shared" ref="AY31:AY36" si="4">$AY$30</f>
        <v>0</v>
      </c>
    </row>
    <row r="32" spans="1:51" ht="22.5" customHeight="1">
      <c r="A32" s="489"/>
      <c r="B32" s="487"/>
      <c r="C32" s="487"/>
      <c r="D32" s="487"/>
      <c r="E32" s="487"/>
      <c r="F32" s="488"/>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c r="A33" s="490"/>
      <c r="B33" s="491"/>
      <c r="C33" s="491"/>
      <c r="D33" s="491"/>
      <c r="E33" s="491"/>
      <c r="F33" s="492"/>
      <c r="G33" s="940"/>
      <c r="H33" s="941"/>
      <c r="I33" s="941"/>
      <c r="J33" s="941"/>
      <c r="K33" s="941"/>
      <c r="L33" s="941"/>
      <c r="M33" s="941"/>
      <c r="N33" s="941"/>
      <c r="O33" s="942"/>
      <c r="P33" s="946"/>
      <c r="Q33" s="946"/>
      <c r="R33" s="946"/>
      <c r="S33" s="946"/>
      <c r="T33" s="946"/>
      <c r="U33" s="946"/>
      <c r="V33" s="946"/>
      <c r="W33" s="946"/>
      <c r="X33" s="947"/>
      <c r="Y33" s="237" t="s">
        <v>51</v>
      </c>
      <c r="Z33" s="949"/>
      <c r="AA33" s="950"/>
      <c r="AB33" s="464"/>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c r="A35" s="926" t="s">
        <v>344</v>
      </c>
      <c r="B35" s="927"/>
      <c r="C35" s="927"/>
      <c r="D35" s="927"/>
      <c r="E35" s="927"/>
      <c r="F35" s="928"/>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c r="A36" s="929"/>
      <c r="B36" s="930"/>
      <c r="C36" s="930"/>
      <c r="D36" s="930"/>
      <c r="E36" s="930"/>
      <c r="F36" s="931"/>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c r="A37" s="486" t="s">
        <v>316</v>
      </c>
      <c r="B37" s="487"/>
      <c r="C37" s="487"/>
      <c r="D37" s="487"/>
      <c r="E37" s="487"/>
      <c r="F37" s="488"/>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7" t="s">
        <v>223</v>
      </c>
      <c r="AR37" s="508"/>
      <c r="AS37" s="508"/>
      <c r="AT37" s="509"/>
      <c r="AU37" s="510" t="s">
        <v>129</v>
      </c>
      <c r="AV37" s="510"/>
      <c r="AW37" s="510"/>
      <c r="AX37" s="511"/>
      <c r="AY37" s="34">
        <f>COUNTA($G$39)</f>
        <v>0</v>
      </c>
    </row>
    <row r="38" spans="1:51" ht="18.75" customHeight="1">
      <c r="A38" s="486"/>
      <c r="B38" s="487"/>
      <c r="C38" s="487"/>
      <c r="D38" s="487"/>
      <c r="E38" s="487"/>
      <c r="F38" s="488"/>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6"/>
      <c r="AF38" s="506"/>
      <c r="AG38" s="506"/>
      <c r="AH38" s="417"/>
      <c r="AI38" s="506"/>
      <c r="AJ38" s="506"/>
      <c r="AK38" s="506"/>
      <c r="AL38" s="417"/>
      <c r="AM38" s="506"/>
      <c r="AN38" s="506"/>
      <c r="AO38" s="506"/>
      <c r="AP38" s="417"/>
      <c r="AQ38" s="512"/>
      <c r="AR38" s="450"/>
      <c r="AS38" s="448" t="s">
        <v>224</v>
      </c>
      <c r="AT38" s="449"/>
      <c r="AU38" s="450"/>
      <c r="AV38" s="450"/>
      <c r="AW38" s="339" t="s">
        <v>170</v>
      </c>
      <c r="AX38" s="344"/>
      <c r="AY38" s="34">
        <f t="shared" ref="AY38:AY43" si="5">$AY$37</f>
        <v>0</v>
      </c>
    </row>
    <row r="39" spans="1:51" ht="22.5" customHeight="1">
      <c r="A39" s="489"/>
      <c r="B39" s="487"/>
      <c r="C39" s="487"/>
      <c r="D39" s="487"/>
      <c r="E39" s="487"/>
      <c r="F39" s="488"/>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c r="A40" s="490"/>
      <c r="B40" s="491"/>
      <c r="C40" s="491"/>
      <c r="D40" s="491"/>
      <c r="E40" s="491"/>
      <c r="F40" s="492"/>
      <c r="G40" s="940"/>
      <c r="H40" s="941"/>
      <c r="I40" s="941"/>
      <c r="J40" s="941"/>
      <c r="K40" s="941"/>
      <c r="L40" s="941"/>
      <c r="M40" s="941"/>
      <c r="N40" s="941"/>
      <c r="O40" s="942"/>
      <c r="P40" s="946"/>
      <c r="Q40" s="946"/>
      <c r="R40" s="946"/>
      <c r="S40" s="946"/>
      <c r="T40" s="946"/>
      <c r="U40" s="946"/>
      <c r="V40" s="946"/>
      <c r="W40" s="946"/>
      <c r="X40" s="947"/>
      <c r="Y40" s="237" t="s">
        <v>51</v>
      </c>
      <c r="Z40" s="949"/>
      <c r="AA40" s="950"/>
      <c r="AB40" s="464"/>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c r="A42" s="926" t="s">
        <v>344</v>
      </c>
      <c r="B42" s="927"/>
      <c r="C42" s="927"/>
      <c r="D42" s="927"/>
      <c r="E42" s="927"/>
      <c r="F42" s="928"/>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c r="A43" s="929"/>
      <c r="B43" s="930"/>
      <c r="C43" s="930"/>
      <c r="D43" s="930"/>
      <c r="E43" s="930"/>
      <c r="F43" s="931"/>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c r="A44" s="486" t="s">
        <v>316</v>
      </c>
      <c r="B44" s="487"/>
      <c r="C44" s="487"/>
      <c r="D44" s="487"/>
      <c r="E44" s="487"/>
      <c r="F44" s="488"/>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7" t="s">
        <v>223</v>
      </c>
      <c r="AR44" s="508"/>
      <c r="AS44" s="508"/>
      <c r="AT44" s="509"/>
      <c r="AU44" s="510" t="s">
        <v>129</v>
      </c>
      <c r="AV44" s="510"/>
      <c r="AW44" s="510"/>
      <c r="AX44" s="511"/>
      <c r="AY44" s="34">
        <f>COUNTA($G$46)</f>
        <v>0</v>
      </c>
    </row>
    <row r="45" spans="1:51" ht="18.75" customHeight="1">
      <c r="A45" s="486"/>
      <c r="B45" s="487"/>
      <c r="C45" s="487"/>
      <c r="D45" s="487"/>
      <c r="E45" s="487"/>
      <c r="F45" s="488"/>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6"/>
      <c r="AF45" s="506"/>
      <c r="AG45" s="506"/>
      <c r="AH45" s="417"/>
      <c r="AI45" s="506"/>
      <c r="AJ45" s="506"/>
      <c r="AK45" s="506"/>
      <c r="AL45" s="417"/>
      <c r="AM45" s="506"/>
      <c r="AN45" s="506"/>
      <c r="AO45" s="506"/>
      <c r="AP45" s="417"/>
      <c r="AQ45" s="512"/>
      <c r="AR45" s="450"/>
      <c r="AS45" s="448" t="s">
        <v>224</v>
      </c>
      <c r="AT45" s="449"/>
      <c r="AU45" s="450"/>
      <c r="AV45" s="450"/>
      <c r="AW45" s="339" t="s">
        <v>170</v>
      </c>
      <c r="AX45" s="344"/>
      <c r="AY45" s="34">
        <f t="shared" ref="AY45:AY50" si="6">$AY$44</f>
        <v>0</v>
      </c>
    </row>
    <row r="46" spans="1:51" ht="22.5" customHeight="1">
      <c r="A46" s="489"/>
      <c r="B46" s="487"/>
      <c r="C46" s="487"/>
      <c r="D46" s="487"/>
      <c r="E46" s="487"/>
      <c r="F46" s="488"/>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c r="A47" s="490"/>
      <c r="B47" s="491"/>
      <c r="C47" s="491"/>
      <c r="D47" s="491"/>
      <c r="E47" s="491"/>
      <c r="F47" s="492"/>
      <c r="G47" s="940"/>
      <c r="H47" s="941"/>
      <c r="I47" s="941"/>
      <c r="J47" s="941"/>
      <c r="K47" s="941"/>
      <c r="L47" s="941"/>
      <c r="M47" s="941"/>
      <c r="N47" s="941"/>
      <c r="O47" s="942"/>
      <c r="P47" s="946"/>
      <c r="Q47" s="946"/>
      <c r="R47" s="946"/>
      <c r="S47" s="946"/>
      <c r="T47" s="946"/>
      <c r="U47" s="946"/>
      <c r="V47" s="946"/>
      <c r="W47" s="946"/>
      <c r="X47" s="947"/>
      <c r="Y47" s="237" t="s">
        <v>51</v>
      </c>
      <c r="Z47" s="949"/>
      <c r="AA47" s="950"/>
      <c r="AB47" s="464"/>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c r="A49" s="926" t="s">
        <v>344</v>
      </c>
      <c r="B49" s="927"/>
      <c r="C49" s="927"/>
      <c r="D49" s="927"/>
      <c r="E49" s="927"/>
      <c r="F49" s="928"/>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c r="A50" s="929"/>
      <c r="B50" s="930"/>
      <c r="C50" s="930"/>
      <c r="D50" s="930"/>
      <c r="E50" s="930"/>
      <c r="F50" s="931"/>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c r="A51" s="486" t="s">
        <v>316</v>
      </c>
      <c r="B51" s="487"/>
      <c r="C51" s="487"/>
      <c r="D51" s="487"/>
      <c r="E51" s="487"/>
      <c r="F51" s="488"/>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7" t="s">
        <v>223</v>
      </c>
      <c r="AR51" s="508"/>
      <c r="AS51" s="508"/>
      <c r="AT51" s="509"/>
      <c r="AU51" s="510" t="s">
        <v>129</v>
      </c>
      <c r="AV51" s="510"/>
      <c r="AW51" s="510"/>
      <c r="AX51" s="511"/>
      <c r="AY51" s="34">
        <f>COUNTA($G$53)</f>
        <v>0</v>
      </c>
    </row>
    <row r="52" spans="1:51" ht="18.75" customHeight="1">
      <c r="A52" s="486"/>
      <c r="B52" s="487"/>
      <c r="C52" s="487"/>
      <c r="D52" s="487"/>
      <c r="E52" s="487"/>
      <c r="F52" s="488"/>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6"/>
      <c r="AF52" s="506"/>
      <c r="AG52" s="506"/>
      <c r="AH52" s="417"/>
      <c r="AI52" s="506"/>
      <c r="AJ52" s="506"/>
      <c r="AK52" s="506"/>
      <c r="AL52" s="417"/>
      <c r="AM52" s="506"/>
      <c r="AN52" s="506"/>
      <c r="AO52" s="506"/>
      <c r="AP52" s="417"/>
      <c r="AQ52" s="512"/>
      <c r="AR52" s="450"/>
      <c r="AS52" s="448" t="s">
        <v>224</v>
      </c>
      <c r="AT52" s="449"/>
      <c r="AU52" s="450"/>
      <c r="AV52" s="450"/>
      <c r="AW52" s="339" t="s">
        <v>170</v>
      </c>
      <c r="AX52" s="344"/>
      <c r="AY52" s="34">
        <f t="shared" ref="AY52:AY57" si="7">$AY$51</f>
        <v>0</v>
      </c>
    </row>
    <row r="53" spans="1:51" ht="22.5" customHeight="1">
      <c r="A53" s="489"/>
      <c r="B53" s="487"/>
      <c r="C53" s="487"/>
      <c r="D53" s="487"/>
      <c r="E53" s="487"/>
      <c r="F53" s="488"/>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c r="A54" s="490"/>
      <c r="B54" s="491"/>
      <c r="C54" s="491"/>
      <c r="D54" s="491"/>
      <c r="E54" s="491"/>
      <c r="F54" s="492"/>
      <c r="G54" s="940"/>
      <c r="H54" s="941"/>
      <c r="I54" s="941"/>
      <c r="J54" s="941"/>
      <c r="K54" s="941"/>
      <c r="L54" s="941"/>
      <c r="M54" s="941"/>
      <c r="N54" s="941"/>
      <c r="O54" s="942"/>
      <c r="P54" s="946"/>
      <c r="Q54" s="946"/>
      <c r="R54" s="946"/>
      <c r="S54" s="946"/>
      <c r="T54" s="946"/>
      <c r="U54" s="946"/>
      <c r="V54" s="946"/>
      <c r="W54" s="946"/>
      <c r="X54" s="947"/>
      <c r="Y54" s="237" t="s">
        <v>51</v>
      </c>
      <c r="Z54" s="949"/>
      <c r="AA54" s="950"/>
      <c r="AB54" s="464"/>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c r="A56" s="926" t="s">
        <v>344</v>
      </c>
      <c r="B56" s="927"/>
      <c r="C56" s="927"/>
      <c r="D56" s="927"/>
      <c r="E56" s="927"/>
      <c r="F56" s="928"/>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c r="A57" s="929"/>
      <c r="B57" s="930"/>
      <c r="C57" s="930"/>
      <c r="D57" s="930"/>
      <c r="E57" s="930"/>
      <c r="F57" s="931"/>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c r="A58" s="486" t="s">
        <v>316</v>
      </c>
      <c r="B58" s="487"/>
      <c r="C58" s="487"/>
      <c r="D58" s="487"/>
      <c r="E58" s="487"/>
      <c r="F58" s="488"/>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7" t="s">
        <v>223</v>
      </c>
      <c r="AR58" s="508"/>
      <c r="AS58" s="508"/>
      <c r="AT58" s="509"/>
      <c r="AU58" s="510" t="s">
        <v>129</v>
      </c>
      <c r="AV58" s="510"/>
      <c r="AW58" s="510"/>
      <c r="AX58" s="511"/>
      <c r="AY58" s="34">
        <f>COUNTA($G$60)</f>
        <v>0</v>
      </c>
    </row>
    <row r="59" spans="1:51" ht="18.75" customHeight="1">
      <c r="A59" s="486"/>
      <c r="B59" s="487"/>
      <c r="C59" s="487"/>
      <c r="D59" s="487"/>
      <c r="E59" s="487"/>
      <c r="F59" s="488"/>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6"/>
      <c r="AF59" s="506"/>
      <c r="AG59" s="506"/>
      <c r="AH59" s="417"/>
      <c r="AI59" s="506"/>
      <c r="AJ59" s="506"/>
      <c r="AK59" s="506"/>
      <c r="AL59" s="417"/>
      <c r="AM59" s="506"/>
      <c r="AN59" s="506"/>
      <c r="AO59" s="506"/>
      <c r="AP59" s="417"/>
      <c r="AQ59" s="512"/>
      <c r="AR59" s="450"/>
      <c r="AS59" s="448" t="s">
        <v>224</v>
      </c>
      <c r="AT59" s="449"/>
      <c r="AU59" s="450"/>
      <c r="AV59" s="450"/>
      <c r="AW59" s="339" t="s">
        <v>170</v>
      </c>
      <c r="AX59" s="344"/>
      <c r="AY59" s="34">
        <f t="shared" ref="AY59:AY64" si="8">$AY$58</f>
        <v>0</v>
      </c>
    </row>
    <row r="60" spans="1:51" ht="22.5" customHeight="1">
      <c r="A60" s="489"/>
      <c r="B60" s="487"/>
      <c r="C60" s="487"/>
      <c r="D60" s="487"/>
      <c r="E60" s="487"/>
      <c r="F60" s="488"/>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c r="A61" s="490"/>
      <c r="B61" s="491"/>
      <c r="C61" s="491"/>
      <c r="D61" s="491"/>
      <c r="E61" s="491"/>
      <c r="F61" s="492"/>
      <c r="G61" s="940"/>
      <c r="H61" s="941"/>
      <c r="I61" s="941"/>
      <c r="J61" s="941"/>
      <c r="K61" s="941"/>
      <c r="L61" s="941"/>
      <c r="M61" s="941"/>
      <c r="N61" s="941"/>
      <c r="O61" s="942"/>
      <c r="P61" s="946"/>
      <c r="Q61" s="946"/>
      <c r="R61" s="946"/>
      <c r="S61" s="946"/>
      <c r="T61" s="946"/>
      <c r="U61" s="946"/>
      <c r="V61" s="946"/>
      <c r="W61" s="946"/>
      <c r="X61" s="947"/>
      <c r="Y61" s="237" t="s">
        <v>51</v>
      </c>
      <c r="Z61" s="949"/>
      <c r="AA61" s="950"/>
      <c r="AB61" s="464"/>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c r="A63" s="926" t="s">
        <v>344</v>
      </c>
      <c r="B63" s="927"/>
      <c r="C63" s="927"/>
      <c r="D63" s="927"/>
      <c r="E63" s="927"/>
      <c r="F63" s="928"/>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c r="A64" s="929"/>
      <c r="B64" s="930"/>
      <c r="C64" s="930"/>
      <c r="D64" s="930"/>
      <c r="E64" s="930"/>
      <c r="F64" s="931"/>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c r="A65" s="486" t="s">
        <v>316</v>
      </c>
      <c r="B65" s="487"/>
      <c r="C65" s="487"/>
      <c r="D65" s="487"/>
      <c r="E65" s="487"/>
      <c r="F65" s="488"/>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7" t="s">
        <v>223</v>
      </c>
      <c r="AR65" s="508"/>
      <c r="AS65" s="508"/>
      <c r="AT65" s="509"/>
      <c r="AU65" s="510" t="s">
        <v>129</v>
      </c>
      <c r="AV65" s="510"/>
      <c r="AW65" s="510"/>
      <c r="AX65" s="511"/>
      <c r="AY65" s="34">
        <f>COUNTA($G$67)</f>
        <v>0</v>
      </c>
    </row>
    <row r="66" spans="1:51" ht="18.75" customHeight="1">
      <c r="A66" s="486"/>
      <c r="B66" s="487"/>
      <c r="C66" s="487"/>
      <c r="D66" s="487"/>
      <c r="E66" s="487"/>
      <c r="F66" s="488"/>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6"/>
      <c r="AF66" s="506"/>
      <c r="AG66" s="506"/>
      <c r="AH66" s="417"/>
      <c r="AI66" s="506"/>
      <c r="AJ66" s="506"/>
      <c r="AK66" s="506"/>
      <c r="AL66" s="417"/>
      <c r="AM66" s="506"/>
      <c r="AN66" s="506"/>
      <c r="AO66" s="506"/>
      <c r="AP66" s="417"/>
      <c r="AQ66" s="512"/>
      <c r="AR66" s="450"/>
      <c r="AS66" s="448" t="s">
        <v>224</v>
      </c>
      <c r="AT66" s="449"/>
      <c r="AU66" s="450"/>
      <c r="AV66" s="450"/>
      <c r="AW66" s="339" t="s">
        <v>170</v>
      </c>
      <c r="AX66" s="344"/>
      <c r="AY66" s="34">
        <f t="shared" ref="AY66:AY71" si="9">$AY$65</f>
        <v>0</v>
      </c>
    </row>
    <row r="67" spans="1:51" ht="22.5" customHeight="1">
      <c r="A67" s="489"/>
      <c r="B67" s="487"/>
      <c r="C67" s="487"/>
      <c r="D67" s="487"/>
      <c r="E67" s="487"/>
      <c r="F67" s="488"/>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c r="A68" s="490"/>
      <c r="B68" s="491"/>
      <c r="C68" s="491"/>
      <c r="D68" s="491"/>
      <c r="E68" s="491"/>
      <c r="F68" s="492"/>
      <c r="G68" s="940"/>
      <c r="H68" s="941"/>
      <c r="I68" s="941"/>
      <c r="J68" s="941"/>
      <c r="K68" s="941"/>
      <c r="L68" s="941"/>
      <c r="M68" s="941"/>
      <c r="N68" s="941"/>
      <c r="O68" s="942"/>
      <c r="P68" s="946"/>
      <c r="Q68" s="946"/>
      <c r="R68" s="946"/>
      <c r="S68" s="946"/>
      <c r="T68" s="946"/>
      <c r="U68" s="946"/>
      <c r="V68" s="946"/>
      <c r="W68" s="946"/>
      <c r="X68" s="947"/>
      <c r="Y68" s="237" t="s">
        <v>51</v>
      </c>
      <c r="Z68" s="949"/>
      <c r="AA68" s="950"/>
      <c r="AB68" s="464"/>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c r="A70" s="926" t="s">
        <v>344</v>
      </c>
      <c r="B70" s="927"/>
      <c r="C70" s="927"/>
      <c r="D70" s="927"/>
      <c r="E70" s="927"/>
      <c r="F70" s="928"/>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row r="55" spans="1:51" ht="30" customHeight="1">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row r="108" spans="1:51" ht="30" customHeight="1">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row r="161" spans="1:51" ht="30" customHeight="1">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row r="214" spans="1:51" ht="30" customHeight="1">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2022-06-17T01:49:21Z</cp:lastPrinted>
  <dcterms:created xsi:type="dcterms:W3CDTF">2012-03-13T00:50:25Z</dcterms:created>
  <dcterms:modified xsi:type="dcterms:W3CDTF">2022-08-29T08:55:16Z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