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809_最終公表作業①\外部有識者点検対象外\修正反映後\"/>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72" i="11"/>
  <c r="AY198" i="11"/>
  <c r="AY123" i="11"/>
  <c r="AY131" i="11"/>
  <c r="AY143" i="11"/>
  <c r="AY138" i="11"/>
  <c r="AY177" i="11"/>
  <c r="AY204" i="11"/>
  <c r="AY212"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3" i="11"/>
  <c r="AY95" i="11" s="1"/>
  <c r="AY88" i="11"/>
  <c r="AY91" i="11" s="1"/>
  <c r="AY85" i="11"/>
  <c r="AY84" i="11"/>
  <c r="AY81" i="11"/>
  <c r="AY80" i="11"/>
  <c r="AY78" i="11"/>
  <c r="AY87" i="11" s="1"/>
  <c r="AY44" i="11"/>
  <c r="AY52" i="11" s="1"/>
  <c r="AY92" i="11" l="1"/>
  <c r="AY5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<sst xmlns="http://schemas.openxmlformats.org/spreadsheetml/2006/main" count="1305" uniqueCount="688">
  <si>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</si>
  <si>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</si>
  <si>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</si>
  <si>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</si>
  <si>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</si>
  <si>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</si>
  <si>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</si>
  <si>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</si>
  <si>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</si>
  <si>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</si>
  <si>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</si>
  <si>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</si>
  <si>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</si>
  <si>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</si>
  <si>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</si>
  <si>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</si>
  <si>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</si>
  <si>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</si>
  <si>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</si>
  <si>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</si>
  <si>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</si>
  <si>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</si>
  <si>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</si>
  <si>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</si>
  <si>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</si>
  <si>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</si>
  <si>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</si>
  <si>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</si>
  <si>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</si>
  <si>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</si>
  <si>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</si>
  <si>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</si>
  <si>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</si>
  <si>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</si>
  <si>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</si>
  <si>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</si>
  <si>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</si>
  <si>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</si>
  <si>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</si>
  <si>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</si>
  <si>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</si>
  <si>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</si>
  <si>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</si>
  <si>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</si>
  <si>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</si>
  <si>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</si>
  <si>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</si>
  <si>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</si>
  <si>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</si>
  <si>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</si>
  <si>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</si>
  <si>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</si>
  <si>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</si>
  <si>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</si>
  <si>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</si>
  <si>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</si>
  <si>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</si>
  <si>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</si>
  <si>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</si>
  <si>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</si>
  <si>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</si>
  <si>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</si>
  <si>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</si>
  <si>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</si>
  <si>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</si>
  <si>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</si>
  <si>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</si>
  <si>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</si>
  <si>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</si>
  <si>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</si>
  <si>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</si>
  <si>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</si>
  <si>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</si>
  <si>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</si>
  <si>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</si>
  <si>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</si>
  <si>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</si>
  <si>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</si>
  <si>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</si>
  <si>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</si>
  <si>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</si>
  <si>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</si>
  <si>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</si>
  <si>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</si>
  <si>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</si>
  <si>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</si>
  <si>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</si>
  <si>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</si>
  <si>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</si>
  <si>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</si>
  <si>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</si>
  <si>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</si>
  <si>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</si>
  <si>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</si>
  <si>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</si>
  <si>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</si>
  <si>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</si>
  <si>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</si>
  <si>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</si>
  <si>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</si>
  <si>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</si>
  <si>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</si>
  <si>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</si>
  <si>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</si>
  <si>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</si>
  <si>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</si>
  <si>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</si>
  <si>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</si>
  <si>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</si>
  <si>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</si>
  <si>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</si>
  <si>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</si>
  <si>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</si>
  <si>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</si>
  <si>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</si>
  <si>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</si>
  <si>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</si>
  <si>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</si>
  <si>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</si>
  <si>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</si>
  <si>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</si>
  <si>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</si>
  <si>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</si>
  <si>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</si>
  <si>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</si>
  <si>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</si>
  <si>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</si>
  <si>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</si>
  <si>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</si>
  <si>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</si>
  <si>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</si>
  <si>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</si>
  <si>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</si>
  <si>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</si>
  <si>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</si>
  <si>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</si>
  <si>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</si>
  <si>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</si>
  <si>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</si>
  <si>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</si>
  <si>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</si>
  <si>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</si>
  <si>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</si>
  <si>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</si>
  <si>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</si>
  <si>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</si>
  <si>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</si>
  <si>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</si>
  <si>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</si>
  <si>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</si>
  <si>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</si>
  <si>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</si>
  <si>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</si>
  <si>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</si>
  <si>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</si>
  <si>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</si>
  <si>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</si>
  <si>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</si>
  <si>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</si>
  <si>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</si>
  <si>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</si>
  <si>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</si>
  <si>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</si>
  <si>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</si>
  <si>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</si>
  <si>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</si>
  <si>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</si>
  <si>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</si>
  <si>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</si>
  <si>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</si>
  <si>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</si>
  <si>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</si>
  <si>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</si>
  <si>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</si>
  <si>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</si>
  <si>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</si>
  <si>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</si>
  <si>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</si>
  <si>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</si>
  <si>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</si>
  <si>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</si>
  <si>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</si>
  <si>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</si>
  <si>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</si>
  <si>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</si>
  <si>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</si>
  <si>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</si>
  <si>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</si>
  <si>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</si>
  <si>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</si>
  <si>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</si>
  <si>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</si>
  <si>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</si>
  <si>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</si>
  <si>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</si>
  <si>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</si>
  <si>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</si>
  <si>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</si>
  <si>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</si>
  <si>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</si>
  <si>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</si>
  <si>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</si>
  <si>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</si>
  <si>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</si>
  <si>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</si>
  <si>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</si>
  <si>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</si>
  <si>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</si>
  <si>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</si>
  <si>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</si>
  <si>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</si>
  <si>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</si>
  <si>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</si>
  <si>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</si>
  <si>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</si>
  <si>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</si>
  <si>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</si>
  <si>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</si>
  <si>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</si>
  <si>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</si>
  <si>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</si>
  <si>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</si>
  <si>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</si>
  <si>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</si>
  <si>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</si>
  <si>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</si>
  <si>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</si>
  <si>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</si>
  <si>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</si>
  <si>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</si>
  <si>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</si>
  <si>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</si>
  <si>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</si>
  <si>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</si>
  <si>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</si>
  <si>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</si>
  <si>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</si>
  <si>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</si>
  <si>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</si>
  <si>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</si>
  <si>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</si>
  <si>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</si>
  <si>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</si>
  <si>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</si>
  <si>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</si>
  <si>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</si>
  <si>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</si>
  <si>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</si>
  <si>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</si>
  <si>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</si>
  <si>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</si>
  <si>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</si>
  <si>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</si>
  <si>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</si>
  <si>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</si>
  <si>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</si>
  <si>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</si>
  <si>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</si>
  <si>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</si>
  <si>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</si>
  <si>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</si>
  <si>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</si>
  <si>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</si>
  <si>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</si>
  <si>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</si>
  <si>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</si>
  <si>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</si>
  <si>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</si>
  <si>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</si>
  <si>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</si>
  <si>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</si>
  <si>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</si>
  <si>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</si>
  <si>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</si>
  <si>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</si>
  <si>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</si>
  <si>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</si>
  <si>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</si>
  <si>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</si>
  <si>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</si>
  <si>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</si>
  <si>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</si>
  <si>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</si>
  <si>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</si>
  <si>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</si>
  <si>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</si>
  <si>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</si>
  <si>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</si>
  <si>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</si>
  <si>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</si>
  <si>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</si>
  <si>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</si>
  <si>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</si>
  <si>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</si>
  <si>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</si>
  <si>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</si>
  <si>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</si>
  <si>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</si>
  <si>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</si>
  <si>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</si>
  <si>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</si>
  <si>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</si>
  <si>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</si>
  <si>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</si>
  <si>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</si>
  <si>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</si>
  <si>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</si>
  <si>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</si>
  <si>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</si>
  <si>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</si>
  <si>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</si>
  <si>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</si>
  <si>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</si>
  <si>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</si>
  <si>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</si>
  <si>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</si>
  <si>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</si>
  <si>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</si>
  <si>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</si>
  <si>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</si>
  <si>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</si>
  <si>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</si>
  <si>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</si>
  <si>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</si>
  <si>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</si>
  <si>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</si>
  <si>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</si>
  <si>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</si>
  <si>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</si>
  <si>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</si>
  <si>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</si>
  <si>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</si>
  <si>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</si>
  <si>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</si>
  <si>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</si>
  <si>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</si>
  <si>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</si>
  <si>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</si>
  <si>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</si>
  <si>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</si>
  <si>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</si>
  <si>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</si>
  <si>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</si>
  <si>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</si>
  <si>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</si>
  <si>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</si>
  <si>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</si>
  <si>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</si>
  <si>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</si>
  <si>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</si>
  <si>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</si>
  <si>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</si>
  <si>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</si>
  <si>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</si>
  <si>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</si>
  <si>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</si>
  <si>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</si>
  <si>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</si>
  <si>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</si>
  <si>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</si>
  <si>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</si>
  <si>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</si>
  <si>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</si>
  <si>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</si>
  <si>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</si>
  <si>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</si>
  <si>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</si>
  <si>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</si>
  <si>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</si>
  <si>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</si>
  <si>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</si>
  <si>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</si>
  <si>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</si>
  <si>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</si>
  <si>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</si>
  <si>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</si>
  <si>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</si>
  <si>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</si>
  <si>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</si>
  <si>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</si>
  <si>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</si>
  <si>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</si>
  <si>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</si>
  <si>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</si>
  <si>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</si>
  <si>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</si>
  <si>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</si>
  <si>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</si>
  <si>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</si>
  <si>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</si>
  <si>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</si>
  <si>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</si>
  <si>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</si>
  <si>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</si>
  <si>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</si>
  <si>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</si>
  <si>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</si>
  <si>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</si>
  <si>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</si>
  <si>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</si>
  <si>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</si>
  <si>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</si>
  <si>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</si>
  <si>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</si>
  <si>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</si>
  <si>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</si>
  <si>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</si>
  <si>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</si>
  <si>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</si>
  <si>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</si>
  <si>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</si>
  <si>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</si>
  <si>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</si>
  <si>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</si>
  <si>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</si>
  <si>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</si>
  <si>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</si>
  <si>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</si>
  <si>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</si>
  <si>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</si>
  <si>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</si>
  <si>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</si>
  <si>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</si>
  <si>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</si>
  <si>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</si>
  <si>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</si>
  <si>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</si>
  <si>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</si>
  <si>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</si>
  <si>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</si>
  <si>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</si>
  <si>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</si>
  <si>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</si>
  <si>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</si>
  <si>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</si>
  <si>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</si>
  <si>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</si>
  <si>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</si>
  <si>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</si>
  <si>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</si>
  <si>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</si>
  <si>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</si>
  <si>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</si>
  <si>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</si>
  <si>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</si>
  <si>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</si>
  <si>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</si>
  <si>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</si>
  <si>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</si>
  <si>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</si>
  <si>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</si>
  <si>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</si>
  <si>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</si>
  <si>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</si>
  <si>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</si>
  <si>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</si>
  <si>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</si>
  <si>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</si>
  <si>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</si>
  <si>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</si>
  <si>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</si>
  <si>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</si>
  <si>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</si>
  <si>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</si>
  <si>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</si>
  <si>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</si>
  <si>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</si>
  <si>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</si>
  <si>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</si>
  <si>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</si>
  <si>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</si>
  <si>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</si>
  <si>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</si>
  <si>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</si>
  <si>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</si>
  <si>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</si>
  <si>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</si>
  <si>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</si>
  <si>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</si>
  <si>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</si>
  <si>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</si>
  <si>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</si>
  <si>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</si>
  <si>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</si>
  <si>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</si>
  <si>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</si>
  <si>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</si>
  <si>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</si>
  <si>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</si>
  <si>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</si>
  <si>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</si>
  <si>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</si>
  <si>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</si>
  <si>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</si>
  <si>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</si>
  <si>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</si>
  <si>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</si>
  <si>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</si>
  <si>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</si>
  <si>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</si>
  <si>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</si>
  <si>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</si>
  <si>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</si>
  <si>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</si>
  <si>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</si>
  <si>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</si>
  <si>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</si>
  <si>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</si>
  <si>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</si>
  <si>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</si>
  <si>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</si>
  <si>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</si>
  <si>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</si>
  <si>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</si>
  <si>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</si>
  <si>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</si>
  <si>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</si>
  <si>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</si>
  <si>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</si>
  <si>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</si>
  <si>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</si>
  <si>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</si>
  <si>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</si>
  <si>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</si>
  <si>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</si>
  <si>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</si>
  <si>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</si>
  <si>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</si>
  <si>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</si>
  <si>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</si>
  <si>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</si>
  <si>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</si>
  <si>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</si>
  <si>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</si>
  <si>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</si>
  <si>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</si>
  <si>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</si>
  <si>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</si>
  <si>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</si>
  <si>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</si>
  <si>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</si>
  <si>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</si>
  <si>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</si>
  <si>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</si>
  <si>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</si>
  <si>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</si>
  <si>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</si>
  <si>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</si>
  <si>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</si>
  <si>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</si>
  <si>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</si>
  <si>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</si>
  <si>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</si>
  <si>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</si>
  <si>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</si>
  <si>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</si>
  <si>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</si>
  <si>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</si>
  <si>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</si>
  <si>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</si>
  <si>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</si>
  <si>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</si>
  <si>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</si>
  <si>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</si>
  <si>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</si>
  <si>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</si>
  <si>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</si>
  <si>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</si>
  <si>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</si>
  <si>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</si>
  <si>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</si>
  <si>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</si>
  <si>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</si>
  <si>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</si>
  <si>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</si>
  <si>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</si>
  <si>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</si>
  <si>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</si>
  <si>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</si>
  <si>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</si>
  <si>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</si>
  <si>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</si>
  <si>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</si>
  <si>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</si>
  <si>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</si>
  <si>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</si>
  <si>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</si>
  <si>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</si>
  <si>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</si>
  <si>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</si>
  <si>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</si>
  <si>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</si>
  <si>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</si>
  <si>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</si>
  <si>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</si>
  <si>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</si>
  <si>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</si>
  <si>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</si>
  <si>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</si>
  <si>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</si>
  <si>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</si>
  <si>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</si>
  <si>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</si>
  <si>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</si>
  <si>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</si>
  <si>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</si>
  <si>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</si>
  <si>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</si>
  <si>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アイヌ地区住民就職促進費</t>
  </si>
  <si>
    <t>職業安定局</t>
  </si>
  <si>
    <t>昭和50年度</t>
  </si>
  <si>
    <t>終了予定なし</t>
  </si>
  <si>
    <t>雇用開発企画課就労支援室</t>
  </si>
  <si>
    <t>雇用保険法第62条第1項第6号</t>
  </si>
  <si>
    <t>「アイヌ政策のあり方に関する有識者懇談会」報告書</t>
  </si>
  <si>
    <t>　北海道におけるアイヌ地区住民は、歴史的、社会的事情により不安定な就労を繰り返している者が多く、就職に際して生活面での不安を解消することにより、安心して就職活動が行える環境を整備する必要があることから、これらの者の常用雇用の促進と安定的な雇用の継続を図ることを目的とする。</t>
  </si>
  <si>
    <t>-</t>
  </si>
  <si>
    <t>雇用開発支援事業費等補助金（雇用勘定）</t>
  </si>
  <si>
    <t>職員旅費
（一般会計）</t>
  </si>
  <si>
    <t>委員等旅費
（一般会計）</t>
  </si>
  <si>
    <t>庁費
（一般会計）</t>
  </si>
  <si>
    <t>諸謝金
（一般会計）</t>
  </si>
  <si>
    <t>就職促進資金の貸付を受けた者が１年以上継続して雇用されている割合が80％以上</t>
  </si>
  <si>
    <t>１年以上の継続雇用率
※貸付けを受けた者が１年以上常用雇用され返済免除となった件数/貸付実施件数（％）</t>
  </si>
  <si>
    <t>厚生労働省職業安定局調べ</t>
  </si>
  <si>
    <t>貸付実施件数</t>
  </si>
  <si>
    <t>件</t>
  </si>
  <si>
    <t>執行額（円） （ X ） ／ 貸付実施件数 （ Y ）　　　　　　　　　　　　　　　　</t>
    <phoneticPr fontId="5"/>
  </si>
  <si>
    <t>円</t>
  </si>
  <si>
    <t>　X /Y</t>
    <phoneticPr fontId="5"/>
  </si>
  <si>
    <t>2,532千円
/6件</t>
  </si>
  <si>
    <t>／　</t>
    <phoneticPr fontId="5"/>
  </si>
  <si>
    <t>792</t>
  </si>
  <si>
    <t>699</t>
  </si>
  <si>
    <t>543</t>
  </si>
  <si>
    <t>541</t>
  </si>
  <si>
    <t>549</t>
  </si>
  <si>
    <t>538</t>
  </si>
  <si>
    <t>556</t>
  </si>
  <si>
    <t>○</t>
  </si>
  <si>
    <t>厚労</t>
  </si>
  <si>
    <t>就労支援室長
小林　学</t>
    <rPh sb="7" eb="9">
      <t>コバヤシ</t>
    </rPh>
    <rPh sb="10" eb="11">
      <t>マナ</t>
    </rPh>
    <phoneticPr fontId="5"/>
  </si>
  <si>
    <t>-</t>
    <phoneticPr fontId="5"/>
  </si>
  <si>
    <t>　アイヌ地区住民に対してきめ細かな職業指導・職業紹介を実施するとともに、資金の貸付けを受けなければ就職や職場定着が困難となる者に対して、就職時の当座の生活資金として「就職促進資金」を貸し付けることにより、常用雇用の促進と安定的な雇用の継続を図る。</t>
    <phoneticPr fontId="5"/>
  </si>
  <si>
    <t>　ハローワークにおいて、アイヌ地区住民に対してきめ細かな職業指導・職業紹介を実施するとともに、資金の貸付けを受けなければ就職や職場定着が困難となる者に対して、就職時の当座の生活資金として「就職促進資金」の貸し付けを実施する。</t>
    <rPh sb="107" eb="109">
      <t>ジッシ</t>
    </rPh>
    <phoneticPr fontId="5"/>
  </si>
  <si>
    <t>4,706千円/5件</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</si>
  <si>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</si>
  <si>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</si>
  <si>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</si>
  <si>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t>
    <phoneticPr fontId="5"/>
  </si>
  <si>
    <t>アイヌ地区住民は、歴史的・社会的事情により不安定な就労状態を繰り返している者が多く、アイヌ政策のあり方に関する有識者懇談会においても国として生活向上関連施策を推進すべき旨の報告がなされていることから、本事業の目的は国民や社会のニーズを反映している。</t>
    <rPh sb="100" eb="101">
      <t>ホン</t>
    </rPh>
    <rPh sb="101" eb="103">
      <t>ジギョウ</t>
    </rPh>
    <rPh sb="104" eb="106">
      <t>モクテキ</t>
    </rPh>
    <rPh sb="107" eb="109">
      <t>コクミン</t>
    </rPh>
    <rPh sb="110" eb="112">
      <t>シャカイ</t>
    </rPh>
    <rPh sb="117" eb="119">
      <t>ハンエイ</t>
    </rPh>
    <phoneticPr fontId="5"/>
  </si>
  <si>
    <t>本事業は、国が行う職業紹介の一環として実施しており、国が計画的に推進すべき事業であると考えている。なお、貸付や欠損補填はノウハウを有する民間機関が実施し、当該補填分を国が補助することとしている。</t>
    <rPh sb="0" eb="1">
      <t>ホン</t>
    </rPh>
    <rPh sb="1" eb="3">
      <t>ジギョウ</t>
    </rPh>
    <rPh sb="5" eb="6">
      <t>クニ</t>
    </rPh>
    <rPh sb="7" eb="8">
      <t>オコナ</t>
    </rPh>
    <rPh sb="9" eb="11">
      <t>ショクギョウ</t>
    </rPh>
    <rPh sb="11" eb="13">
      <t>ショウカイ</t>
    </rPh>
    <rPh sb="14" eb="16">
      <t>イッカン</t>
    </rPh>
    <rPh sb="19" eb="21">
      <t>ジッシ</t>
    </rPh>
    <rPh sb="52" eb="54">
      <t>カシツケ</t>
    </rPh>
    <rPh sb="55" eb="57">
      <t>ケッソン</t>
    </rPh>
    <rPh sb="57" eb="59">
      <t>ホテン</t>
    </rPh>
    <rPh sb="65" eb="66">
      <t>ユウ</t>
    </rPh>
    <rPh sb="68" eb="70">
      <t>ミンカン</t>
    </rPh>
    <rPh sb="70" eb="72">
      <t>キカン</t>
    </rPh>
    <rPh sb="73" eb="75">
      <t>ジッシ</t>
    </rPh>
    <rPh sb="77" eb="79">
      <t>トウガイ</t>
    </rPh>
    <rPh sb="79" eb="81">
      <t>ホテン</t>
    </rPh>
    <rPh sb="81" eb="82">
      <t>ブン</t>
    </rPh>
    <rPh sb="83" eb="84">
      <t>クニ</t>
    </rPh>
    <rPh sb="85" eb="87">
      <t>ホジョ</t>
    </rPh>
    <phoneticPr fontId="5"/>
  </si>
  <si>
    <t>本事業は、一般の求職者に比して就職が困難なアイヌ地区住民に対する職業指導・職業紹介を実施するとともに、資金の貸付けを受けなければ就職や職場定着が困難となる者を対象として、就職時の当座の生活資金等の貸付けを行うものであり、優先度の高い事業であると考えている。</t>
    <rPh sb="5" eb="7">
      <t>イッパン</t>
    </rPh>
    <rPh sb="8" eb="11">
      <t>キュウショクシャ</t>
    </rPh>
    <rPh sb="12" eb="13">
      <t>ヒ</t>
    </rPh>
    <rPh sb="15" eb="17">
      <t>シュウショク</t>
    </rPh>
    <rPh sb="18" eb="20">
      <t>コンナン</t>
    </rPh>
    <rPh sb="24" eb="26">
      <t>チク</t>
    </rPh>
    <rPh sb="26" eb="28">
      <t>ジュウミン</t>
    </rPh>
    <rPh sb="29" eb="30">
      <t>タイ</t>
    </rPh>
    <rPh sb="32" eb="34">
      <t>ショクギョウ</t>
    </rPh>
    <rPh sb="34" eb="36">
      <t>シドウ</t>
    </rPh>
    <rPh sb="37" eb="39">
      <t>ショクギョウ</t>
    </rPh>
    <rPh sb="39" eb="41">
      <t>ショウカイ</t>
    </rPh>
    <rPh sb="42" eb="44">
      <t>ジッシ</t>
    </rPh>
    <phoneticPr fontId="5"/>
  </si>
  <si>
    <t>‐</t>
  </si>
  <si>
    <t>直接実施分は、事業に必要な経費に限定している。補助金は、本事業に必要な経費に限定されている。</t>
    <rPh sb="0" eb="2">
      <t>チョクセツ</t>
    </rPh>
    <rPh sb="2" eb="5">
      <t>ジッシブン</t>
    </rPh>
    <rPh sb="7" eb="9">
      <t>ジギョウ</t>
    </rPh>
    <rPh sb="10" eb="12">
      <t>ヒツヨウ</t>
    </rPh>
    <rPh sb="13" eb="15">
      <t>ケイヒ</t>
    </rPh>
    <rPh sb="16" eb="18">
      <t>ゲンテイ</t>
    </rPh>
    <phoneticPr fontId="5"/>
  </si>
  <si>
    <t>事業を運営するための必要な諸経費について経費削減に努めている。</t>
    <rPh sb="0" eb="2">
      <t>ジギョウ</t>
    </rPh>
    <rPh sb="3" eb="5">
      <t>ウンエイ</t>
    </rPh>
    <rPh sb="10" eb="12">
      <t>ヒツヨウ</t>
    </rPh>
    <rPh sb="13" eb="16">
      <t>ショケイヒ</t>
    </rPh>
    <rPh sb="20" eb="22">
      <t>ケイヒ</t>
    </rPh>
    <rPh sb="22" eb="24">
      <t>サクゲン</t>
    </rPh>
    <rPh sb="25" eb="26">
      <t>ツト</t>
    </rPh>
    <phoneticPr fontId="5"/>
  </si>
  <si>
    <t>本事業については、アイヌ地区住民の中でも就労に困難を抱える者の就労継続にあたって、実効性の高い手段である。</t>
    <rPh sb="0" eb="1">
      <t>ホン</t>
    </rPh>
    <rPh sb="1" eb="3">
      <t>ジギョウ</t>
    </rPh>
    <rPh sb="12" eb="14">
      <t>チク</t>
    </rPh>
    <rPh sb="14" eb="16">
      <t>ジュウミン</t>
    </rPh>
    <rPh sb="17" eb="18">
      <t>ナカ</t>
    </rPh>
    <rPh sb="20" eb="22">
      <t>シュウロウ</t>
    </rPh>
    <rPh sb="23" eb="25">
      <t>コンナン</t>
    </rPh>
    <rPh sb="26" eb="27">
      <t>カカ</t>
    </rPh>
    <rPh sb="29" eb="30">
      <t>モノ</t>
    </rPh>
    <rPh sb="31" eb="33">
      <t>シュウロウ</t>
    </rPh>
    <rPh sb="33" eb="35">
      <t>ケイゾク</t>
    </rPh>
    <rPh sb="41" eb="44">
      <t>ジッコウセイ</t>
    </rPh>
    <rPh sb="45" eb="46">
      <t>タカ</t>
    </rPh>
    <rPh sb="47" eb="49">
      <t>シュダン</t>
    </rPh>
    <phoneticPr fontId="5"/>
  </si>
  <si>
    <t>庁費</t>
    <rPh sb="0" eb="1">
      <t>チョウ</t>
    </rPh>
    <rPh sb="1" eb="2">
      <t>ヒ</t>
    </rPh>
    <phoneticPr fontId="5"/>
  </si>
  <si>
    <t>アイヌ地区住民の就職促進に係る経費</t>
    <rPh sb="3" eb="5">
      <t>チク</t>
    </rPh>
    <rPh sb="5" eb="7">
      <t>ジュウミン</t>
    </rPh>
    <rPh sb="8" eb="10">
      <t>シュウショク</t>
    </rPh>
    <rPh sb="10" eb="12">
      <t>ソクシン</t>
    </rPh>
    <rPh sb="13" eb="14">
      <t>カカ</t>
    </rPh>
    <rPh sb="15" eb="17">
      <t>ケイヒ</t>
    </rPh>
    <phoneticPr fontId="5"/>
  </si>
  <si>
    <t>事業費</t>
    <rPh sb="0" eb="3">
      <t>ジギョウヒ</t>
    </rPh>
    <phoneticPr fontId="5"/>
  </si>
  <si>
    <t>貸付事業に係る返済免除経費等</t>
    <rPh sb="0" eb="1">
      <t>カ</t>
    </rPh>
    <rPh sb="1" eb="2">
      <t>ツ</t>
    </rPh>
    <rPh sb="2" eb="4">
      <t>ジギョウ</t>
    </rPh>
    <rPh sb="5" eb="6">
      <t>カカ</t>
    </rPh>
    <rPh sb="7" eb="9">
      <t>ヘンサイ</t>
    </rPh>
    <rPh sb="9" eb="11">
      <t>メンジョ</t>
    </rPh>
    <rPh sb="11" eb="13">
      <t>ケイヒ</t>
    </rPh>
    <rPh sb="13" eb="14">
      <t>トウ</t>
    </rPh>
    <phoneticPr fontId="5"/>
  </si>
  <si>
    <t>A.北海道労働局</t>
    <rPh sb="2" eb="5">
      <t>ホッカイドウ</t>
    </rPh>
    <rPh sb="5" eb="8">
      <t>ロウドウキョク</t>
    </rPh>
    <phoneticPr fontId="5"/>
  </si>
  <si>
    <t>B.一般社団法人日本労働者信用基金</t>
    <phoneticPr fontId="5"/>
  </si>
  <si>
    <t>北海道労働局</t>
    <rPh sb="0" eb="3">
      <t>ホッカイドウ</t>
    </rPh>
    <rPh sb="3" eb="6">
      <t>ロウドウキョク</t>
    </rPh>
    <phoneticPr fontId="5"/>
  </si>
  <si>
    <t>北海道労働金庫から引き継いだ債権に対する欠損補填等を行う。</t>
    <phoneticPr fontId="5"/>
  </si>
  <si>
    <t>補助金等交付</t>
  </si>
  <si>
    <t>点検対象外</t>
    <rPh sb="0" eb="2">
      <t>テンケン</t>
    </rPh>
    <rPh sb="2" eb="5">
      <t>タイショウガイ</t>
    </rPh>
    <phoneticPr fontId="5"/>
  </si>
  <si>
    <t>成果実績は目標値を超えている。</t>
    <rPh sb="0" eb="2">
      <t>セイカ</t>
    </rPh>
    <rPh sb="2" eb="4">
      <t>ジッセキ</t>
    </rPh>
    <rPh sb="5" eb="8">
      <t>モクヒョウチ</t>
    </rPh>
    <phoneticPr fontId="5"/>
  </si>
  <si>
    <t>△</t>
  </si>
  <si>
    <t>　貸付けを希望する者が想定より少なかったため目標には達していないが、適切な職業相談の実施により安定した就職を実現している。</t>
    <rPh sb="1" eb="2">
      <t>カ</t>
    </rPh>
    <rPh sb="2" eb="3">
      <t>ツ</t>
    </rPh>
    <rPh sb="37" eb="39">
      <t>ショクギョウ</t>
    </rPh>
    <rPh sb="47" eb="49">
      <t>アンテイ</t>
    </rPh>
    <rPh sb="51" eb="53">
      <t>シュウショク</t>
    </rPh>
    <phoneticPr fontId="5"/>
  </si>
  <si>
    <t>返済免除となった貸付金の代位弁済等に係る信用保証機関への欠損補填の補助については、欠損が生じる限り、措置として継続する必要がある。</t>
    <rPh sb="0" eb="2">
      <t>ヘンサイ</t>
    </rPh>
    <rPh sb="2" eb="4">
      <t>メンジョ</t>
    </rPh>
    <rPh sb="8" eb="10">
      <t>カシツケ</t>
    </rPh>
    <rPh sb="10" eb="11">
      <t>キン</t>
    </rPh>
    <rPh sb="12" eb="14">
      <t>ダイイ</t>
    </rPh>
    <rPh sb="14" eb="16">
      <t>ベンサイ</t>
    </rPh>
    <rPh sb="16" eb="17">
      <t>トウ</t>
    </rPh>
    <rPh sb="18" eb="19">
      <t>カカ</t>
    </rPh>
    <rPh sb="20" eb="22">
      <t>シンヨウ</t>
    </rPh>
    <rPh sb="22" eb="24">
      <t>ホショウ</t>
    </rPh>
    <rPh sb="24" eb="26">
      <t>キカン</t>
    </rPh>
    <rPh sb="28" eb="30">
      <t>ケッソン</t>
    </rPh>
    <rPh sb="30" eb="32">
      <t>ホテン</t>
    </rPh>
    <rPh sb="33" eb="35">
      <t>ホジョ</t>
    </rPh>
    <rPh sb="41" eb="43">
      <t>ケッソン</t>
    </rPh>
    <rPh sb="44" eb="45">
      <t>ショウ</t>
    </rPh>
    <rPh sb="47" eb="48">
      <t>カギ</t>
    </rPh>
    <rPh sb="50" eb="52">
      <t>ソチ</t>
    </rPh>
    <rPh sb="55" eb="57">
      <t>ケイゾク</t>
    </rPh>
    <rPh sb="59" eb="61">
      <t>ヒツヨウ</t>
    </rPh>
    <phoneticPr fontId="5"/>
  </si>
  <si>
    <t>執行実績等を勘案し、概算要求を行う。なお、欠損補填に要する見込み額(概算要求額）については、将来の債務者の資力等に左右されるため、正確に予測することが困難である。このため、補填額の上振れリスクを考慮した要求額とする必要がある。</t>
    <rPh sb="0" eb="2">
      <t>シッコウ</t>
    </rPh>
    <rPh sb="2" eb="4">
      <t>ジッセキ</t>
    </rPh>
    <rPh sb="4" eb="5">
      <t>トウ</t>
    </rPh>
    <rPh sb="6" eb="8">
      <t>カンアン</t>
    </rPh>
    <rPh sb="10" eb="12">
      <t>ガイサン</t>
    </rPh>
    <rPh sb="12" eb="14">
      <t>ヨウキュウ</t>
    </rPh>
    <rPh sb="15" eb="16">
      <t>オコナ</t>
    </rPh>
    <rPh sb="21" eb="23">
      <t>ケッソン</t>
    </rPh>
    <rPh sb="23" eb="25">
      <t>ホテン</t>
    </rPh>
    <rPh sb="26" eb="27">
      <t>ヨウ</t>
    </rPh>
    <rPh sb="29" eb="31">
      <t>ミコ</t>
    </rPh>
    <rPh sb="32" eb="33">
      <t>ガク</t>
    </rPh>
    <rPh sb="34" eb="36">
      <t>ガイサン</t>
    </rPh>
    <rPh sb="36" eb="38">
      <t>ヨウキュウ</t>
    </rPh>
    <rPh sb="38" eb="39">
      <t>ガク</t>
    </rPh>
    <rPh sb="46" eb="48">
      <t>ショウライ</t>
    </rPh>
    <rPh sb="49" eb="52">
      <t>サイムシャ</t>
    </rPh>
    <rPh sb="53" eb="55">
      <t>シリョク</t>
    </rPh>
    <rPh sb="55" eb="56">
      <t>トウ</t>
    </rPh>
    <rPh sb="57" eb="59">
      <t>サユウ</t>
    </rPh>
    <rPh sb="65" eb="67">
      <t>セイカク</t>
    </rPh>
    <rPh sb="68" eb="70">
      <t>ヨソク</t>
    </rPh>
    <rPh sb="75" eb="77">
      <t>コンナン</t>
    </rPh>
    <rPh sb="86" eb="88">
      <t>ホテン</t>
    </rPh>
    <rPh sb="88" eb="89">
      <t>ガク</t>
    </rPh>
    <rPh sb="90" eb="92">
      <t>ウワブ</t>
    </rPh>
    <rPh sb="97" eb="99">
      <t>コウリョ</t>
    </rPh>
    <rPh sb="101" eb="103">
      <t>ヨウキュウ</t>
    </rPh>
    <rPh sb="103" eb="104">
      <t>ガク</t>
    </rPh>
    <rPh sb="107" eb="109">
      <t>ヒツヨウ</t>
    </rPh>
    <phoneticPr fontId="5"/>
  </si>
  <si>
    <t>事業主が負担する雇用保険料を一部財源としており、負担関係は妥当である。</t>
    <rPh sb="0" eb="3">
      <t>ジギョウヌシ</t>
    </rPh>
    <rPh sb="4" eb="6">
      <t>フタン</t>
    </rPh>
    <rPh sb="8" eb="10">
      <t>コヨウ</t>
    </rPh>
    <rPh sb="10" eb="13">
      <t>ホケンリョウ</t>
    </rPh>
    <rPh sb="14" eb="16">
      <t>イチブ</t>
    </rPh>
    <rPh sb="16" eb="18">
      <t>ザイゲン</t>
    </rPh>
    <rPh sb="24" eb="26">
      <t>フタン</t>
    </rPh>
    <rPh sb="26" eb="28">
      <t>カンケイ</t>
    </rPh>
    <rPh sb="29" eb="31">
      <t>ダトウ</t>
    </rPh>
    <phoneticPr fontId="5"/>
  </si>
  <si>
    <t>-</t>
    <phoneticPr fontId="5"/>
  </si>
  <si>
    <t>P9</t>
    <phoneticPr fontId="5"/>
  </si>
  <si>
    <t>00</t>
    <phoneticPr fontId="5"/>
  </si>
  <si>
    <t>1,636千円
/8件</t>
    <phoneticPr fontId="5"/>
  </si>
  <si>
    <t>1,063千円
/2件</t>
    <rPh sb="5" eb="7">
      <t>センエン</t>
    </rPh>
    <rPh sb="10" eb="11">
      <t>ケン</t>
    </rPh>
    <phoneticPr fontId="5"/>
  </si>
  <si>
    <t>新型コロナウイルス感染症の影響により、事業の一部を実施できなかったため、単位あたりのコスト等の水準が例年より低くなった。</t>
    <rPh sb="0" eb="2">
      <t>シンガタ</t>
    </rPh>
    <rPh sb="9" eb="12">
      <t>カンセンショウ</t>
    </rPh>
    <rPh sb="13" eb="15">
      <t>エイキョウ</t>
    </rPh>
    <rPh sb="50" eb="52">
      <t>レイネン</t>
    </rPh>
    <rPh sb="54" eb="55">
      <t>ヒク</t>
    </rPh>
    <phoneticPr fontId="5"/>
  </si>
  <si>
    <t>×</t>
  </si>
  <si>
    <t>返済免除となった債権等が当初の見込みを下回り、信用保証機関の欠損補填額が予定を下回ったことや、新型コロナウイルス感染症の影響により、事業の一部を実施できなかったことから、不用率が大きくなった。</t>
    <rPh sb="0" eb="2">
      <t>ヘンサイ</t>
    </rPh>
    <rPh sb="2" eb="4">
      <t>メンジョ</t>
    </rPh>
    <rPh sb="8" eb="10">
      <t>サイケン</t>
    </rPh>
    <rPh sb="10" eb="11">
      <t>トウ</t>
    </rPh>
    <rPh sb="12" eb="14">
      <t>トウショ</t>
    </rPh>
    <rPh sb="15" eb="17">
      <t>ミコ</t>
    </rPh>
    <rPh sb="19" eb="21">
      <t>シタマワ</t>
    </rPh>
    <rPh sb="23" eb="25">
      <t>シンヨウ</t>
    </rPh>
    <rPh sb="25" eb="27">
      <t>ホショウ</t>
    </rPh>
    <rPh sb="27" eb="29">
      <t>キカン</t>
    </rPh>
    <rPh sb="30" eb="32">
      <t>ケッソン</t>
    </rPh>
    <rPh sb="32" eb="34">
      <t>ホテン</t>
    </rPh>
    <rPh sb="34" eb="35">
      <t>ガク</t>
    </rPh>
    <rPh sb="36" eb="38">
      <t>ヨテイ</t>
    </rPh>
    <rPh sb="39" eb="41">
      <t>シタマワ</t>
    </rPh>
    <rPh sb="47" eb="49">
      <t>シンガタ</t>
    </rPh>
    <rPh sb="56" eb="59">
      <t>カンセンショウ</t>
    </rPh>
    <rPh sb="60" eb="62">
      <t>エイキョウ</t>
    </rPh>
    <rPh sb="66" eb="68">
      <t>ジギョウ</t>
    </rPh>
    <rPh sb="69" eb="71">
      <t>イチブ</t>
    </rPh>
    <rPh sb="72" eb="74">
      <t>ジッシ</t>
    </rPh>
    <rPh sb="85" eb="87">
      <t>フヨウ</t>
    </rPh>
    <rPh sb="87" eb="88">
      <t>リツ</t>
    </rPh>
    <rPh sb="89" eb="90">
      <t>オオ</t>
    </rPh>
    <phoneticPr fontId="5"/>
  </si>
  <si>
    <t>-</t>
    <phoneticPr fontId="5"/>
  </si>
  <si>
    <t>活動実績が目標を下回っている要因を分析し、執行率の改善を図ること。</t>
    <phoneticPr fontId="5"/>
  </si>
  <si>
    <t>引き続き、ハローワークの相談窓口において制度について周知を行い、活動実績の増を目指す。</t>
    <phoneticPr fontId="5"/>
  </si>
  <si>
    <t>執行等改善</t>
  </si>
  <si>
    <t>一般社団法人日本労働者信用基金協会</t>
    <rPh sb="0" eb="2">
      <t>イッパン</t>
    </rPh>
    <rPh sb="2" eb="6">
      <t>シャダンホウジン</t>
    </rPh>
    <rPh sb="10" eb="11">
      <t>モノ</t>
    </rPh>
    <phoneticPr fontId="5"/>
  </si>
  <si>
    <t>就職促進資金の適切な貸付けの実施</t>
    <rPh sb="0" eb="2">
      <t>シュウショク</t>
    </rPh>
    <rPh sb="2" eb="4">
      <t>ソクシン</t>
    </rPh>
    <rPh sb="4" eb="6">
      <t>シキン</t>
    </rPh>
    <rPh sb="7" eb="9">
      <t>テキセツ</t>
    </rPh>
    <rPh sb="10" eb="12">
      <t>カシツ</t>
    </rPh>
    <rPh sb="14" eb="16">
      <t>ジッシ</t>
    </rPh>
    <phoneticPr fontId="5"/>
  </si>
  <si>
    <t>職業相談・職業紹介、貸付の申請受付等を行う。
職業相談・職業紹介の充実のため実施する事業主向け説明会等に係る経費を支出。</t>
    <rPh sb="19" eb="20">
      <t>オコナ</t>
    </rPh>
    <rPh sb="23" eb="25">
      <t>ショクギョウ</t>
    </rPh>
    <rPh sb="25" eb="27">
      <t>ソウダン</t>
    </rPh>
    <rPh sb="28" eb="30">
      <t>ショクギョウ</t>
    </rPh>
    <rPh sb="30" eb="32">
      <t>ショウカイ</t>
    </rPh>
    <rPh sb="33" eb="35">
      <t>ジュウジツ</t>
    </rPh>
    <rPh sb="38" eb="40">
      <t>ジッシ</t>
    </rPh>
    <rPh sb="42" eb="45">
      <t>ジギョウヌシ</t>
    </rPh>
    <rPh sb="45" eb="46">
      <t>ム</t>
    </rPh>
    <rPh sb="47" eb="50">
      <t>セツメイカイ</t>
    </rPh>
    <rPh sb="50" eb="51">
      <t>トウ</t>
    </rPh>
    <rPh sb="52" eb="53">
      <t>カカ</t>
    </rPh>
    <rPh sb="54" eb="56">
      <t>ケイヒ</t>
    </rPh>
    <rPh sb="57" eb="59">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</si>
</sst>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155029</xdr:colOff>
      <xdr:row>269</xdr:row>
      <xdr:rowOff>54846</xdr:rowOff>
    </xdr:from>
    <xdr:to>
      <xdr:col>46</xdr:col>
      <xdr:colOff>65957</xdr:colOff>
      <xdr:row>280</xdr:row>
      <xdr:rowOff>95651</xdr:rowOff>
    </xdr:to>
    <xdr:grpSp>
      <xdr:nvGrpSpPr>
        <xdr:cNvPr id="8" name="グループ化 7"/>
        <xdr:cNvGrpSpPr/>
      </xdr:nvGrpSpPr>
      <xdr:grpSpPr>
        <a:xfrm>
          <a:off x="1970382" y="33123405"/>
          <a:ext cx="7374046" cy="3862011"/>
          <a:chOff x="1919102" y="43263961"/>
          <a:chExt cx="7528668" cy="3864067"/>
        </a:xfrm>
      </xdr:grpSpPr>
      <xdr:grpSp>
        <xdr:nvGrpSpPr>
          <xdr:cNvPr id="9" name="グループ化 8"/>
          <xdr:cNvGrpSpPr/>
        </xdr:nvGrpSpPr>
        <xdr:grpSpPr>
          <a:xfrm>
            <a:off x="1919102" y="43263961"/>
            <a:ext cx="7528668" cy="3864067"/>
            <a:chOff x="1900116" y="39866498"/>
            <a:chExt cx="7528668" cy="3864067"/>
          </a:xfrm>
        </xdr:grpSpPr>
        <xdr:sp macro="" textlink="">
          <xdr:nvSpPr>
            <xdr:cNvPr id="18" name="正方形/長方形 17"/>
            <xdr:cNvSpPr/>
          </xdr:nvSpPr>
          <xdr:spPr bwMode="auto">
            <a:xfrm>
              <a:off x="5738812" y="42910124"/>
              <a:ext cx="3689972" cy="820441"/>
            </a:xfrm>
            <a:prstGeom prst="rect">
              <a:avLst/>
            </a:prstGeom>
            <a:solidFill>
              <a:sysClr val="window" lastClr="FFFFFF"/>
            </a:solidFill>
            <a:ln w="25400" cap="flat" cmpd="sng" algn="ctr">
              <a:solidFill>
                <a:sysClr val="windowText" lastClr="000000"/>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2371626" y="39913986"/>
              <a:ext cx="2383802" cy="839855"/>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p>
          </xdr:txBody>
        </xdr:sp>
        <xdr:sp macro="" textlink="">
          <xdr:nvSpPr>
            <xdr:cNvPr id="20" name="大かっこ 19"/>
            <xdr:cNvSpPr/>
          </xdr:nvSpPr>
          <xdr:spPr>
            <a:xfrm>
              <a:off x="2426408" y="40849434"/>
              <a:ext cx="2757557" cy="38771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・北海道労働局への指導等</a:t>
              </a:r>
            </a:p>
          </xdr:txBody>
        </xdr:sp>
        <xdr:cxnSp macro="">
          <xdr:nvCxnSpPr>
            <xdr:cNvPr id="21" name="直線矢印コネクタ 20"/>
            <xdr:cNvCxnSpPr/>
          </xdr:nvCxnSpPr>
          <xdr:spPr>
            <a:xfrm flipH="1">
              <a:off x="3675282" y="41154970"/>
              <a:ext cx="3967" cy="385555"/>
            </a:xfrm>
            <a:prstGeom prst="straightConnector1">
              <a:avLst/>
            </a:prstGeom>
            <a:noFill/>
            <a:ln w="9525" cap="flat" cmpd="sng" algn="ctr">
              <a:solidFill>
                <a:sysClr val="windowText" lastClr="000000"/>
              </a:solidFill>
              <a:prstDash val="solid"/>
              <a:tailEnd type="arrow"/>
            </a:ln>
            <a:effectLst/>
          </xdr:spPr>
        </xdr:cxnSp>
        <xdr:sp macro="" textlink="">
          <xdr:nvSpPr>
            <xdr:cNvPr id="22" name="正方形/長方形 21"/>
            <xdr:cNvSpPr/>
          </xdr:nvSpPr>
          <xdr:spPr>
            <a:xfrm>
              <a:off x="2474040" y="41865966"/>
              <a:ext cx="2373219" cy="653669"/>
            </a:xfrm>
            <a:prstGeom prst="rect">
              <a:avLst/>
            </a:prstGeom>
            <a:solidFill>
              <a:sysClr val="window" lastClr="FFFFFF"/>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北海道労働局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大かっこ 22"/>
            <xdr:cNvSpPr/>
          </xdr:nvSpPr>
          <xdr:spPr>
            <a:xfrm>
              <a:off x="2169417" y="42516647"/>
              <a:ext cx="2981738" cy="6413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・アイヌ地区住民に対する職業指導・職業紹介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・貸付の申請受付等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 name="直線コネクタ 23"/>
            <xdr:cNvCxnSpPr/>
          </xdr:nvCxnSpPr>
          <xdr:spPr>
            <a:xfrm flipV="1">
              <a:off x="3685596" y="41298033"/>
              <a:ext cx="3602428" cy="9338"/>
            </a:xfrm>
            <a:prstGeom prst="line">
              <a:avLst/>
            </a:prstGeom>
            <a:noFill/>
            <a:ln w="9525" cap="flat" cmpd="sng" algn="ctr">
              <a:solidFill>
                <a:sysClr val="windowText" lastClr="000000"/>
              </a:solidFill>
              <a:prstDash val="solid"/>
            </a:ln>
            <a:effectLst/>
          </xdr:spPr>
        </xdr:cxnSp>
        <xdr:sp macro="" textlink="">
          <xdr:nvSpPr>
            <xdr:cNvPr id="25" name="正方形/長方形 24"/>
            <xdr:cNvSpPr/>
          </xdr:nvSpPr>
          <xdr:spPr>
            <a:xfrm>
              <a:off x="2677057" y="41542873"/>
              <a:ext cx="1920092" cy="32423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6" name="正方形/長方形 25"/>
            <xdr:cNvSpPr/>
          </xdr:nvSpPr>
          <xdr:spPr>
            <a:xfrm>
              <a:off x="1900116" y="39866498"/>
              <a:ext cx="3443616" cy="3551995"/>
            </a:xfrm>
            <a:prstGeom prst="rect">
              <a:avLst/>
            </a:prstGeom>
            <a:noFill/>
            <a:ln w="19050" cap="flat" cmpd="sng" algn="ctr">
              <a:solidFill>
                <a:srgbClr val="4F81BD">
                  <a:shade val="50000"/>
                </a:srgbClr>
              </a:solidFill>
              <a:prstDash val="dash"/>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7" name="正方形/長方形 26"/>
            <xdr:cNvSpPr/>
          </xdr:nvSpPr>
          <xdr:spPr>
            <a:xfrm>
              <a:off x="5357813" y="41362313"/>
              <a:ext cx="2495274" cy="26884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8" name="テキスト ボックス 27"/>
            <xdr:cNvSpPr txBox="1"/>
          </xdr:nvSpPr>
          <xdr:spPr bwMode="auto">
            <a:xfrm>
              <a:off x="6100181" y="41643945"/>
              <a:ext cx="2826609" cy="66187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一般社団法人日本労働者信用基金協会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9" name="正方形/長方形 28"/>
            <xdr:cNvSpPr/>
          </xdr:nvSpPr>
          <xdr:spPr bwMode="auto">
            <a:xfrm>
              <a:off x="6097632" y="42341775"/>
              <a:ext cx="2123109" cy="47007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労働金庫における返済免除等債権に対する支払</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pic>
        <xdr:nvPicPr>
          <xdr:cNvPr id="10" name="図 9"/>
          <xdr:cNvPicPr>
            <a:picLocks noChangeAspect="1"/>
          </xdr:cNvPicPr>
        </xdr:nvPicPr>
        <xdr:blipFill>
          <a:blip xmlns:r="http://schemas.openxmlformats.org/officeDocument/2006/relationships" r:embed="rId1"/>
          <a:stretch>
            <a:fillRect/>
          </a:stretch>
        </xdr:blipFill>
        <xdr:spPr>
          <a:xfrm>
            <a:off x="7233851" y="44677399"/>
            <a:ext cx="164606" cy="420660"/>
          </a:xfrm>
          <a:prstGeom prst="rect">
            <a:avLst/>
          </a:prstGeom>
        </xdr:spPr>
      </xdr:pic>
      <xdr:grpSp>
        <xdr:nvGrpSpPr>
          <xdr:cNvPr id="11" name="グループ化 10"/>
          <xdr:cNvGrpSpPr/>
        </xdr:nvGrpSpPr>
        <xdr:grpSpPr>
          <a:xfrm>
            <a:off x="5817972" y="46144764"/>
            <a:ext cx="3515457" cy="676670"/>
            <a:chOff x="5761942" y="42709603"/>
            <a:chExt cx="3515457" cy="676670"/>
          </a:xfrm>
        </xdr:grpSpPr>
        <xdr:grpSp>
          <xdr:nvGrpSpPr>
            <xdr:cNvPr id="12" name="グループ化 31"/>
            <xdr:cNvGrpSpPr>
              <a:grpSpLocks/>
            </xdr:cNvGrpSpPr>
          </xdr:nvGrpSpPr>
          <xdr:grpSpPr bwMode="auto">
            <a:xfrm>
              <a:off x="5761942" y="42709603"/>
              <a:ext cx="2537436" cy="669324"/>
              <a:chOff x="5035157" y="30672311"/>
              <a:chExt cx="2588596" cy="1184368"/>
            </a:xfrm>
          </xdr:grpSpPr>
          <xdr:sp macro="" textlink="">
            <xdr:nvSpPr>
              <xdr:cNvPr id="14" name="正方形/長方形 13"/>
              <xdr:cNvSpPr/>
            </xdr:nvSpPr>
            <xdr:spPr bwMode="auto">
              <a:xfrm>
                <a:off x="5035157" y="31359797"/>
                <a:ext cx="1693917" cy="496882"/>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北海道労働金庫</a:t>
                </a:r>
              </a:p>
            </xdr:txBody>
          </xdr:sp>
          <xdr:cxnSp macro="">
            <xdr:nvCxnSpPr>
              <xdr:cNvPr id="15" name="直線矢印コネクタ 14"/>
              <xdr:cNvCxnSpPr/>
            </xdr:nvCxnSpPr>
            <xdr:spPr bwMode="auto">
              <a:xfrm flipV="1">
                <a:off x="6776123" y="31470252"/>
                <a:ext cx="650460" cy="2"/>
              </a:xfrm>
              <a:prstGeom prst="straightConnector1">
                <a:avLst/>
              </a:prstGeom>
              <a:noFill/>
              <a:ln w="9525" cap="flat" cmpd="sng" algn="ctr">
                <a:solidFill>
                  <a:sysClr val="windowText" lastClr="000000">
                    <a:shade val="95000"/>
                    <a:satMod val="105000"/>
                  </a:sysClr>
                </a:solidFill>
                <a:prstDash val="solid"/>
                <a:headEnd type="arrow"/>
                <a:tailEnd type="arrow"/>
              </a:ln>
              <a:effectLst/>
            </xdr:spPr>
          </xdr:cxnSp>
          <xdr:sp macro="" textlink="">
            <xdr:nvSpPr>
              <xdr:cNvPr id="16" name="正方形/長方形 15"/>
              <xdr:cNvSpPr/>
            </xdr:nvSpPr>
            <xdr:spPr bwMode="auto">
              <a:xfrm>
                <a:off x="6639569" y="31607776"/>
                <a:ext cx="984184" cy="23564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貸付・返済</a:t>
                </a:r>
              </a:p>
            </xdr:txBody>
          </xdr:sp>
          <xdr:cxnSp macro="">
            <xdr:nvCxnSpPr>
              <xdr:cNvPr id="17" name="直線矢印コネクタ 16"/>
              <xdr:cNvCxnSpPr/>
            </xdr:nvCxnSpPr>
            <xdr:spPr>
              <a:xfrm>
                <a:off x="6003888" y="30672311"/>
                <a:ext cx="5811" cy="582786"/>
              </a:xfrm>
              <a:prstGeom prst="straightConnector1">
                <a:avLst/>
              </a:prstGeom>
              <a:noFill/>
              <a:ln w="9525" cap="flat" cmpd="sng" algn="ctr">
                <a:solidFill>
                  <a:sysClr val="windowText" lastClr="000000"/>
                </a:solidFill>
                <a:prstDash val="solid"/>
                <a:tailEnd type="arrow"/>
              </a:ln>
              <a:effectLst/>
            </xdr:spPr>
          </xdr:cxnSp>
        </xdr:grpSp>
        <xdr:sp macro="" textlink="">
          <xdr:nvSpPr>
            <xdr:cNvPr id="13" name="正方形/長方形 12"/>
            <xdr:cNvSpPr/>
          </xdr:nvSpPr>
          <xdr:spPr bwMode="auto">
            <a:xfrm>
              <a:off x="8114269" y="43076812"/>
              <a:ext cx="1163130" cy="309461"/>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制度利用者</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1.4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284</v>
      </c>
      <c r="AJ2" s="840" t="s">
        <v>640</v>
      </c>
      <c r="AK2" s="840"/>
      <c r="AL2" s="840"/>
      <c r="AM2" s="840"/>
      <c r="AN2" s="75" t="s">
        <v>284</v>
      </c>
      <c r="AO2" s="840">
        <v>21</v>
      </c>
      <c r="AP2" s="840"/>
      <c r="AQ2" s="840"/>
      <c r="AR2" s="76" t="s">
        <v>284</v>
      </c>
      <c r="AS2" s="841">
        <v>636</v>
      </c>
      <c r="AT2" s="841"/>
      <c r="AU2" s="841"/>
      <c r="AV2" s="75" t="str">
        <f>IF(AW2="","","-")</f>
        <v>-</v>
      </c>
      <c r="AW2" s="842">
        <v>0</v>
      </c>
      <c r="AX2" s="842"/>
    </row>
    <row r="3" spans="1:50" ht="21" customHeight="1" thickBot="1" x14ac:dyDescent="0.2">
      <c r="A3" s="843" t="s">
        <v>597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607</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608</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609</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610</v>
      </c>
      <c r="H5" s="831"/>
      <c r="I5" s="831"/>
      <c r="J5" s="831"/>
      <c r="K5" s="831"/>
      <c r="L5" s="831"/>
      <c r="M5" s="832" t="s">
        <v>61</v>
      </c>
      <c r="N5" s="833"/>
      <c r="O5" s="833"/>
      <c r="P5" s="833"/>
      <c r="Q5" s="833"/>
      <c r="R5" s="834"/>
      <c r="S5" s="835" t="s">
        <v>611</v>
      </c>
      <c r="T5" s="831"/>
      <c r="U5" s="831"/>
      <c r="V5" s="831"/>
      <c r="W5" s="831"/>
      <c r="X5" s="836"/>
      <c r="Y5" s="837" t="s">
        <v>3</v>
      </c>
      <c r="Z5" s="838"/>
      <c r="AA5" s="838"/>
      <c r="AB5" s="838"/>
      <c r="AC5" s="838"/>
      <c r="AD5" s="839"/>
      <c r="AE5" s="860" t="s">
        <v>612</v>
      </c>
      <c r="AF5" s="860"/>
      <c r="AG5" s="860"/>
      <c r="AH5" s="860"/>
      <c r="AI5" s="860"/>
      <c r="AJ5" s="860"/>
      <c r="AK5" s="860"/>
      <c r="AL5" s="860"/>
      <c r="AM5" s="860"/>
      <c r="AN5" s="860"/>
      <c r="AO5" s="860"/>
      <c r="AP5" s="861"/>
      <c r="AQ5" s="862" t="s">
        <v>641</v>
      </c>
      <c r="AR5" s="863"/>
      <c r="AS5" s="863"/>
      <c r="AT5" s="863"/>
      <c r="AU5" s="863"/>
      <c r="AV5" s="863"/>
      <c r="AW5" s="863"/>
      <c r="AX5" s="864"/>
    </row>
    <row r="6" spans="1:50" ht="25.5" customHeight="1" x14ac:dyDescent="0.15">
      <c r="A6" s="865" t="s">
        <v>4</v>
      </c>
      <c r="B6" s="866"/>
      <c r="C6" s="866"/>
      <c r="D6" s="866"/>
      <c r="E6" s="866"/>
      <c r="F6" s="866"/>
      <c r="G6" s="867" t="str">
        <f>入力規則等!F39</f>
        <v>一般会計、労働保険特別会計雇用勘定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2.95" customHeight="1" x14ac:dyDescent="0.15">
      <c r="A7" s="846" t="s">
        <v>20</v>
      </c>
      <c r="B7" s="847"/>
      <c r="C7" s="847"/>
      <c r="D7" s="847"/>
      <c r="E7" s="847"/>
      <c r="F7" s="848"/>
      <c r="G7" s="870" t="s">
        <v>613</v>
      </c>
      <c r="H7" s="871"/>
      <c r="I7" s="871"/>
      <c r="J7" s="871"/>
      <c r="K7" s="871"/>
      <c r="L7" s="871"/>
      <c r="M7" s="871"/>
      <c r="N7" s="871"/>
      <c r="O7" s="871"/>
      <c r="P7" s="871"/>
      <c r="Q7" s="871"/>
      <c r="R7" s="871"/>
      <c r="S7" s="871"/>
      <c r="T7" s="871"/>
      <c r="U7" s="871"/>
      <c r="V7" s="871"/>
      <c r="W7" s="871"/>
      <c r="X7" s="872"/>
      <c r="Y7" s="873" t="s">
        <v>269</v>
      </c>
      <c r="Z7" s="691"/>
      <c r="AA7" s="691"/>
      <c r="AB7" s="691"/>
      <c r="AC7" s="691"/>
      <c r="AD7" s="874"/>
      <c r="AE7" s="802" t="s">
        <v>614</v>
      </c>
      <c r="AF7" s="803"/>
      <c r="AG7" s="803"/>
      <c r="AH7" s="803"/>
      <c r="AI7" s="803"/>
      <c r="AJ7" s="803"/>
      <c r="AK7" s="803"/>
      <c r="AL7" s="803"/>
      <c r="AM7" s="803"/>
      <c r="AN7" s="803"/>
      <c r="AO7" s="803"/>
      <c r="AP7" s="803"/>
      <c r="AQ7" s="803"/>
      <c r="AR7" s="803"/>
      <c r="AS7" s="803"/>
      <c r="AT7" s="803"/>
      <c r="AU7" s="803"/>
      <c r="AV7" s="803"/>
      <c r="AW7" s="803"/>
      <c r="AX7" s="804"/>
    </row>
    <row r="8" spans="1:50" ht="28.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615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45" customHeight="1" x14ac:dyDescent="0.15">
      <c r="A10" s="763" t="s">
        <v>27</v>
      </c>
      <c r="B10" s="764"/>
      <c r="C10" s="764"/>
      <c r="D10" s="764"/>
      <c r="E10" s="764"/>
      <c r="F10" s="764"/>
      <c r="G10" s="765" t="s">
        <v>643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26.1" customHeight="1" x14ac:dyDescent="0.15">
      <c r="A11" s="763" t="s">
        <v>5</v>
      </c>
      <c r="B11" s="764"/>
      <c r="C11" s="764"/>
      <c r="D11" s="764"/>
      <c r="E11" s="764"/>
      <c r="F11" s="768"/>
      <c r="G11" s="769" t="str">
        <f>入力規則等!P10</f>
        <v>直接実施、補助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8"/>
    </row>
    <row r="13" spans="1:50" ht="21" customHeight="1" x14ac:dyDescent="0.15">
      <c r="A13" s="311"/>
      <c r="B13" s="312"/>
      <c r="C13" s="312"/>
      <c r="D13" s="312"/>
      <c r="E13" s="312"/>
      <c r="F13" s="313"/>
      <c r="G13" s="792" t="s">
        <v>6</v>
      </c>
      <c r="H13" s="793"/>
      <c r="I13" s="809" t="s">
        <v>7</v>
      </c>
      <c r="J13" s="810"/>
      <c r="K13" s="810"/>
      <c r="L13" s="810"/>
      <c r="M13" s="810"/>
      <c r="N13" s="810"/>
      <c r="O13" s="811"/>
      <c r="P13" s="703">
        <v>6</v>
      </c>
      <c r="Q13" s="704"/>
      <c r="R13" s="704"/>
      <c r="S13" s="704"/>
      <c r="T13" s="704"/>
      <c r="U13" s="704"/>
      <c r="V13" s="705"/>
      <c r="W13" s="703">
        <v>6</v>
      </c>
      <c r="X13" s="704"/>
      <c r="Y13" s="704"/>
      <c r="Z13" s="704"/>
      <c r="AA13" s="704"/>
      <c r="AB13" s="704"/>
      <c r="AC13" s="705"/>
      <c r="AD13" s="703">
        <v>5</v>
      </c>
      <c r="AE13" s="704"/>
      <c r="AF13" s="704"/>
      <c r="AG13" s="704"/>
      <c r="AH13" s="704"/>
      <c r="AI13" s="704"/>
      <c r="AJ13" s="705"/>
      <c r="AK13" s="703">
        <v>5</v>
      </c>
      <c r="AL13" s="704"/>
      <c r="AM13" s="704"/>
      <c r="AN13" s="704"/>
      <c r="AO13" s="704"/>
      <c r="AP13" s="704"/>
      <c r="AQ13" s="705"/>
      <c r="AR13" s="740">
        <v>5</v>
      </c>
      <c r="AS13" s="741"/>
      <c r="AT13" s="741"/>
      <c r="AU13" s="741"/>
      <c r="AV13" s="741"/>
      <c r="AW13" s="741"/>
      <c r="AX13" s="812"/>
    </row>
    <row r="14" spans="1:50" ht="21" customHeight="1" x14ac:dyDescent="0.15">
      <c r="A14" s="311"/>
      <c r="B14" s="312"/>
      <c r="C14" s="312"/>
      <c r="D14" s="312"/>
      <c r="E14" s="312"/>
      <c r="F14" s="313"/>
      <c r="G14" s="794"/>
      <c r="H14" s="795"/>
      <c r="I14" s="787" t="s">
        <v>8</v>
      </c>
      <c r="J14" s="788"/>
      <c r="K14" s="788"/>
      <c r="L14" s="788"/>
      <c r="M14" s="788"/>
      <c r="N14" s="788"/>
      <c r="O14" s="789"/>
      <c r="P14" s="703" t="s">
        <v>616</v>
      </c>
      <c r="Q14" s="704"/>
      <c r="R14" s="704"/>
      <c r="S14" s="704"/>
      <c r="T14" s="704"/>
      <c r="U14" s="704"/>
      <c r="V14" s="705"/>
      <c r="W14" s="703" t="s">
        <v>616</v>
      </c>
      <c r="X14" s="704"/>
      <c r="Y14" s="704"/>
      <c r="Z14" s="704"/>
      <c r="AA14" s="704"/>
      <c r="AB14" s="704"/>
      <c r="AC14" s="705"/>
      <c r="AD14" s="703" t="s">
        <v>616</v>
      </c>
      <c r="AE14" s="704"/>
      <c r="AF14" s="704"/>
      <c r="AG14" s="704"/>
      <c r="AH14" s="704"/>
      <c r="AI14" s="704"/>
      <c r="AJ14" s="705"/>
      <c r="AK14" s="703" t="s">
        <v>642</v>
      </c>
      <c r="AL14" s="704"/>
      <c r="AM14" s="704"/>
      <c r="AN14" s="704"/>
      <c r="AO14" s="704"/>
      <c r="AP14" s="704"/>
      <c r="AQ14" s="705"/>
      <c r="AR14" s="798"/>
      <c r="AS14" s="798"/>
      <c r="AT14" s="798"/>
      <c r="AU14" s="798"/>
      <c r="AV14" s="798"/>
      <c r="AW14" s="798"/>
      <c r="AX14" s="799"/>
    </row>
    <row r="15" spans="1:50" ht="21" customHeight="1" x14ac:dyDescent="0.15">
      <c r="A15" s="311"/>
      <c r="B15" s="312"/>
      <c r="C15" s="312"/>
      <c r="D15" s="312"/>
      <c r="E15" s="312"/>
      <c r="F15" s="313"/>
      <c r="G15" s="794"/>
      <c r="H15" s="795"/>
      <c r="I15" s="787" t="s">
        <v>47</v>
      </c>
      <c r="J15" s="800"/>
      <c r="K15" s="800"/>
      <c r="L15" s="800"/>
      <c r="M15" s="800"/>
      <c r="N15" s="800"/>
      <c r="O15" s="801"/>
      <c r="P15" s="703" t="s">
        <v>616</v>
      </c>
      <c r="Q15" s="704"/>
      <c r="R15" s="704"/>
      <c r="S15" s="704"/>
      <c r="T15" s="704"/>
      <c r="U15" s="704"/>
      <c r="V15" s="705"/>
      <c r="W15" s="703" t="s">
        <v>616</v>
      </c>
      <c r="X15" s="704"/>
      <c r="Y15" s="704"/>
      <c r="Z15" s="704"/>
      <c r="AA15" s="704"/>
      <c r="AB15" s="704"/>
      <c r="AC15" s="705"/>
      <c r="AD15" s="703" t="s">
        <v>616</v>
      </c>
      <c r="AE15" s="704"/>
      <c r="AF15" s="704"/>
      <c r="AG15" s="704"/>
      <c r="AH15" s="704"/>
      <c r="AI15" s="704"/>
      <c r="AJ15" s="705"/>
      <c r="AK15" s="703" t="s">
        <v>642</v>
      </c>
      <c r="AL15" s="704"/>
      <c r="AM15" s="704"/>
      <c r="AN15" s="704"/>
      <c r="AO15" s="704"/>
      <c r="AP15" s="704"/>
      <c r="AQ15" s="705"/>
      <c r="AR15" s="703" t="s">
        <v>681</v>
      </c>
      <c r="AS15" s="704"/>
      <c r="AT15" s="704"/>
      <c r="AU15" s="704"/>
      <c r="AV15" s="704"/>
      <c r="AW15" s="704"/>
      <c r="AX15" s="813"/>
    </row>
    <row r="16" spans="1:50" ht="21" customHeight="1" x14ac:dyDescent="0.15">
      <c r="A16" s="311"/>
      <c r="B16" s="312"/>
      <c r="C16" s="312"/>
      <c r="D16" s="312"/>
      <c r="E16" s="312"/>
      <c r="F16" s="313"/>
      <c r="G16" s="794"/>
      <c r="H16" s="795"/>
      <c r="I16" s="787" t="s">
        <v>48</v>
      </c>
      <c r="J16" s="800"/>
      <c r="K16" s="800"/>
      <c r="L16" s="800"/>
      <c r="M16" s="800"/>
      <c r="N16" s="800"/>
      <c r="O16" s="801"/>
      <c r="P16" s="703" t="s">
        <v>616</v>
      </c>
      <c r="Q16" s="704"/>
      <c r="R16" s="704"/>
      <c r="S16" s="704"/>
      <c r="T16" s="704"/>
      <c r="U16" s="704"/>
      <c r="V16" s="705"/>
      <c r="W16" s="703" t="s">
        <v>616</v>
      </c>
      <c r="X16" s="704"/>
      <c r="Y16" s="704"/>
      <c r="Z16" s="704"/>
      <c r="AA16" s="704"/>
      <c r="AB16" s="704"/>
      <c r="AC16" s="705"/>
      <c r="AD16" s="703" t="s">
        <v>616</v>
      </c>
      <c r="AE16" s="704"/>
      <c r="AF16" s="704"/>
      <c r="AG16" s="704"/>
      <c r="AH16" s="704"/>
      <c r="AI16" s="704"/>
      <c r="AJ16" s="705"/>
      <c r="AK16" s="703" t="s">
        <v>642</v>
      </c>
      <c r="AL16" s="704"/>
      <c r="AM16" s="704"/>
      <c r="AN16" s="704"/>
      <c r="AO16" s="704"/>
      <c r="AP16" s="704"/>
      <c r="AQ16" s="705"/>
      <c r="AR16" s="805"/>
      <c r="AS16" s="806"/>
      <c r="AT16" s="806"/>
      <c r="AU16" s="806"/>
      <c r="AV16" s="806"/>
      <c r="AW16" s="806"/>
      <c r="AX16" s="807"/>
    </row>
    <row r="17" spans="1:50" ht="24.75" customHeight="1" x14ac:dyDescent="0.15">
      <c r="A17" s="311"/>
      <c r="B17" s="312"/>
      <c r="C17" s="312"/>
      <c r="D17" s="312"/>
      <c r="E17" s="312"/>
      <c r="F17" s="313"/>
      <c r="G17" s="794"/>
      <c r="H17" s="795"/>
      <c r="I17" s="787" t="s">
        <v>46</v>
      </c>
      <c r="J17" s="788"/>
      <c r="K17" s="788"/>
      <c r="L17" s="788"/>
      <c r="M17" s="788"/>
      <c r="N17" s="788"/>
      <c r="O17" s="789"/>
      <c r="P17" s="703" t="s">
        <v>616</v>
      </c>
      <c r="Q17" s="704"/>
      <c r="R17" s="704"/>
      <c r="S17" s="704"/>
      <c r="T17" s="704"/>
      <c r="U17" s="704"/>
      <c r="V17" s="705"/>
      <c r="W17" s="703">
        <v>-2</v>
      </c>
      <c r="X17" s="704"/>
      <c r="Y17" s="704"/>
      <c r="Z17" s="704"/>
      <c r="AA17" s="704"/>
      <c r="AB17" s="704"/>
      <c r="AC17" s="705"/>
      <c r="AD17" s="703" t="s">
        <v>616</v>
      </c>
      <c r="AE17" s="704"/>
      <c r="AF17" s="704"/>
      <c r="AG17" s="704"/>
      <c r="AH17" s="704"/>
      <c r="AI17" s="704"/>
      <c r="AJ17" s="705"/>
      <c r="AK17" s="703" t="s">
        <v>642</v>
      </c>
      <c r="AL17" s="704"/>
      <c r="AM17" s="704"/>
      <c r="AN17" s="704"/>
      <c r="AO17" s="704"/>
      <c r="AP17" s="704"/>
      <c r="AQ17" s="705"/>
      <c r="AR17" s="790"/>
      <c r="AS17" s="790"/>
      <c r="AT17" s="790"/>
      <c r="AU17" s="790"/>
      <c r="AV17" s="790"/>
      <c r="AW17" s="790"/>
      <c r="AX17" s="791"/>
    </row>
    <row r="18" spans="1:50" ht="24.75" customHeight="1" x14ac:dyDescent="0.15">
      <c r="A18" s="311"/>
      <c r="B18" s="312"/>
      <c r="C18" s="312"/>
      <c r="D18" s="312"/>
      <c r="E18" s="312"/>
      <c r="F18" s="313"/>
      <c r="G18" s="796"/>
      <c r="H18" s="797"/>
      <c r="I18" s="780" t="s">
        <v>18</v>
      </c>
      <c r="J18" s="781"/>
      <c r="K18" s="781"/>
      <c r="L18" s="781"/>
      <c r="M18" s="781"/>
      <c r="N18" s="781"/>
      <c r="O18" s="782"/>
      <c r="P18" s="783">
        <f>SUM(P13:V17)</f>
        <v>6</v>
      </c>
      <c r="Q18" s="784"/>
      <c r="R18" s="784"/>
      <c r="S18" s="784"/>
      <c r="T18" s="784"/>
      <c r="U18" s="784"/>
      <c r="V18" s="785"/>
      <c r="W18" s="783">
        <f>SUM(W13:AC17)</f>
        <v>4</v>
      </c>
      <c r="X18" s="784"/>
      <c r="Y18" s="784"/>
      <c r="Z18" s="784"/>
      <c r="AA18" s="784"/>
      <c r="AB18" s="784"/>
      <c r="AC18" s="785"/>
      <c r="AD18" s="783">
        <f>SUM(AD13:AJ17)</f>
        <v>5</v>
      </c>
      <c r="AE18" s="784"/>
      <c r="AF18" s="784"/>
      <c r="AG18" s="784"/>
      <c r="AH18" s="784"/>
      <c r="AI18" s="784"/>
      <c r="AJ18" s="785"/>
      <c r="AK18" s="783">
        <f>SUM(AK13:AQ17)</f>
        <v>5</v>
      </c>
      <c r="AL18" s="784"/>
      <c r="AM18" s="784"/>
      <c r="AN18" s="784"/>
      <c r="AO18" s="784"/>
      <c r="AP18" s="784"/>
      <c r="AQ18" s="785"/>
      <c r="AR18" s="783">
        <f>SUM(AR13:AX17)</f>
        <v>5</v>
      </c>
      <c r="AS18" s="784"/>
      <c r="AT18" s="784"/>
      <c r="AU18" s="784"/>
      <c r="AV18" s="784"/>
      <c r="AW18" s="784"/>
      <c r="AX18" s="786"/>
    </row>
    <row r="19" spans="1:50" ht="24.75" customHeight="1" x14ac:dyDescent="0.15">
      <c r="A19" s="311"/>
      <c r="B19" s="312"/>
      <c r="C19" s="312"/>
      <c r="D19" s="312"/>
      <c r="E19" s="312"/>
      <c r="F19" s="313"/>
      <c r="G19" s="755" t="s">
        <v>9</v>
      </c>
      <c r="H19" s="756"/>
      <c r="I19" s="756"/>
      <c r="J19" s="756"/>
      <c r="K19" s="756"/>
      <c r="L19" s="756"/>
      <c r="M19" s="756"/>
      <c r="N19" s="756"/>
      <c r="O19" s="756"/>
      <c r="P19" s="703">
        <v>3</v>
      </c>
      <c r="Q19" s="704"/>
      <c r="R19" s="704"/>
      <c r="S19" s="704"/>
      <c r="T19" s="704"/>
      <c r="U19" s="704"/>
      <c r="V19" s="705"/>
      <c r="W19" s="703">
        <v>2</v>
      </c>
      <c r="X19" s="704"/>
      <c r="Y19" s="704"/>
      <c r="Z19" s="704"/>
      <c r="AA19" s="704"/>
      <c r="AB19" s="704"/>
      <c r="AC19" s="705"/>
      <c r="AD19" s="703">
        <v>1</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1"/>
      <c r="B20" s="312"/>
      <c r="C20" s="312"/>
      <c r="D20" s="312"/>
      <c r="E20" s="312"/>
      <c r="F20" s="313"/>
      <c r="G20" s="755" t="s">
        <v>10</v>
      </c>
      <c r="H20" s="756"/>
      <c r="I20" s="756"/>
      <c r="J20" s="756"/>
      <c r="K20" s="756"/>
      <c r="L20" s="756"/>
      <c r="M20" s="756"/>
      <c r="N20" s="756"/>
      <c r="O20" s="756"/>
      <c r="P20" s="751">
        <f>IF(P18=0, "-", SUM(P19)/P18)</f>
        <v>0.5</v>
      </c>
      <c r="Q20" s="751"/>
      <c r="R20" s="751"/>
      <c r="S20" s="751"/>
      <c r="T20" s="751"/>
      <c r="U20" s="751"/>
      <c r="V20" s="751"/>
      <c r="W20" s="751">
        <f>IF(W18=0, "-", SUM(W19)/W18)</f>
        <v>0.5</v>
      </c>
      <c r="X20" s="751"/>
      <c r="Y20" s="751"/>
      <c r="Z20" s="751"/>
      <c r="AA20" s="751"/>
      <c r="AB20" s="751"/>
      <c r="AC20" s="751"/>
      <c r="AD20" s="751">
        <f>IF(AD18=0, "-", SUM(AD19)/AD18)</f>
        <v>0.2</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f>IF(P19=0, "-", SUM(P19)/SUM(P13,P14))</f>
        <v>0.5</v>
      </c>
      <c r="Q21" s="751"/>
      <c r="R21" s="751"/>
      <c r="S21" s="751"/>
      <c r="T21" s="751"/>
      <c r="U21" s="751"/>
      <c r="V21" s="751"/>
      <c r="W21" s="751">
        <f>IF(W19=0, "-", SUM(W19)/SUM(W13,W14))</f>
        <v>0.33333333333333331</v>
      </c>
      <c r="X21" s="751"/>
      <c r="Y21" s="751"/>
      <c r="Z21" s="751"/>
      <c r="AA21" s="751"/>
      <c r="AB21" s="751"/>
      <c r="AC21" s="751"/>
      <c r="AD21" s="751">
        <f>IF(AD19=0, "-", SUM(AD19)/SUM(AD13,AD14))</f>
        <v>0.2</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592</v>
      </c>
      <c r="B22" s="710"/>
      <c r="C22" s="710"/>
      <c r="D22" s="710"/>
      <c r="E22" s="710"/>
      <c r="F22" s="711"/>
      <c r="G22" s="715" t="s">
        <v>229</v>
      </c>
      <c r="H22" s="554"/>
      <c r="I22" s="554"/>
      <c r="J22" s="554"/>
      <c r="K22" s="554"/>
      <c r="L22" s="554"/>
      <c r="M22" s="554"/>
      <c r="N22" s="554"/>
      <c r="O22" s="555"/>
      <c r="P22" s="716" t="s">
        <v>590</v>
      </c>
      <c r="Q22" s="554"/>
      <c r="R22" s="554"/>
      <c r="S22" s="554"/>
      <c r="T22" s="554"/>
      <c r="U22" s="554"/>
      <c r="V22" s="555"/>
      <c r="W22" s="716" t="s">
        <v>591</v>
      </c>
      <c r="X22" s="554"/>
      <c r="Y22" s="554"/>
      <c r="Z22" s="554"/>
      <c r="AA22" s="554"/>
      <c r="AB22" s="554"/>
      <c r="AC22" s="555"/>
      <c r="AD22" s="716" t="s">
        <v>228</v>
      </c>
      <c r="AE22" s="554"/>
      <c r="AF22" s="554"/>
      <c r="AG22" s="554"/>
      <c r="AH22" s="554"/>
      <c r="AI22" s="554"/>
      <c r="AJ22" s="554"/>
      <c r="AK22" s="554"/>
      <c r="AL22" s="554"/>
      <c r="AM22" s="554"/>
      <c r="AN22" s="554"/>
      <c r="AO22" s="554"/>
      <c r="AP22" s="554"/>
      <c r="AQ22" s="554"/>
      <c r="AR22" s="554"/>
      <c r="AS22" s="554"/>
      <c r="AT22" s="554"/>
      <c r="AU22" s="554"/>
      <c r="AV22" s="554"/>
      <c r="AW22" s="554"/>
      <c r="AX22" s="736"/>
    </row>
    <row r="23" spans="1:50" ht="25.5" customHeight="1" x14ac:dyDescent="0.15">
      <c r="A23" s="712"/>
      <c r="B23" s="713"/>
      <c r="C23" s="713"/>
      <c r="D23" s="713"/>
      <c r="E23" s="713"/>
      <c r="F23" s="714"/>
      <c r="G23" s="737" t="s">
        <v>617</v>
      </c>
      <c r="H23" s="738"/>
      <c r="I23" s="738"/>
      <c r="J23" s="738"/>
      <c r="K23" s="738"/>
      <c r="L23" s="738"/>
      <c r="M23" s="738"/>
      <c r="N23" s="738"/>
      <c r="O23" s="739"/>
      <c r="P23" s="740">
        <v>3.1</v>
      </c>
      <c r="Q23" s="741"/>
      <c r="R23" s="741"/>
      <c r="S23" s="741"/>
      <c r="T23" s="741"/>
      <c r="U23" s="741"/>
      <c r="V23" s="742"/>
      <c r="W23" s="740">
        <v>3</v>
      </c>
      <c r="X23" s="741"/>
      <c r="Y23" s="741"/>
      <c r="Z23" s="741"/>
      <c r="AA23" s="741"/>
      <c r="AB23" s="741"/>
      <c r="AC23" s="742"/>
      <c r="AD23" s="743"/>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2"/>
      <c r="B24" s="713"/>
      <c r="C24" s="713"/>
      <c r="D24" s="713"/>
      <c r="E24" s="713"/>
      <c r="F24" s="714"/>
      <c r="G24" s="706" t="s">
        <v>618</v>
      </c>
      <c r="H24" s="707"/>
      <c r="I24" s="707"/>
      <c r="J24" s="707"/>
      <c r="K24" s="707"/>
      <c r="L24" s="707"/>
      <c r="M24" s="707"/>
      <c r="N24" s="707"/>
      <c r="O24" s="708"/>
      <c r="P24" s="703">
        <v>0.8</v>
      </c>
      <c r="Q24" s="704"/>
      <c r="R24" s="704"/>
      <c r="S24" s="704"/>
      <c r="T24" s="704"/>
      <c r="U24" s="704"/>
      <c r="V24" s="705"/>
      <c r="W24" s="703">
        <v>0.9</v>
      </c>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2"/>
      <c r="B25" s="713"/>
      <c r="C25" s="713"/>
      <c r="D25" s="713"/>
      <c r="E25" s="713"/>
      <c r="F25" s="714"/>
      <c r="G25" s="706" t="s">
        <v>619</v>
      </c>
      <c r="H25" s="707"/>
      <c r="I25" s="707"/>
      <c r="J25" s="707"/>
      <c r="K25" s="707"/>
      <c r="L25" s="707"/>
      <c r="M25" s="707"/>
      <c r="N25" s="707"/>
      <c r="O25" s="708"/>
      <c r="P25" s="703">
        <v>0.6</v>
      </c>
      <c r="Q25" s="704"/>
      <c r="R25" s="704"/>
      <c r="S25" s="704"/>
      <c r="T25" s="704"/>
      <c r="U25" s="704"/>
      <c r="V25" s="705"/>
      <c r="W25" s="703">
        <v>0.6</v>
      </c>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x14ac:dyDescent="0.15">
      <c r="A26" s="712"/>
      <c r="B26" s="713"/>
      <c r="C26" s="713"/>
      <c r="D26" s="713"/>
      <c r="E26" s="713"/>
      <c r="F26" s="714"/>
      <c r="G26" s="706" t="s">
        <v>620</v>
      </c>
      <c r="H26" s="707"/>
      <c r="I26" s="707"/>
      <c r="J26" s="707"/>
      <c r="K26" s="707"/>
      <c r="L26" s="707"/>
      <c r="M26" s="707"/>
      <c r="N26" s="707"/>
      <c r="O26" s="708"/>
      <c r="P26" s="703">
        <v>0.4</v>
      </c>
      <c r="Q26" s="704"/>
      <c r="R26" s="704"/>
      <c r="S26" s="704"/>
      <c r="T26" s="704"/>
      <c r="U26" s="704"/>
      <c r="V26" s="705"/>
      <c r="W26" s="703">
        <v>0.4</v>
      </c>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customHeight="1" x14ac:dyDescent="0.15">
      <c r="A27" s="712"/>
      <c r="B27" s="713"/>
      <c r="C27" s="713"/>
      <c r="D27" s="713"/>
      <c r="E27" s="713"/>
      <c r="F27" s="714"/>
      <c r="G27" s="706" t="s">
        <v>621</v>
      </c>
      <c r="H27" s="707"/>
      <c r="I27" s="707"/>
      <c r="J27" s="707"/>
      <c r="K27" s="707"/>
      <c r="L27" s="707"/>
      <c r="M27" s="707"/>
      <c r="N27" s="707"/>
      <c r="O27" s="708"/>
      <c r="P27" s="703">
        <v>0.1</v>
      </c>
      <c r="Q27" s="704"/>
      <c r="R27" s="704"/>
      <c r="S27" s="704"/>
      <c r="T27" s="704"/>
      <c r="U27" s="704"/>
      <c r="V27" s="705"/>
      <c r="W27" s="703">
        <v>0.1</v>
      </c>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2"/>
      <c r="B29" s="713"/>
      <c r="C29" s="713"/>
      <c r="D29" s="713"/>
      <c r="E29" s="713"/>
      <c r="F29" s="714"/>
      <c r="G29" s="302" t="s">
        <v>18</v>
      </c>
      <c r="H29" s="723"/>
      <c r="I29" s="723"/>
      <c r="J29" s="723"/>
      <c r="K29" s="723"/>
      <c r="L29" s="723"/>
      <c r="M29" s="723"/>
      <c r="N29" s="723"/>
      <c r="O29" s="724"/>
      <c r="P29" s="725">
        <f>AK13</f>
        <v>5</v>
      </c>
      <c r="Q29" s="726"/>
      <c r="R29" s="726"/>
      <c r="S29" s="726"/>
      <c r="T29" s="726"/>
      <c r="U29" s="726"/>
      <c r="V29" s="727"/>
      <c r="W29" s="728">
        <f>AR13</f>
        <v>5</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3.5" customHeight="1" x14ac:dyDescent="0.15">
      <c r="A30" s="731" t="s">
        <v>579</v>
      </c>
      <c r="B30" s="732"/>
      <c r="C30" s="732"/>
      <c r="D30" s="732"/>
      <c r="E30" s="732"/>
      <c r="F30" s="733"/>
      <c r="G30" s="734" t="s">
        <v>644</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2" t="s">
        <v>580</v>
      </c>
      <c r="B31" s="153"/>
      <c r="C31" s="153"/>
      <c r="D31" s="153"/>
      <c r="E31" s="153"/>
      <c r="F31" s="154"/>
      <c r="G31" s="694" t="s">
        <v>572</v>
      </c>
      <c r="H31" s="695"/>
      <c r="I31" s="695"/>
      <c r="J31" s="695"/>
      <c r="K31" s="695"/>
      <c r="L31" s="695"/>
      <c r="M31" s="695"/>
      <c r="N31" s="695"/>
      <c r="O31" s="695"/>
      <c r="P31" s="696" t="s">
        <v>571</v>
      </c>
      <c r="Q31" s="695"/>
      <c r="R31" s="695"/>
      <c r="S31" s="695"/>
      <c r="T31" s="695"/>
      <c r="U31" s="695"/>
      <c r="V31" s="695"/>
      <c r="W31" s="695"/>
      <c r="X31" s="697"/>
      <c r="Y31" s="698"/>
      <c r="Z31" s="699"/>
      <c r="AA31" s="700"/>
      <c r="AB31" s="630" t="s">
        <v>11</v>
      </c>
      <c r="AC31" s="630"/>
      <c r="AD31" s="630"/>
      <c r="AE31" s="116" t="s">
        <v>416</v>
      </c>
      <c r="AF31" s="701"/>
      <c r="AG31" s="701"/>
      <c r="AH31" s="702"/>
      <c r="AI31" s="116" t="s">
        <v>568</v>
      </c>
      <c r="AJ31" s="701"/>
      <c r="AK31" s="701"/>
      <c r="AL31" s="702"/>
      <c r="AM31" s="116" t="s">
        <v>384</v>
      </c>
      <c r="AN31" s="701"/>
      <c r="AO31" s="701"/>
      <c r="AP31" s="702"/>
      <c r="AQ31" s="627" t="s">
        <v>415</v>
      </c>
      <c r="AR31" s="628"/>
      <c r="AS31" s="628"/>
      <c r="AT31" s="629"/>
      <c r="AU31" s="627" t="s">
        <v>593</v>
      </c>
      <c r="AV31" s="628"/>
      <c r="AW31" s="628"/>
      <c r="AX31" s="637"/>
    </row>
    <row r="32" spans="1:50" ht="23.25" customHeight="1" x14ac:dyDescent="0.15">
      <c r="A32" s="652"/>
      <c r="B32" s="153"/>
      <c r="C32" s="153"/>
      <c r="D32" s="153"/>
      <c r="E32" s="153"/>
      <c r="F32" s="154"/>
      <c r="G32" s="735" t="s">
        <v>686</v>
      </c>
      <c r="H32" s="639"/>
      <c r="I32" s="639"/>
      <c r="J32" s="639"/>
      <c r="K32" s="639"/>
      <c r="L32" s="639"/>
      <c r="M32" s="639"/>
      <c r="N32" s="639"/>
      <c r="O32" s="639"/>
      <c r="P32" s="642" t="s">
        <v>625</v>
      </c>
      <c r="Q32" s="643"/>
      <c r="R32" s="643"/>
      <c r="S32" s="643"/>
      <c r="T32" s="643"/>
      <c r="U32" s="643"/>
      <c r="V32" s="643"/>
      <c r="W32" s="643"/>
      <c r="X32" s="644"/>
      <c r="Y32" s="648" t="s">
        <v>51</v>
      </c>
      <c r="Z32" s="649"/>
      <c r="AA32" s="650"/>
      <c r="AB32" s="651" t="s">
        <v>626</v>
      </c>
      <c r="AC32" s="651"/>
      <c r="AD32" s="651"/>
      <c r="AE32" s="620">
        <v>6</v>
      </c>
      <c r="AF32" s="620"/>
      <c r="AG32" s="620"/>
      <c r="AH32" s="620"/>
      <c r="AI32" s="620">
        <v>8</v>
      </c>
      <c r="AJ32" s="620"/>
      <c r="AK32" s="620"/>
      <c r="AL32" s="620"/>
      <c r="AM32" s="620">
        <v>2</v>
      </c>
      <c r="AN32" s="620"/>
      <c r="AO32" s="620"/>
      <c r="AP32" s="620"/>
      <c r="AQ32" s="666" t="s">
        <v>642</v>
      </c>
      <c r="AR32" s="620"/>
      <c r="AS32" s="620"/>
      <c r="AT32" s="620"/>
      <c r="AU32" s="93" t="s">
        <v>642</v>
      </c>
      <c r="AV32" s="622"/>
      <c r="AW32" s="622"/>
      <c r="AX32" s="623"/>
    </row>
    <row r="33" spans="1:51" ht="21" customHeight="1" x14ac:dyDescent="0.15">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626</v>
      </c>
      <c r="AC33" s="651"/>
      <c r="AD33" s="651"/>
      <c r="AE33" s="620">
        <v>17</v>
      </c>
      <c r="AF33" s="620"/>
      <c r="AG33" s="620"/>
      <c r="AH33" s="620"/>
      <c r="AI33" s="620">
        <v>11</v>
      </c>
      <c r="AJ33" s="620"/>
      <c r="AK33" s="620"/>
      <c r="AL33" s="620"/>
      <c r="AM33" s="620">
        <v>9</v>
      </c>
      <c r="AN33" s="620"/>
      <c r="AO33" s="620"/>
      <c r="AP33" s="620"/>
      <c r="AQ33" s="620">
        <v>5</v>
      </c>
      <c r="AR33" s="620"/>
      <c r="AS33" s="620"/>
      <c r="AT33" s="620"/>
      <c r="AU33" s="93" t="s">
        <v>642</v>
      </c>
      <c r="AV33" s="622"/>
      <c r="AW33" s="622"/>
      <c r="AX33" s="623"/>
    </row>
    <row r="34" spans="1:51" ht="23.25" customHeight="1" x14ac:dyDescent="0.15">
      <c r="A34" s="684" t="s">
        <v>581</v>
      </c>
      <c r="B34" s="685"/>
      <c r="C34" s="685"/>
      <c r="D34" s="685"/>
      <c r="E34" s="685"/>
      <c r="F34" s="686"/>
      <c r="G34" s="176" t="s">
        <v>582</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416</v>
      </c>
      <c r="AF34" s="176"/>
      <c r="AG34" s="176"/>
      <c r="AH34" s="177"/>
      <c r="AI34" s="175" t="s">
        <v>568</v>
      </c>
      <c r="AJ34" s="176"/>
      <c r="AK34" s="176"/>
      <c r="AL34" s="177"/>
      <c r="AM34" s="175" t="s">
        <v>384</v>
      </c>
      <c r="AN34" s="176"/>
      <c r="AO34" s="176"/>
      <c r="AP34" s="177"/>
      <c r="AQ34" s="631" t="s">
        <v>594</v>
      </c>
      <c r="AR34" s="632"/>
      <c r="AS34" s="632"/>
      <c r="AT34" s="632"/>
      <c r="AU34" s="632"/>
      <c r="AV34" s="632"/>
      <c r="AW34" s="632"/>
      <c r="AX34" s="633"/>
    </row>
    <row r="35" spans="1:51" ht="23.25" customHeight="1" x14ac:dyDescent="0.15">
      <c r="A35" s="687"/>
      <c r="B35" s="688"/>
      <c r="C35" s="688"/>
      <c r="D35" s="688"/>
      <c r="E35" s="688"/>
      <c r="F35" s="689"/>
      <c r="G35" s="656" t="s">
        <v>627</v>
      </c>
      <c r="H35" s="657"/>
      <c r="I35" s="657"/>
      <c r="J35" s="657"/>
      <c r="K35" s="657"/>
      <c r="L35" s="657"/>
      <c r="M35" s="657"/>
      <c r="N35" s="657"/>
      <c r="O35" s="657"/>
      <c r="P35" s="657"/>
      <c r="Q35" s="657"/>
      <c r="R35" s="657"/>
      <c r="S35" s="657"/>
      <c r="T35" s="657"/>
      <c r="U35" s="657"/>
      <c r="V35" s="657"/>
      <c r="W35" s="657"/>
      <c r="X35" s="657"/>
      <c r="Y35" s="660" t="s">
        <v>581</v>
      </c>
      <c r="Z35" s="661"/>
      <c r="AA35" s="662"/>
      <c r="AB35" s="663" t="s">
        <v>628</v>
      </c>
      <c r="AC35" s="664"/>
      <c r="AD35" s="665"/>
      <c r="AE35" s="666">
        <v>422048</v>
      </c>
      <c r="AF35" s="666"/>
      <c r="AG35" s="666"/>
      <c r="AH35" s="666"/>
      <c r="AI35" s="666">
        <v>204525</v>
      </c>
      <c r="AJ35" s="666"/>
      <c r="AK35" s="666"/>
      <c r="AL35" s="666"/>
      <c r="AM35" s="666">
        <v>531541</v>
      </c>
      <c r="AN35" s="666"/>
      <c r="AO35" s="666"/>
      <c r="AP35" s="666"/>
      <c r="AQ35" s="93">
        <v>941200</v>
      </c>
      <c r="AR35" s="87"/>
      <c r="AS35" s="87"/>
      <c r="AT35" s="87"/>
      <c r="AU35" s="87"/>
      <c r="AV35" s="87"/>
      <c r="AW35" s="87"/>
      <c r="AX35" s="88"/>
    </row>
    <row r="36" spans="1:51" ht="38.1"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19" t="s">
        <v>584</v>
      </c>
      <c r="Z36" s="653"/>
      <c r="AA36" s="654"/>
      <c r="AB36" s="616" t="s">
        <v>629</v>
      </c>
      <c r="AC36" s="617"/>
      <c r="AD36" s="618"/>
      <c r="AE36" s="693" t="s">
        <v>630</v>
      </c>
      <c r="AF36" s="619"/>
      <c r="AG36" s="619"/>
      <c r="AH36" s="619"/>
      <c r="AI36" s="693" t="s">
        <v>676</v>
      </c>
      <c r="AJ36" s="619"/>
      <c r="AK36" s="619"/>
      <c r="AL36" s="619"/>
      <c r="AM36" s="693" t="s">
        <v>677</v>
      </c>
      <c r="AN36" s="619"/>
      <c r="AO36" s="619"/>
      <c r="AP36" s="619"/>
      <c r="AQ36" s="619" t="s">
        <v>645</v>
      </c>
      <c r="AR36" s="619"/>
      <c r="AS36" s="619"/>
      <c r="AT36" s="619"/>
      <c r="AU36" s="619"/>
      <c r="AV36" s="619"/>
      <c r="AW36" s="619"/>
      <c r="AX36" s="655"/>
    </row>
    <row r="37" spans="1:51" ht="18.75" customHeight="1" x14ac:dyDescent="0.15">
      <c r="A37" s="672" t="s">
        <v>236</v>
      </c>
      <c r="B37" s="673"/>
      <c r="C37" s="673"/>
      <c r="D37" s="673"/>
      <c r="E37" s="673"/>
      <c r="F37" s="674"/>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416</v>
      </c>
      <c r="AF37" s="614"/>
      <c r="AG37" s="614"/>
      <c r="AH37" s="615"/>
      <c r="AI37" s="682" t="s">
        <v>568</v>
      </c>
      <c r="AJ37" s="682"/>
      <c r="AK37" s="682"/>
      <c r="AL37" s="613"/>
      <c r="AM37" s="682" t="s">
        <v>384</v>
      </c>
      <c r="AN37" s="682"/>
      <c r="AO37" s="682"/>
      <c r="AP37" s="613"/>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3"/>
      <c r="AJ38" s="683"/>
      <c r="AK38" s="683"/>
      <c r="AL38" s="116"/>
      <c r="AM38" s="683"/>
      <c r="AN38" s="683"/>
      <c r="AO38" s="683"/>
      <c r="AP38" s="116"/>
      <c r="AQ38" s="511" t="s">
        <v>616</v>
      </c>
      <c r="AR38" s="512"/>
      <c r="AS38" s="127" t="s">
        <v>175</v>
      </c>
      <c r="AT38" s="128"/>
      <c r="AU38" s="126">
        <v>4</v>
      </c>
      <c r="AV38" s="126"/>
      <c r="AW38" s="108" t="s">
        <v>166</v>
      </c>
      <c r="AX38" s="129"/>
    </row>
    <row r="39" spans="1:51" ht="23.25" customHeight="1" x14ac:dyDescent="0.15">
      <c r="A39" s="678"/>
      <c r="B39" s="676"/>
      <c r="C39" s="676"/>
      <c r="D39" s="676"/>
      <c r="E39" s="676"/>
      <c r="F39" s="677"/>
      <c r="G39" s="178" t="s">
        <v>622</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251</v>
      </c>
      <c r="AC39" s="148"/>
      <c r="AD39" s="148"/>
      <c r="AE39" s="93">
        <v>90</v>
      </c>
      <c r="AF39" s="87"/>
      <c r="AG39" s="87"/>
      <c r="AH39" s="87"/>
      <c r="AI39" s="93">
        <v>89</v>
      </c>
      <c r="AJ39" s="87"/>
      <c r="AK39" s="87"/>
      <c r="AL39" s="87"/>
      <c r="AM39" s="93">
        <v>88</v>
      </c>
      <c r="AN39" s="87"/>
      <c r="AO39" s="87"/>
      <c r="AP39" s="87"/>
      <c r="AQ39" s="94" t="s">
        <v>616</v>
      </c>
      <c r="AR39" s="95"/>
      <c r="AS39" s="95"/>
      <c r="AT39" s="96"/>
      <c r="AU39" s="87" t="s">
        <v>616</v>
      </c>
      <c r="AV39" s="87"/>
      <c r="AW39" s="87"/>
      <c r="AX39" s="88"/>
    </row>
    <row r="40" spans="1:51" ht="23.25"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616</v>
      </c>
      <c r="AR40" s="95"/>
      <c r="AS40" s="95"/>
      <c r="AT40" s="96"/>
      <c r="AU40" s="87">
        <v>80</v>
      </c>
      <c r="AV40" s="87"/>
      <c r="AW40" s="87"/>
      <c r="AX40" s="88"/>
    </row>
    <row r="41" spans="1:51" ht="23.25"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112.5</v>
      </c>
      <c r="AF41" s="87"/>
      <c r="AG41" s="87"/>
      <c r="AH41" s="87"/>
      <c r="AI41" s="93">
        <v>112.5</v>
      </c>
      <c r="AJ41" s="87"/>
      <c r="AK41" s="87"/>
      <c r="AL41" s="87"/>
      <c r="AM41" s="93">
        <v>110</v>
      </c>
      <c r="AN41" s="87"/>
      <c r="AO41" s="87"/>
      <c r="AP41" s="87"/>
      <c r="AQ41" s="94" t="s">
        <v>616</v>
      </c>
      <c r="AR41" s="95"/>
      <c r="AS41" s="95"/>
      <c r="AT41" s="96"/>
      <c r="AU41" s="87" t="s">
        <v>616</v>
      </c>
      <c r="AV41" s="87"/>
      <c r="AW41" s="87"/>
      <c r="AX41" s="88"/>
    </row>
    <row r="42" spans="1:51" ht="23.25" customHeight="1" x14ac:dyDescent="0.15">
      <c r="A42" s="187" t="s">
        <v>260</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579</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2" t="s">
        <v>580</v>
      </c>
      <c r="B65" s="153"/>
      <c r="C65" s="153"/>
      <c r="D65" s="153"/>
      <c r="E65" s="153"/>
      <c r="F65" s="154"/>
      <c r="G65" s="694" t="s">
        <v>572</v>
      </c>
      <c r="H65" s="695"/>
      <c r="I65" s="695"/>
      <c r="J65" s="695"/>
      <c r="K65" s="695"/>
      <c r="L65" s="695"/>
      <c r="M65" s="695"/>
      <c r="N65" s="695"/>
      <c r="O65" s="695"/>
      <c r="P65" s="696" t="s">
        <v>571</v>
      </c>
      <c r="Q65" s="695"/>
      <c r="R65" s="695"/>
      <c r="S65" s="695"/>
      <c r="T65" s="695"/>
      <c r="U65" s="695"/>
      <c r="V65" s="695"/>
      <c r="W65" s="695"/>
      <c r="X65" s="697"/>
      <c r="Y65" s="698"/>
      <c r="Z65" s="699"/>
      <c r="AA65" s="700"/>
      <c r="AB65" s="630" t="s">
        <v>11</v>
      </c>
      <c r="AC65" s="630"/>
      <c r="AD65" s="630"/>
      <c r="AE65" s="116" t="s">
        <v>416</v>
      </c>
      <c r="AF65" s="701"/>
      <c r="AG65" s="701"/>
      <c r="AH65" s="702"/>
      <c r="AI65" s="116" t="s">
        <v>568</v>
      </c>
      <c r="AJ65" s="701"/>
      <c r="AK65" s="701"/>
      <c r="AL65" s="702"/>
      <c r="AM65" s="116" t="s">
        <v>384</v>
      </c>
      <c r="AN65" s="701"/>
      <c r="AO65" s="701"/>
      <c r="AP65" s="702"/>
      <c r="AQ65" s="627" t="s">
        <v>415</v>
      </c>
      <c r="AR65" s="628"/>
      <c r="AS65" s="628"/>
      <c r="AT65" s="629"/>
      <c r="AU65" s="627" t="s">
        <v>593</v>
      </c>
      <c r="AV65" s="628"/>
      <c r="AW65" s="628"/>
      <c r="AX65" s="637"/>
      <c r="AY65">
        <f>COUNTA($G$66)</f>
        <v>0</v>
      </c>
    </row>
    <row r="66" spans="1:51" ht="23.25" hidden="1" customHeight="1" x14ac:dyDescent="0.15">
      <c r="A66" s="652"/>
      <c r="B66" s="153"/>
      <c r="C66" s="153"/>
      <c r="D66" s="153"/>
      <c r="E66" s="153"/>
      <c r="F66" s="154"/>
      <c r="G66" s="638"/>
      <c r="H66" s="639"/>
      <c r="I66" s="639"/>
      <c r="J66" s="639"/>
      <c r="K66" s="639"/>
      <c r="L66" s="639"/>
      <c r="M66" s="639"/>
      <c r="N66" s="639"/>
      <c r="O66" s="639"/>
      <c r="P66" s="642"/>
      <c r="Q66" s="643"/>
      <c r="R66" s="643"/>
      <c r="S66" s="643"/>
      <c r="T66" s="643"/>
      <c r="U66" s="643"/>
      <c r="V66" s="643"/>
      <c r="W66" s="643"/>
      <c r="X66" s="644"/>
      <c r="Y66" s="648" t="s">
        <v>51</v>
      </c>
      <c r="Z66" s="649"/>
      <c r="AA66" s="650"/>
      <c r="AB66" s="651"/>
      <c r="AC66" s="651"/>
      <c r="AD66" s="651"/>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651"/>
      <c r="AC67" s="651"/>
      <c r="AD67" s="651"/>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4" t="s">
        <v>581</v>
      </c>
      <c r="B68" s="685"/>
      <c r="C68" s="685"/>
      <c r="D68" s="685"/>
      <c r="E68" s="685"/>
      <c r="F68" s="686"/>
      <c r="G68" s="176" t="s">
        <v>582</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416</v>
      </c>
      <c r="AF68" s="119"/>
      <c r="AG68" s="119"/>
      <c r="AH68" s="119"/>
      <c r="AI68" s="119" t="s">
        <v>568</v>
      </c>
      <c r="AJ68" s="119"/>
      <c r="AK68" s="119"/>
      <c r="AL68" s="119"/>
      <c r="AM68" s="119" t="s">
        <v>384</v>
      </c>
      <c r="AN68" s="119"/>
      <c r="AO68" s="119"/>
      <c r="AP68" s="119"/>
      <c r="AQ68" s="631" t="s">
        <v>594</v>
      </c>
      <c r="AR68" s="632"/>
      <c r="AS68" s="632"/>
      <c r="AT68" s="632"/>
      <c r="AU68" s="632"/>
      <c r="AV68" s="632"/>
      <c r="AW68" s="632"/>
      <c r="AX68" s="633"/>
      <c r="AY68">
        <f>IF(SUBSTITUTE(SUBSTITUTE($G$69,"／",""),"　","")="",0,1)</f>
        <v>0</v>
      </c>
    </row>
    <row r="69" spans="1:51" ht="23.25" hidden="1" customHeight="1" x14ac:dyDescent="0.15">
      <c r="A69" s="687"/>
      <c r="B69" s="688"/>
      <c r="C69" s="688"/>
      <c r="D69" s="688"/>
      <c r="E69" s="688"/>
      <c r="F69" s="689"/>
      <c r="G69" s="656" t="s">
        <v>631</v>
      </c>
      <c r="H69" s="657"/>
      <c r="I69" s="657"/>
      <c r="J69" s="657"/>
      <c r="K69" s="657"/>
      <c r="L69" s="657"/>
      <c r="M69" s="657"/>
      <c r="N69" s="657"/>
      <c r="O69" s="657"/>
      <c r="P69" s="657"/>
      <c r="Q69" s="657"/>
      <c r="R69" s="657"/>
      <c r="S69" s="657"/>
      <c r="T69" s="657"/>
      <c r="U69" s="657"/>
      <c r="V69" s="657"/>
      <c r="W69" s="657"/>
      <c r="X69" s="657"/>
      <c r="Y69" s="660" t="s">
        <v>581</v>
      </c>
      <c r="Z69" s="661"/>
      <c r="AA69" s="662"/>
      <c r="AB69" s="663"/>
      <c r="AC69" s="664"/>
      <c r="AD69" s="665"/>
      <c r="AE69" s="666"/>
      <c r="AF69" s="666"/>
      <c r="AG69" s="666"/>
      <c r="AH69" s="666"/>
      <c r="AI69" s="666"/>
      <c r="AJ69" s="666"/>
      <c r="AK69" s="666"/>
      <c r="AL69" s="666"/>
      <c r="AM69" s="666"/>
      <c r="AN69" s="666"/>
      <c r="AO69" s="666"/>
      <c r="AP69" s="666"/>
      <c r="AQ69" s="93"/>
      <c r="AR69" s="87"/>
      <c r="AS69" s="87"/>
      <c r="AT69" s="87"/>
      <c r="AU69" s="87"/>
      <c r="AV69" s="87"/>
      <c r="AW69" s="87"/>
      <c r="AX69" s="88"/>
      <c r="AY69">
        <f>$AY$68</f>
        <v>0</v>
      </c>
    </row>
    <row r="70" spans="1:51" ht="46.5" hidden="1"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19" t="s">
        <v>584</v>
      </c>
      <c r="Z70" s="653"/>
      <c r="AA70" s="654"/>
      <c r="AB70" s="616" t="s">
        <v>585</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hidden="1" customHeight="1" x14ac:dyDescent="0.15">
      <c r="A71" s="421"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c r="AR72" s="512"/>
      <c r="AS72" s="127" t="s">
        <v>175</v>
      </c>
      <c r="AT72" s="128"/>
      <c r="AU72" s="126"/>
      <c r="AV72" s="126"/>
      <c r="AW72" s="108" t="s">
        <v>166</v>
      </c>
      <c r="AX72" s="129"/>
      <c r="AY72">
        <f t="shared" ref="AY72:AY77" si="1">$AY$71</f>
        <v>0</v>
      </c>
    </row>
    <row r="73" spans="1:51" ht="23.25" hidden="1" customHeight="1" x14ac:dyDescent="0.15">
      <c r="A73" s="602"/>
      <c r="B73" s="600"/>
      <c r="C73" s="600"/>
      <c r="D73" s="600"/>
      <c r="E73" s="600"/>
      <c r="F73" s="60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2" t="s">
        <v>580</v>
      </c>
      <c r="B99" s="153"/>
      <c r="C99" s="153"/>
      <c r="D99" s="153"/>
      <c r="E99" s="153"/>
      <c r="F99" s="154"/>
      <c r="G99" s="694" t="s">
        <v>572</v>
      </c>
      <c r="H99" s="695"/>
      <c r="I99" s="695"/>
      <c r="J99" s="695"/>
      <c r="K99" s="695"/>
      <c r="L99" s="695"/>
      <c r="M99" s="695"/>
      <c r="N99" s="695"/>
      <c r="O99" s="695"/>
      <c r="P99" s="696" t="s">
        <v>571</v>
      </c>
      <c r="Q99" s="695"/>
      <c r="R99" s="695"/>
      <c r="S99" s="695"/>
      <c r="T99" s="695"/>
      <c r="U99" s="695"/>
      <c r="V99" s="695"/>
      <c r="W99" s="695"/>
      <c r="X99" s="697"/>
      <c r="Y99" s="698"/>
      <c r="Z99" s="699"/>
      <c r="AA99" s="700"/>
      <c r="AB99" s="630" t="s">
        <v>11</v>
      </c>
      <c r="AC99" s="630"/>
      <c r="AD99" s="630"/>
      <c r="AE99" s="119" t="s">
        <v>416</v>
      </c>
      <c r="AF99" s="119"/>
      <c r="AG99" s="119"/>
      <c r="AH99" s="119"/>
      <c r="AI99" s="119" t="s">
        <v>568</v>
      </c>
      <c r="AJ99" s="119"/>
      <c r="AK99" s="119"/>
      <c r="AL99" s="119"/>
      <c r="AM99" s="119" t="s">
        <v>384</v>
      </c>
      <c r="AN99" s="119"/>
      <c r="AO99" s="119"/>
      <c r="AP99" s="119"/>
      <c r="AQ99" s="627" t="s">
        <v>415</v>
      </c>
      <c r="AR99" s="628"/>
      <c r="AS99" s="628"/>
      <c r="AT99" s="629"/>
      <c r="AU99" s="627" t="s">
        <v>593</v>
      </c>
      <c r="AV99" s="628"/>
      <c r="AW99" s="628"/>
      <c r="AX99" s="637"/>
      <c r="AY99">
        <f>COUNTA($G$100)</f>
        <v>0</v>
      </c>
    </row>
    <row r="100" spans="1:60" ht="23.25" hidden="1" customHeight="1" x14ac:dyDescent="0.15">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581</v>
      </c>
      <c r="B102" s="105"/>
      <c r="C102" s="105"/>
      <c r="D102" s="105"/>
      <c r="E102" s="105"/>
      <c r="F102" s="667"/>
      <c r="G102" s="176" t="s">
        <v>582</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416</v>
      </c>
      <c r="AF102" s="119"/>
      <c r="AG102" s="119"/>
      <c r="AH102" s="119"/>
      <c r="AI102" s="119" t="s">
        <v>568</v>
      </c>
      <c r="AJ102" s="119"/>
      <c r="AK102" s="119"/>
      <c r="AL102" s="119"/>
      <c r="AM102" s="119" t="s">
        <v>384</v>
      </c>
      <c r="AN102" s="119"/>
      <c r="AO102" s="119"/>
      <c r="AP102" s="119"/>
      <c r="AQ102" s="631" t="s">
        <v>594</v>
      </c>
      <c r="AR102" s="632"/>
      <c r="AS102" s="632"/>
      <c r="AT102" s="632"/>
      <c r="AU102" s="632"/>
      <c r="AV102" s="632"/>
      <c r="AW102" s="632"/>
      <c r="AX102" s="633"/>
      <c r="AY102">
        <f>IF(SUBSTITUTE(SUBSTITUTE($G$103,"／",""),"　","")="",0,1)</f>
        <v>0</v>
      </c>
    </row>
    <row r="103" spans="1:60" ht="23.25" hidden="1" customHeight="1" x14ac:dyDescent="0.15">
      <c r="A103" s="668"/>
      <c r="B103" s="197"/>
      <c r="C103" s="197"/>
      <c r="D103" s="197"/>
      <c r="E103" s="197"/>
      <c r="F103" s="669"/>
      <c r="G103" s="656" t="s">
        <v>583</v>
      </c>
      <c r="H103" s="657"/>
      <c r="I103" s="657"/>
      <c r="J103" s="657"/>
      <c r="K103" s="657"/>
      <c r="L103" s="657"/>
      <c r="M103" s="657"/>
      <c r="N103" s="657"/>
      <c r="O103" s="657"/>
      <c r="P103" s="657"/>
      <c r="Q103" s="657"/>
      <c r="R103" s="657"/>
      <c r="S103" s="657"/>
      <c r="T103" s="657"/>
      <c r="U103" s="657"/>
      <c r="V103" s="657"/>
      <c r="W103" s="657"/>
      <c r="X103" s="657"/>
      <c r="Y103" s="660" t="s">
        <v>581</v>
      </c>
      <c r="Z103" s="661"/>
      <c r="AA103" s="662"/>
      <c r="AB103" s="663"/>
      <c r="AC103" s="664"/>
      <c r="AD103" s="665"/>
      <c r="AE103" s="666"/>
      <c r="AF103" s="666"/>
      <c r="AG103" s="666"/>
      <c r="AH103" s="666"/>
      <c r="AI103" s="666"/>
      <c r="AJ103" s="666"/>
      <c r="AK103" s="666"/>
      <c r="AL103" s="666"/>
      <c r="AM103" s="666"/>
      <c r="AN103" s="666"/>
      <c r="AO103" s="666"/>
      <c r="AP103" s="666"/>
      <c r="AQ103" s="93"/>
      <c r="AR103" s="87"/>
      <c r="AS103" s="87"/>
      <c r="AT103" s="87"/>
      <c r="AU103" s="87"/>
      <c r="AV103" s="87"/>
      <c r="AW103" s="87"/>
      <c r="AX103" s="88"/>
      <c r="AY103">
        <f>$AY$102</f>
        <v>0</v>
      </c>
    </row>
    <row r="104" spans="1:60" ht="46.5" hidden="1" customHeight="1" x14ac:dyDescent="0.15">
      <c r="A104" s="670"/>
      <c r="B104" s="108"/>
      <c r="C104" s="108"/>
      <c r="D104" s="108"/>
      <c r="E104" s="108"/>
      <c r="F104" s="671"/>
      <c r="G104" s="658"/>
      <c r="H104" s="659"/>
      <c r="I104" s="659"/>
      <c r="J104" s="659"/>
      <c r="K104" s="659"/>
      <c r="L104" s="659"/>
      <c r="M104" s="659"/>
      <c r="N104" s="659"/>
      <c r="O104" s="659"/>
      <c r="P104" s="659"/>
      <c r="Q104" s="659"/>
      <c r="R104" s="659"/>
      <c r="S104" s="659"/>
      <c r="T104" s="659"/>
      <c r="U104" s="659"/>
      <c r="V104" s="659"/>
      <c r="W104" s="659"/>
      <c r="X104" s="659"/>
      <c r="Y104" s="219" t="s">
        <v>584</v>
      </c>
      <c r="Z104" s="653"/>
      <c r="AA104" s="654"/>
      <c r="AB104" s="616" t="s">
        <v>585</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21"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2" t="s">
        <v>580</v>
      </c>
      <c r="B133" s="153"/>
      <c r="C133" s="153"/>
      <c r="D133" s="153"/>
      <c r="E133" s="153"/>
      <c r="F133" s="154"/>
      <c r="G133" s="694" t="s">
        <v>572</v>
      </c>
      <c r="H133" s="695"/>
      <c r="I133" s="695"/>
      <c r="J133" s="695"/>
      <c r="K133" s="695"/>
      <c r="L133" s="695"/>
      <c r="M133" s="695"/>
      <c r="N133" s="695"/>
      <c r="O133" s="695"/>
      <c r="P133" s="696" t="s">
        <v>571</v>
      </c>
      <c r="Q133" s="695"/>
      <c r="R133" s="695"/>
      <c r="S133" s="695"/>
      <c r="T133" s="695"/>
      <c r="U133" s="695"/>
      <c r="V133" s="695"/>
      <c r="W133" s="695"/>
      <c r="X133" s="697"/>
      <c r="Y133" s="698"/>
      <c r="Z133" s="699"/>
      <c r="AA133" s="700"/>
      <c r="AB133" s="630" t="s">
        <v>11</v>
      </c>
      <c r="AC133" s="630"/>
      <c r="AD133" s="630"/>
      <c r="AE133" s="119" t="s">
        <v>416</v>
      </c>
      <c r="AF133" s="119"/>
      <c r="AG133" s="119"/>
      <c r="AH133" s="119"/>
      <c r="AI133" s="119" t="s">
        <v>568</v>
      </c>
      <c r="AJ133" s="119"/>
      <c r="AK133" s="119"/>
      <c r="AL133" s="119"/>
      <c r="AM133" s="119" t="s">
        <v>384</v>
      </c>
      <c r="AN133" s="119"/>
      <c r="AO133" s="119"/>
      <c r="AP133" s="119"/>
      <c r="AQ133" s="627" t="s">
        <v>415</v>
      </c>
      <c r="AR133" s="628"/>
      <c r="AS133" s="628"/>
      <c r="AT133" s="629"/>
      <c r="AU133" s="627" t="s">
        <v>593</v>
      </c>
      <c r="AV133" s="628"/>
      <c r="AW133" s="628"/>
      <c r="AX133" s="637"/>
      <c r="AY133">
        <f>COUNTA($G$134)</f>
        <v>0</v>
      </c>
    </row>
    <row r="134" spans="1:60" ht="23.25" hidden="1" customHeight="1" x14ac:dyDescent="0.15">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581</v>
      </c>
      <c r="B136" s="105"/>
      <c r="C136" s="105"/>
      <c r="D136" s="105"/>
      <c r="E136" s="105"/>
      <c r="F136" s="667"/>
      <c r="G136" s="176" t="s">
        <v>582</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416</v>
      </c>
      <c r="AF136" s="119"/>
      <c r="AG136" s="119"/>
      <c r="AH136" s="119"/>
      <c r="AI136" s="119" t="s">
        <v>568</v>
      </c>
      <c r="AJ136" s="119"/>
      <c r="AK136" s="119"/>
      <c r="AL136" s="119"/>
      <c r="AM136" s="119" t="s">
        <v>384</v>
      </c>
      <c r="AN136" s="119"/>
      <c r="AO136" s="119"/>
      <c r="AP136" s="119"/>
      <c r="AQ136" s="631" t="s">
        <v>594</v>
      </c>
      <c r="AR136" s="632"/>
      <c r="AS136" s="632"/>
      <c r="AT136" s="632"/>
      <c r="AU136" s="632"/>
      <c r="AV136" s="632"/>
      <c r="AW136" s="632"/>
      <c r="AX136" s="633"/>
      <c r="AY136">
        <f>IF(SUBSTITUTE(SUBSTITUTE($G$137,"／",""),"　","")="",0,1)</f>
        <v>0</v>
      </c>
    </row>
    <row r="137" spans="1:60" ht="23.25" hidden="1" customHeight="1" x14ac:dyDescent="0.15">
      <c r="A137" s="668"/>
      <c r="B137" s="197"/>
      <c r="C137" s="197"/>
      <c r="D137" s="197"/>
      <c r="E137" s="197"/>
      <c r="F137" s="669"/>
      <c r="G137" s="656" t="s">
        <v>583</v>
      </c>
      <c r="H137" s="657"/>
      <c r="I137" s="657"/>
      <c r="J137" s="657"/>
      <c r="K137" s="657"/>
      <c r="L137" s="657"/>
      <c r="M137" s="657"/>
      <c r="N137" s="657"/>
      <c r="O137" s="657"/>
      <c r="P137" s="657"/>
      <c r="Q137" s="657"/>
      <c r="R137" s="657"/>
      <c r="S137" s="657"/>
      <c r="T137" s="657"/>
      <c r="U137" s="657"/>
      <c r="V137" s="657"/>
      <c r="W137" s="657"/>
      <c r="X137" s="657"/>
      <c r="Y137" s="660" t="s">
        <v>581</v>
      </c>
      <c r="Z137" s="661"/>
      <c r="AA137" s="662"/>
      <c r="AB137" s="663"/>
      <c r="AC137" s="664"/>
      <c r="AD137" s="665"/>
      <c r="AE137" s="666"/>
      <c r="AF137" s="666"/>
      <c r="AG137" s="666"/>
      <c r="AH137" s="666"/>
      <c r="AI137" s="666"/>
      <c r="AJ137" s="666"/>
      <c r="AK137" s="666"/>
      <c r="AL137" s="666"/>
      <c r="AM137" s="666"/>
      <c r="AN137" s="666"/>
      <c r="AO137" s="666"/>
      <c r="AP137" s="666"/>
      <c r="AQ137" s="93"/>
      <c r="AR137" s="87"/>
      <c r="AS137" s="87"/>
      <c r="AT137" s="87"/>
      <c r="AU137" s="87"/>
      <c r="AV137" s="87"/>
      <c r="AW137" s="87"/>
      <c r="AX137" s="88"/>
      <c r="AY137">
        <f>$AY$136</f>
        <v>0</v>
      </c>
    </row>
    <row r="138" spans="1:60" ht="46.5" hidden="1" customHeight="1" x14ac:dyDescent="0.15">
      <c r="A138" s="670"/>
      <c r="B138" s="108"/>
      <c r="C138" s="108"/>
      <c r="D138" s="108"/>
      <c r="E138" s="108"/>
      <c r="F138" s="671"/>
      <c r="G138" s="658"/>
      <c r="H138" s="659"/>
      <c r="I138" s="659"/>
      <c r="J138" s="659"/>
      <c r="K138" s="659"/>
      <c r="L138" s="659"/>
      <c r="M138" s="659"/>
      <c r="N138" s="659"/>
      <c r="O138" s="659"/>
      <c r="P138" s="659"/>
      <c r="Q138" s="659"/>
      <c r="R138" s="659"/>
      <c r="S138" s="659"/>
      <c r="T138" s="659"/>
      <c r="U138" s="659"/>
      <c r="V138" s="659"/>
      <c r="W138" s="659"/>
      <c r="X138" s="659"/>
      <c r="Y138" s="219" t="s">
        <v>584</v>
      </c>
      <c r="Z138" s="653"/>
      <c r="AA138" s="654"/>
      <c r="AB138" s="616" t="s">
        <v>585</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21"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2" t="s">
        <v>580</v>
      </c>
      <c r="B167" s="153"/>
      <c r="C167" s="153"/>
      <c r="D167" s="153"/>
      <c r="E167" s="153"/>
      <c r="F167" s="154"/>
      <c r="G167" s="694" t="s">
        <v>572</v>
      </c>
      <c r="H167" s="695"/>
      <c r="I167" s="695"/>
      <c r="J167" s="695"/>
      <c r="K167" s="695"/>
      <c r="L167" s="695"/>
      <c r="M167" s="695"/>
      <c r="N167" s="695"/>
      <c r="O167" s="695"/>
      <c r="P167" s="696" t="s">
        <v>571</v>
      </c>
      <c r="Q167" s="695"/>
      <c r="R167" s="695"/>
      <c r="S167" s="695"/>
      <c r="T167" s="695"/>
      <c r="U167" s="695"/>
      <c r="V167" s="695"/>
      <c r="W167" s="695"/>
      <c r="X167" s="697"/>
      <c r="Y167" s="698"/>
      <c r="Z167" s="699"/>
      <c r="AA167" s="700"/>
      <c r="AB167" s="630" t="s">
        <v>11</v>
      </c>
      <c r="AC167" s="630"/>
      <c r="AD167" s="630"/>
      <c r="AE167" s="119" t="s">
        <v>416</v>
      </c>
      <c r="AF167" s="119"/>
      <c r="AG167" s="119"/>
      <c r="AH167" s="119"/>
      <c r="AI167" s="119" t="s">
        <v>568</v>
      </c>
      <c r="AJ167" s="119"/>
      <c r="AK167" s="119"/>
      <c r="AL167" s="119"/>
      <c r="AM167" s="119" t="s">
        <v>384</v>
      </c>
      <c r="AN167" s="119"/>
      <c r="AO167" s="119"/>
      <c r="AP167" s="119"/>
      <c r="AQ167" s="627" t="s">
        <v>415</v>
      </c>
      <c r="AR167" s="628"/>
      <c r="AS167" s="628"/>
      <c r="AT167" s="629"/>
      <c r="AU167" s="627" t="s">
        <v>593</v>
      </c>
      <c r="AV167" s="628"/>
      <c r="AW167" s="628"/>
      <c r="AX167" s="637"/>
      <c r="AY167">
        <f>COUNTA($G$168)</f>
        <v>0</v>
      </c>
    </row>
    <row r="168" spans="1:60" ht="23.25" hidden="1" customHeight="1" x14ac:dyDescent="0.15">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581</v>
      </c>
      <c r="B170" s="105"/>
      <c r="C170" s="105"/>
      <c r="D170" s="105"/>
      <c r="E170" s="105"/>
      <c r="F170" s="667"/>
      <c r="G170" s="176" t="s">
        <v>582</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416</v>
      </c>
      <c r="AF170" s="119"/>
      <c r="AG170" s="119"/>
      <c r="AH170" s="119"/>
      <c r="AI170" s="119" t="s">
        <v>568</v>
      </c>
      <c r="AJ170" s="119"/>
      <c r="AK170" s="119"/>
      <c r="AL170" s="119"/>
      <c r="AM170" s="119" t="s">
        <v>384</v>
      </c>
      <c r="AN170" s="119"/>
      <c r="AO170" s="119"/>
      <c r="AP170" s="119"/>
      <c r="AQ170" s="631" t="s">
        <v>594</v>
      </c>
      <c r="AR170" s="632"/>
      <c r="AS170" s="632"/>
      <c r="AT170" s="632"/>
      <c r="AU170" s="632"/>
      <c r="AV170" s="632"/>
      <c r="AW170" s="632"/>
      <c r="AX170" s="633"/>
      <c r="AY170">
        <f>IF(SUBSTITUTE(SUBSTITUTE($G$171,"／",""),"　","")="",0,1)</f>
        <v>0</v>
      </c>
    </row>
    <row r="171" spans="1:60" ht="23.25" hidden="1" customHeight="1" x14ac:dyDescent="0.15">
      <c r="A171" s="668"/>
      <c r="B171" s="197"/>
      <c r="C171" s="197"/>
      <c r="D171" s="197"/>
      <c r="E171" s="197"/>
      <c r="F171" s="669"/>
      <c r="G171" s="656" t="s">
        <v>583</v>
      </c>
      <c r="H171" s="657"/>
      <c r="I171" s="657"/>
      <c r="J171" s="657"/>
      <c r="K171" s="657"/>
      <c r="L171" s="657"/>
      <c r="M171" s="657"/>
      <c r="N171" s="657"/>
      <c r="O171" s="657"/>
      <c r="P171" s="657"/>
      <c r="Q171" s="657"/>
      <c r="R171" s="657"/>
      <c r="S171" s="657"/>
      <c r="T171" s="657"/>
      <c r="U171" s="657"/>
      <c r="V171" s="657"/>
      <c r="W171" s="657"/>
      <c r="X171" s="657"/>
      <c r="Y171" s="660" t="s">
        <v>581</v>
      </c>
      <c r="Z171" s="661"/>
      <c r="AA171" s="662"/>
      <c r="AB171" s="663"/>
      <c r="AC171" s="664"/>
      <c r="AD171" s="665"/>
      <c r="AE171" s="666"/>
      <c r="AF171" s="666"/>
      <c r="AG171" s="666"/>
      <c r="AH171" s="666"/>
      <c r="AI171" s="666"/>
      <c r="AJ171" s="666"/>
      <c r="AK171" s="666"/>
      <c r="AL171" s="666"/>
      <c r="AM171" s="666"/>
      <c r="AN171" s="666"/>
      <c r="AO171" s="666"/>
      <c r="AP171" s="666"/>
      <c r="AQ171" s="93"/>
      <c r="AR171" s="87"/>
      <c r="AS171" s="87"/>
      <c r="AT171" s="87"/>
      <c r="AU171" s="87"/>
      <c r="AV171" s="87"/>
      <c r="AW171" s="87"/>
      <c r="AX171" s="88"/>
      <c r="AY171">
        <f>$AY$170</f>
        <v>0</v>
      </c>
    </row>
    <row r="172" spans="1:60" ht="46.5" hidden="1" customHeight="1" x14ac:dyDescent="0.15">
      <c r="A172" s="670"/>
      <c r="B172" s="108"/>
      <c r="C172" s="108"/>
      <c r="D172" s="108"/>
      <c r="E172" s="108"/>
      <c r="F172" s="671"/>
      <c r="G172" s="658"/>
      <c r="H172" s="659"/>
      <c r="I172" s="659"/>
      <c r="J172" s="659"/>
      <c r="K172" s="659"/>
      <c r="L172" s="659"/>
      <c r="M172" s="659"/>
      <c r="N172" s="659"/>
      <c r="O172" s="659"/>
      <c r="P172" s="659"/>
      <c r="Q172" s="659"/>
      <c r="R172" s="659"/>
      <c r="S172" s="659"/>
      <c r="T172" s="659"/>
      <c r="U172" s="659"/>
      <c r="V172" s="659"/>
      <c r="W172" s="659"/>
      <c r="X172" s="659"/>
      <c r="Y172" s="219" t="s">
        <v>584</v>
      </c>
      <c r="Z172" s="653"/>
      <c r="AA172" s="654"/>
      <c r="AB172" s="616" t="s">
        <v>585</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21"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250</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250</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251</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249</v>
      </c>
      <c r="X205" s="547"/>
      <c r="Y205" s="552" t="s">
        <v>12</v>
      </c>
      <c r="Z205" s="552"/>
      <c r="AA205" s="553"/>
      <c r="AB205" s="562" t="s">
        <v>250</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250</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251</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263</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576</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c r="AS214" s="423"/>
      <c r="AT214" s="424"/>
      <c r="AU214" s="424"/>
      <c r="AV214" s="424"/>
      <c r="AW214" s="424"/>
      <c r="AX214" s="425"/>
      <c r="AY214">
        <f>COUNTIF($AR$214,"☑")</f>
        <v>0</v>
      </c>
    </row>
    <row r="215" spans="1:51" ht="21.95" customHeight="1" x14ac:dyDescent="0.15">
      <c r="A215" s="410" t="s">
        <v>283</v>
      </c>
      <c r="B215" s="411"/>
      <c r="C215" s="414" t="s">
        <v>178</v>
      </c>
      <c r="D215" s="411"/>
      <c r="E215" s="416" t="s">
        <v>194</v>
      </c>
      <c r="F215" s="417"/>
      <c r="G215" s="418" t="s">
        <v>646</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49" t="s">
        <v>193</v>
      </c>
      <c r="F216" s="151"/>
      <c r="G216" s="130" t="s">
        <v>647</v>
      </c>
      <c r="H216" s="131"/>
      <c r="I216" s="131"/>
      <c r="J216" s="131"/>
      <c r="K216" s="131"/>
      <c r="L216" s="131"/>
      <c r="M216" s="131"/>
      <c r="N216" s="131"/>
      <c r="O216" s="131"/>
      <c r="P216" s="131"/>
      <c r="Q216" s="131"/>
      <c r="R216" s="131"/>
      <c r="S216" s="131"/>
      <c r="T216" s="131"/>
      <c r="U216" s="131"/>
      <c r="V216" s="132"/>
      <c r="W216" s="486" t="s">
        <v>586</v>
      </c>
      <c r="X216" s="487"/>
      <c r="Y216" s="487"/>
      <c r="Z216" s="487"/>
      <c r="AA216" s="488"/>
      <c r="AB216" s="489" t="s">
        <v>648</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2" t="s">
        <v>587</v>
      </c>
      <c r="X217" s="493"/>
      <c r="Y217" s="493"/>
      <c r="Z217" s="493"/>
      <c r="AA217" s="494"/>
      <c r="AB217" s="489" t="s">
        <v>674</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20.100000000000001" customHeight="1" x14ac:dyDescent="0.15">
      <c r="A218" s="412"/>
      <c r="B218" s="413"/>
      <c r="C218" s="495" t="s">
        <v>599</v>
      </c>
      <c r="D218" s="496"/>
      <c r="E218" s="149" t="s">
        <v>279</v>
      </c>
      <c r="F218" s="151"/>
      <c r="G218" s="476" t="s">
        <v>181</v>
      </c>
      <c r="H218" s="477"/>
      <c r="I218" s="477"/>
      <c r="J218" s="497" t="s">
        <v>616</v>
      </c>
      <c r="K218" s="498"/>
      <c r="L218" s="498"/>
      <c r="M218" s="498"/>
      <c r="N218" s="498"/>
      <c r="O218" s="498"/>
      <c r="P218" s="498"/>
      <c r="Q218" s="498"/>
      <c r="R218" s="498"/>
      <c r="S218" s="498"/>
      <c r="T218" s="499"/>
      <c r="U218" s="474" t="s">
        <v>673</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2"/>
      <c r="B219" s="413"/>
      <c r="C219" s="415"/>
      <c r="D219" s="413"/>
      <c r="E219" s="152"/>
      <c r="F219" s="154"/>
      <c r="G219" s="476" t="s">
        <v>600</v>
      </c>
      <c r="H219" s="477"/>
      <c r="I219" s="477"/>
      <c r="J219" s="477"/>
      <c r="K219" s="477"/>
      <c r="L219" s="477"/>
      <c r="M219" s="477"/>
      <c r="N219" s="477"/>
      <c r="O219" s="477"/>
      <c r="P219" s="477"/>
      <c r="Q219" s="477"/>
      <c r="R219" s="477"/>
      <c r="S219" s="477"/>
      <c r="T219" s="477"/>
      <c r="U219" s="473" t="s">
        <v>642</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22.5" customHeight="1" thickBot="1" x14ac:dyDescent="0.2">
      <c r="A220" s="412"/>
      <c r="B220" s="413"/>
      <c r="C220" s="415"/>
      <c r="D220" s="413"/>
      <c r="E220" s="157"/>
      <c r="F220" s="159"/>
      <c r="G220" s="476" t="s">
        <v>587</v>
      </c>
      <c r="H220" s="477"/>
      <c r="I220" s="477"/>
      <c r="J220" s="477"/>
      <c r="K220" s="477"/>
      <c r="L220" s="477"/>
      <c r="M220" s="477"/>
      <c r="N220" s="477"/>
      <c r="O220" s="477"/>
      <c r="P220" s="477"/>
      <c r="Q220" s="477"/>
      <c r="R220" s="477"/>
      <c r="S220" s="477"/>
      <c r="T220" s="477"/>
      <c r="U220" s="814" t="s">
        <v>642</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72.9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649</v>
      </c>
      <c r="AE223" s="456"/>
      <c r="AF223" s="456"/>
      <c r="AG223" s="457" t="s">
        <v>650</v>
      </c>
      <c r="AH223" s="458"/>
      <c r="AI223" s="458"/>
      <c r="AJ223" s="458"/>
      <c r="AK223" s="458"/>
      <c r="AL223" s="458"/>
      <c r="AM223" s="458"/>
      <c r="AN223" s="458"/>
      <c r="AO223" s="458"/>
      <c r="AP223" s="458"/>
      <c r="AQ223" s="458"/>
      <c r="AR223" s="458"/>
      <c r="AS223" s="458"/>
      <c r="AT223" s="458"/>
      <c r="AU223" s="458"/>
      <c r="AV223" s="458"/>
      <c r="AW223" s="458"/>
      <c r="AX223" s="459"/>
    </row>
    <row r="224" spans="1:51" ht="66.95"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649</v>
      </c>
      <c r="AE224" s="369"/>
      <c r="AF224" s="369"/>
      <c r="AG224" s="363" t="s">
        <v>651</v>
      </c>
      <c r="AH224" s="364"/>
      <c r="AI224" s="364"/>
      <c r="AJ224" s="364"/>
      <c r="AK224" s="364"/>
      <c r="AL224" s="364"/>
      <c r="AM224" s="364"/>
      <c r="AN224" s="364"/>
      <c r="AO224" s="364"/>
      <c r="AP224" s="364"/>
      <c r="AQ224" s="364"/>
      <c r="AR224" s="364"/>
      <c r="AS224" s="364"/>
      <c r="AT224" s="364"/>
      <c r="AU224" s="364"/>
      <c r="AV224" s="364"/>
      <c r="AW224" s="364"/>
      <c r="AX224" s="365"/>
    </row>
    <row r="225" spans="1:50" ht="76.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649</v>
      </c>
      <c r="AE225" s="406"/>
      <c r="AF225" s="406"/>
      <c r="AG225" s="391" t="s">
        <v>652</v>
      </c>
      <c r="AH225" s="134"/>
      <c r="AI225" s="134"/>
      <c r="AJ225" s="134"/>
      <c r="AK225" s="134"/>
      <c r="AL225" s="134"/>
      <c r="AM225" s="134"/>
      <c r="AN225" s="134"/>
      <c r="AO225" s="134"/>
      <c r="AP225" s="134"/>
      <c r="AQ225" s="134"/>
      <c r="AR225" s="134"/>
      <c r="AS225" s="134"/>
      <c r="AT225" s="134"/>
      <c r="AU225" s="134"/>
      <c r="AV225" s="134"/>
      <c r="AW225" s="134"/>
      <c r="AX225" s="392"/>
    </row>
    <row r="226" spans="1:50" ht="22.5" customHeight="1" x14ac:dyDescent="0.15">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653</v>
      </c>
      <c r="AE226" s="387"/>
      <c r="AF226" s="387"/>
      <c r="AG226" s="389"/>
      <c r="AH226" s="131"/>
      <c r="AI226" s="131"/>
      <c r="AJ226" s="131"/>
      <c r="AK226" s="131"/>
      <c r="AL226" s="131"/>
      <c r="AM226" s="131"/>
      <c r="AN226" s="131"/>
      <c r="AO226" s="131"/>
      <c r="AP226" s="131"/>
      <c r="AQ226" s="131"/>
      <c r="AR226" s="131"/>
      <c r="AS226" s="131"/>
      <c r="AT226" s="131"/>
      <c r="AU226" s="131"/>
      <c r="AV226" s="131"/>
      <c r="AW226" s="131"/>
      <c r="AX226" s="390"/>
    </row>
    <row r="227" spans="1:50" ht="32.1" customHeight="1" x14ac:dyDescent="0.15">
      <c r="A227" s="345"/>
      <c r="B227" s="427"/>
      <c r="C227" s="431"/>
      <c r="D227" s="432"/>
      <c r="E227" s="435" t="s">
        <v>261</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c r="AE227" s="369"/>
      <c r="AF227" s="438"/>
      <c r="AG227" s="391"/>
      <c r="AH227" s="134"/>
      <c r="AI227" s="134"/>
      <c r="AJ227" s="134"/>
      <c r="AK227" s="134"/>
      <c r="AL227" s="134"/>
      <c r="AM227" s="134"/>
      <c r="AN227" s="134"/>
      <c r="AO227" s="134"/>
      <c r="AP227" s="134"/>
      <c r="AQ227" s="134"/>
      <c r="AR227" s="134"/>
      <c r="AS227" s="134"/>
      <c r="AT227" s="134"/>
      <c r="AU227" s="134"/>
      <c r="AV227" s="134"/>
      <c r="AW227" s="134"/>
      <c r="AX227" s="392"/>
    </row>
    <row r="228" spans="1:50" ht="22.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c r="AE228" s="443"/>
      <c r="AF228" s="443"/>
      <c r="AG228" s="391"/>
      <c r="AH228" s="134"/>
      <c r="AI228" s="134"/>
      <c r="AJ228" s="134"/>
      <c r="AK228" s="134"/>
      <c r="AL228" s="134"/>
      <c r="AM228" s="134"/>
      <c r="AN228" s="134"/>
      <c r="AO228" s="134"/>
      <c r="AP228" s="134"/>
      <c r="AQ228" s="134"/>
      <c r="AR228" s="134"/>
      <c r="AS228" s="134"/>
      <c r="AT228" s="134"/>
      <c r="AU228" s="134"/>
      <c r="AV228" s="134"/>
      <c r="AW228" s="134"/>
      <c r="AX228" s="392"/>
    </row>
    <row r="229" spans="1:50" ht="35.1"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639</v>
      </c>
      <c r="AE229" s="353"/>
      <c r="AF229" s="353"/>
      <c r="AG229" s="355" t="s">
        <v>672</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639</v>
      </c>
      <c r="AE230" s="369"/>
      <c r="AF230" s="369"/>
      <c r="AG230" s="363" t="s">
        <v>678</v>
      </c>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653</v>
      </c>
      <c r="AE231" s="369"/>
      <c r="AF231" s="369"/>
      <c r="AG231" s="363"/>
      <c r="AH231" s="364"/>
      <c r="AI231" s="364"/>
      <c r="AJ231" s="364"/>
      <c r="AK231" s="364"/>
      <c r="AL231" s="364"/>
      <c r="AM231" s="364"/>
      <c r="AN231" s="364"/>
      <c r="AO231" s="364"/>
      <c r="AP231" s="364"/>
      <c r="AQ231" s="364"/>
      <c r="AR231" s="364"/>
      <c r="AS231" s="364"/>
      <c r="AT231" s="364"/>
      <c r="AU231" s="364"/>
      <c r="AV231" s="364"/>
      <c r="AW231" s="364"/>
      <c r="AX231" s="365"/>
    </row>
    <row r="232" spans="1:50" ht="26.25"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639</v>
      </c>
      <c r="AE232" s="369"/>
      <c r="AF232" s="369"/>
      <c r="AG232" s="363" t="s">
        <v>654</v>
      </c>
      <c r="AH232" s="364"/>
      <c r="AI232" s="364"/>
      <c r="AJ232" s="364"/>
      <c r="AK232" s="364"/>
      <c r="AL232" s="364"/>
      <c r="AM232" s="364"/>
      <c r="AN232" s="364"/>
      <c r="AO232" s="364"/>
      <c r="AP232" s="364"/>
      <c r="AQ232" s="364"/>
      <c r="AR232" s="364"/>
      <c r="AS232" s="364"/>
      <c r="AT232" s="364"/>
      <c r="AU232" s="364"/>
      <c r="AV232" s="364"/>
      <c r="AW232" s="364"/>
      <c r="AX232" s="365"/>
    </row>
    <row r="233" spans="1:50" ht="57.75" customHeight="1" x14ac:dyDescent="0.15">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679</v>
      </c>
      <c r="AE233" s="406"/>
      <c r="AF233" s="406"/>
      <c r="AG233" s="407" t="s">
        <v>680</v>
      </c>
      <c r="AH233" s="408"/>
      <c r="AI233" s="408"/>
      <c r="AJ233" s="408"/>
      <c r="AK233" s="408"/>
      <c r="AL233" s="408"/>
      <c r="AM233" s="408"/>
      <c r="AN233" s="408"/>
      <c r="AO233" s="408"/>
      <c r="AP233" s="408"/>
      <c r="AQ233" s="408"/>
      <c r="AR233" s="408"/>
      <c r="AS233" s="408"/>
      <c r="AT233" s="408"/>
      <c r="AU233" s="408"/>
      <c r="AV233" s="408"/>
      <c r="AW233" s="408"/>
      <c r="AX233" s="409"/>
    </row>
    <row r="234" spans="1:50" ht="26.25" customHeight="1" x14ac:dyDescent="0.15">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653</v>
      </c>
      <c r="AE234" s="369"/>
      <c r="AF234" s="438"/>
      <c r="AG234" s="363"/>
      <c r="AH234" s="364"/>
      <c r="AI234" s="364"/>
      <c r="AJ234" s="364"/>
      <c r="AK234" s="364"/>
      <c r="AL234" s="364"/>
      <c r="AM234" s="364"/>
      <c r="AN234" s="364"/>
      <c r="AO234" s="364"/>
      <c r="AP234" s="364"/>
      <c r="AQ234" s="364"/>
      <c r="AR234" s="364"/>
      <c r="AS234" s="364"/>
      <c r="AT234" s="364"/>
      <c r="AU234" s="364"/>
      <c r="AV234" s="364"/>
      <c r="AW234" s="364"/>
      <c r="AX234" s="365"/>
    </row>
    <row r="235" spans="1:50" ht="33" customHeight="1" x14ac:dyDescent="0.15">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639</v>
      </c>
      <c r="AE235" s="399"/>
      <c r="AF235" s="400"/>
      <c r="AG235" s="401" t="s">
        <v>655</v>
      </c>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x14ac:dyDescent="0.15">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639</v>
      </c>
      <c r="AE236" s="353"/>
      <c r="AF236" s="354"/>
      <c r="AG236" s="355" t="s">
        <v>667</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639</v>
      </c>
      <c r="AE237" s="362"/>
      <c r="AF237" s="362"/>
      <c r="AG237" s="363" t="s">
        <v>656</v>
      </c>
      <c r="AH237" s="364"/>
      <c r="AI237" s="364"/>
      <c r="AJ237" s="364"/>
      <c r="AK237" s="364"/>
      <c r="AL237" s="364"/>
      <c r="AM237" s="364"/>
      <c r="AN237" s="364"/>
      <c r="AO237" s="364"/>
      <c r="AP237" s="364"/>
      <c r="AQ237" s="364"/>
      <c r="AR237" s="364"/>
      <c r="AS237" s="364"/>
      <c r="AT237" s="364"/>
      <c r="AU237" s="364"/>
      <c r="AV237" s="364"/>
      <c r="AW237" s="364"/>
      <c r="AX237" s="365"/>
    </row>
    <row r="238" spans="1:50" ht="45.6"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668</v>
      </c>
      <c r="AE238" s="369"/>
      <c r="AF238" s="369"/>
      <c r="AG238" s="363" t="s">
        <v>669</v>
      </c>
      <c r="AH238" s="364"/>
      <c r="AI238" s="364"/>
      <c r="AJ238" s="364"/>
      <c r="AK238" s="364"/>
      <c r="AL238" s="364"/>
      <c r="AM238" s="364"/>
      <c r="AN238" s="364"/>
      <c r="AO238" s="364"/>
      <c r="AP238" s="364"/>
      <c r="AQ238" s="364"/>
      <c r="AR238" s="364"/>
      <c r="AS238" s="364"/>
      <c r="AT238" s="364"/>
      <c r="AU238" s="364"/>
      <c r="AV238" s="364"/>
      <c r="AW238" s="364"/>
      <c r="AX238" s="365"/>
    </row>
    <row r="239" spans="1:50" ht="23.45"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653</v>
      </c>
      <c r="AE239" s="369"/>
      <c r="AF239" s="369"/>
      <c r="AG239" s="393"/>
      <c r="AH239" s="137"/>
      <c r="AI239" s="137"/>
      <c r="AJ239" s="137"/>
      <c r="AK239" s="137"/>
      <c r="AL239" s="137"/>
      <c r="AM239" s="137"/>
      <c r="AN239" s="137"/>
      <c r="AO239" s="137"/>
      <c r="AP239" s="137"/>
      <c r="AQ239" s="137"/>
      <c r="AR239" s="137"/>
      <c r="AS239" s="137"/>
      <c r="AT239" s="137"/>
      <c r="AU239" s="137"/>
      <c r="AV239" s="137"/>
      <c r="AW239" s="137"/>
      <c r="AX239" s="394"/>
    </row>
    <row r="240" spans="1:50" ht="33"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653</v>
      </c>
      <c r="AE240" s="387"/>
      <c r="AF240" s="388"/>
      <c r="AG240" s="389"/>
      <c r="AH240" s="131"/>
      <c r="AI240" s="131"/>
      <c r="AJ240" s="131"/>
      <c r="AK240" s="131"/>
      <c r="AL240" s="131"/>
      <c r="AM240" s="131"/>
      <c r="AN240" s="131"/>
      <c r="AO240" s="131"/>
      <c r="AP240" s="131"/>
      <c r="AQ240" s="131"/>
      <c r="AR240" s="131"/>
      <c r="AS240" s="131"/>
      <c r="AT240" s="131"/>
      <c r="AU240" s="131"/>
      <c r="AV240" s="131"/>
      <c r="AW240" s="131"/>
      <c r="AX240" s="390"/>
    </row>
    <row r="241" spans="1:50" ht="19.7" customHeight="1" x14ac:dyDescent="0.15">
      <c r="A241" s="379"/>
      <c r="B241" s="380"/>
      <c r="C241" s="893" t="s">
        <v>0</v>
      </c>
      <c r="D241" s="894"/>
      <c r="E241" s="894"/>
      <c r="F241" s="894"/>
      <c r="G241" s="894"/>
      <c r="H241" s="894"/>
      <c r="I241" s="894"/>
      <c r="J241" s="894"/>
      <c r="K241" s="894"/>
      <c r="L241" s="894"/>
      <c r="M241" s="894"/>
      <c r="N241" s="894"/>
      <c r="O241" s="890" t="s">
        <v>605</v>
      </c>
      <c r="P241" s="891"/>
      <c r="Q241" s="891"/>
      <c r="R241" s="891"/>
      <c r="S241" s="891"/>
      <c r="T241" s="891"/>
      <c r="U241" s="891"/>
      <c r="V241" s="891"/>
      <c r="W241" s="891"/>
      <c r="X241" s="891"/>
      <c r="Y241" s="891"/>
      <c r="Z241" s="891"/>
      <c r="AA241" s="891"/>
      <c r="AB241" s="891"/>
      <c r="AC241" s="891"/>
      <c r="AD241" s="891"/>
      <c r="AE241" s="891"/>
      <c r="AF241" s="892"/>
      <c r="AG241" s="391"/>
      <c r="AH241" s="134"/>
      <c r="AI241" s="134"/>
      <c r="AJ241" s="134"/>
      <c r="AK241" s="134"/>
      <c r="AL241" s="134"/>
      <c r="AM241" s="134"/>
      <c r="AN241" s="134"/>
      <c r="AO241" s="134"/>
      <c r="AP241" s="134"/>
      <c r="AQ241" s="134"/>
      <c r="AR241" s="134"/>
      <c r="AS241" s="134"/>
      <c r="AT241" s="134"/>
      <c r="AU241" s="134"/>
      <c r="AV241" s="134"/>
      <c r="AW241" s="134"/>
      <c r="AX241" s="392"/>
    </row>
    <row r="242" spans="1:50" ht="15.95" customHeight="1" x14ac:dyDescent="0.15">
      <c r="A242" s="379"/>
      <c r="B242" s="380"/>
      <c r="C242" s="877"/>
      <c r="D242" s="878"/>
      <c r="E242" s="372"/>
      <c r="F242" s="372"/>
      <c r="G242" s="372"/>
      <c r="H242" s="373"/>
      <c r="I242" s="373"/>
      <c r="J242" s="879"/>
      <c r="K242" s="879"/>
      <c r="L242" s="879"/>
      <c r="M242" s="373"/>
      <c r="N242" s="880"/>
      <c r="O242" s="881"/>
      <c r="P242" s="882"/>
      <c r="Q242" s="882"/>
      <c r="R242" s="882"/>
      <c r="S242" s="882"/>
      <c r="T242" s="882"/>
      <c r="U242" s="882"/>
      <c r="V242" s="882"/>
      <c r="W242" s="882"/>
      <c r="X242" s="882"/>
      <c r="Y242" s="882"/>
      <c r="Z242" s="882"/>
      <c r="AA242" s="882"/>
      <c r="AB242" s="882"/>
      <c r="AC242" s="882"/>
      <c r="AD242" s="882"/>
      <c r="AE242" s="882"/>
      <c r="AF242" s="883"/>
      <c r="AG242" s="391"/>
      <c r="AH242" s="134"/>
      <c r="AI242" s="134"/>
      <c r="AJ242" s="134"/>
      <c r="AK242" s="134"/>
      <c r="AL242" s="134"/>
      <c r="AM242" s="134"/>
      <c r="AN242" s="134"/>
      <c r="AO242" s="134"/>
      <c r="AP242" s="134"/>
      <c r="AQ242" s="134"/>
      <c r="AR242" s="134"/>
      <c r="AS242" s="134"/>
      <c r="AT242" s="134"/>
      <c r="AU242" s="134"/>
      <c r="AV242" s="134"/>
      <c r="AW242" s="134"/>
      <c r="AX242" s="392"/>
    </row>
    <row r="243" spans="1:50" ht="24.75" hidden="1" customHeight="1" x14ac:dyDescent="0.15">
      <c r="A243" s="379"/>
      <c r="B243" s="380"/>
      <c r="C243" s="370"/>
      <c r="D243" s="371"/>
      <c r="E243" s="372"/>
      <c r="F243" s="372"/>
      <c r="G243" s="372"/>
      <c r="H243" s="373"/>
      <c r="I243" s="373"/>
      <c r="J243" s="374"/>
      <c r="K243" s="374"/>
      <c r="L243" s="374"/>
      <c r="M243" s="375"/>
      <c r="N243" s="376"/>
      <c r="O243" s="884"/>
      <c r="P243" s="885"/>
      <c r="Q243" s="885"/>
      <c r="R243" s="885"/>
      <c r="S243" s="885"/>
      <c r="T243" s="885"/>
      <c r="U243" s="885"/>
      <c r="V243" s="885"/>
      <c r="W243" s="885"/>
      <c r="X243" s="885"/>
      <c r="Y243" s="885"/>
      <c r="Z243" s="885"/>
      <c r="AA243" s="885"/>
      <c r="AB243" s="885"/>
      <c r="AC243" s="885"/>
      <c r="AD243" s="885"/>
      <c r="AE243" s="885"/>
      <c r="AF243" s="886"/>
      <c r="AG243" s="391"/>
      <c r="AH243" s="134"/>
      <c r="AI243" s="134"/>
      <c r="AJ243" s="134"/>
      <c r="AK243" s="134"/>
      <c r="AL243" s="134"/>
      <c r="AM243" s="134"/>
      <c r="AN243" s="134"/>
      <c r="AO243" s="134"/>
      <c r="AP243" s="134"/>
      <c r="AQ243" s="134"/>
      <c r="AR243" s="134"/>
      <c r="AS243" s="134"/>
      <c r="AT243" s="134"/>
      <c r="AU243" s="134"/>
      <c r="AV243" s="134"/>
      <c r="AW243" s="134"/>
      <c r="AX243" s="392"/>
    </row>
    <row r="244" spans="1:50" ht="24.75" hidden="1" customHeight="1" x14ac:dyDescent="0.15">
      <c r="A244" s="379"/>
      <c r="B244" s="380"/>
      <c r="C244" s="370"/>
      <c r="D244" s="371"/>
      <c r="E244" s="372"/>
      <c r="F244" s="372"/>
      <c r="G244" s="372"/>
      <c r="H244" s="373"/>
      <c r="I244" s="373"/>
      <c r="J244" s="374"/>
      <c r="K244" s="374"/>
      <c r="L244" s="374"/>
      <c r="M244" s="375"/>
      <c r="N244" s="376"/>
      <c r="O244" s="884"/>
      <c r="P244" s="885"/>
      <c r="Q244" s="885"/>
      <c r="R244" s="885"/>
      <c r="S244" s="885"/>
      <c r="T244" s="885"/>
      <c r="U244" s="885"/>
      <c r="V244" s="885"/>
      <c r="W244" s="885"/>
      <c r="X244" s="885"/>
      <c r="Y244" s="885"/>
      <c r="Z244" s="885"/>
      <c r="AA244" s="885"/>
      <c r="AB244" s="885"/>
      <c r="AC244" s="885"/>
      <c r="AD244" s="885"/>
      <c r="AE244" s="885"/>
      <c r="AF244" s="886"/>
      <c r="AG244" s="391"/>
      <c r="AH244" s="134"/>
      <c r="AI244" s="134"/>
      <c r="AJ244" s="134"/>
      <c r="AK244" s="134"/>
      <c r="AL244" s="134"/>
      <c r="AM244" s="134"/>
      <c r="AN244" s="134"/>
      <c r="AO244" s="134"/>
      <c r="AP244" s="134"/>
      <c r="AQ244" s="134"/>
      <c r="AR244" s="134"/>
      <c r="AS244" s="134"/>
      <c r="AT244" s="134"/>
      <c r="AU244" s="134"/>
      <c r="AV244" s="134"/>
      <c r="AW244" s="134"/>
      <c r="AX244" s="392"/>
    </row>
    <row r="245" spans="1:50" ht="24.75" hidden="1" customHeight="1" x14ac:dyDescent="0.15">
      <c r="A245" s="379"/>
      <c r="B245" s="380"/>
      <c r="C245" s="370"/>
      <c r="D245" s="371"/>
      <c r="E245" s="372"/>
      <c r="F245" s="372"/>
      <c r="G245" s="372"/>
      <c r="H245" s="373"/>
      <c r="I245" s="373"/>
      <c r="J245" s="374"/>
      <c r="K245" s="374"/>
      <c r="L245" s="374"/>
      <c r="M245" s="375"/>
      <c r="N245" s="376"/>
      <c r="O245" s="884"/>
      <c r="P245" s="885"/>
      <c r="Q245" s="885"/>
      <c r="R245" s="885"/>
      <c r="S245" s="885"/>
      <c r="T245" s="885"/>
      <c r="U245" s="885"/>
      <c r="V245" s="885"/>
      <c r="W245" s="885"/>
      <c r="X245" s="885"/>
      <c r="Y245" s="885"/>
      <c r="Z245" s="885"/>
      <c r="AA245" s="885"/>
      <c r="AB245" s="885"/>
      <c r="AC245" s="885"/>
      <c r="AD245" s="885"/>
      <c r="AE245" s="885"/>
      <c r="AF245" s="886"/>
      <c r="AG245" s="391"/>
      <c r="AH245" s="134"/>
      <c r="AI245" s="134"/>
      <c r="AJ245" s="134"/>
      <c r="AK245" s="134"/>
      <c r="AL245" s="134"/>
      <c r="AM245" s="134"/>
      <c r="AN245" s="134"/>
      <c r="AO245" s="134"/>
      <c r="AP245" s="134"/>
      <c r="AQ245" s="134"/>
      <c r="AR245" s="134"/>
      <c r="AS245" s="134"/>
      <c r="AT245" s="134"/>
      <c r="AU245" s="134"/>
      <c r="AV245" s="134"/>
      <c r="AW245" s="134"/>
      <c r="AX245" s="392"/>
    </row>
    <row r="246" spans="1:50" ht="24.75" hidden="1" customHeight="1" x14ac:dyDescent="0.15">
      <c r="A246" s="381"/>
      <c r="B246" s="382"/>
      <c r="C246" s="395"/>
      <c r="D246" s="396"/>
      <c r="E246" s="372"/>
      <c r="F246" s="372"/>
      <c r="G246" s="372"/>
      <c r="H246" s="373"/>
      <c r="I246" s="373"/>
      <c r="J246" s="397"/>
      <c r="K246" s="397"/>
      <c r="L246" s="397"/>
      <c r="M246" s="875"/>
      <c r="N246" s="876"/>
      <c r="O246" s="887"/>
      <c r="P246" s="888"/>
      <c r="Q246" s="888"/>
      <c r="R246" s="888"/>
      <c r="S246" s="888"/>
      <c r="T246" s="888"/>
      <c r="U246" s="888"/>
      <c r="V246" s="888"/>
      <c r="W246" s="888"/>
      <c r="X246" s="888"/>
      <c r="Y246" s="888"/>
      <c r="Z246" s="888"/>
      <c r="AA246" s="888"/>
      <c r="AB246" s="888"/>
      <c r="AC246" s="888"/>
      <c r="AD246" s="888"/>
      <c r="AE246" s="888"/>
      <c r="AF246" s="889"/>
      <c r="AG246" s="393"/>
      <c r="AH246" s="137"/>
      <c r="AI246" s="137"/>
      <c r="AJ246" s="137"/>
      <c r="AK246" s="137"/>
      <c r="AL246" s="137"/>
      <c r="AM246" s="137"/>
      <c r="AN246" s="137"/>
      <c r="AO246" s="137"/>
      <c r="AP246" s="137"/>
      <c r="AQ246" s="137"/>
      <c r="AR246" s="137"/>
      <c r="AS246" s="137"/>
      <c r="AT246" s="137"/>
      <c r="AU246" s="137"/>
      <c r="AV246" s="137"/>
      <c r="AW246" s="137"/>
      <c r="AX246" s="394"/>
    </row>
    <row r="247" spans="1:50" ht="47.1" customHeight="1" x14ac:dyDescent="0.15">
      <c r="A247" s="343" t="s">
        <v>45</v>
      </c>
      <c r="B247" s="905"/>
      <c r="C247" s="302" t="s">
        <v>49</v>
      </c>
      <c r="D247" s="723"/>
      <c r="E247" s="723"/>
      <c r="F247" s="724"/>
      <c r="G247" s="908" t="s">
        <v>670</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48.95" customHeight="1" thickBot="1" x14ac:dyDescent="0.2">
      <c r="A248" s="906"/>
      <c r="B248" s="907"/>
      <c r="C248" s="910" t="s">
        <v>53</v>
      </c>
      <c r="D248" s="911"/>
      <c r="E248" s="911"/>
      <c r="F248" s="912"/>
      <c r="G248" s="913" t="s">
        <v>671</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6.950000000000003" customHeight="1" thickBot="1" x14ac:dyDescent="0.2">
      <c r="A250" s="898" t="s">
        <v>666</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39.6" customHeight="1" thickBot="1" x14ac:dyDescent="0.2">
      <c r="A252" s="327" t="s">
        <v>131</v>
      </c>
      <c r="B252" s="328"/>
      <c r="C252" s="328"/>
      <c r="D252" s="328"/>
      <c r="E252" s="329"/>
      <c r="F252" s="904" t="s">
        <v>682</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36.6" customHeight="1" thickBot="1" x14ac:dyDescent="0.2">
      <c r="A254" s="327" t="s">
        <v>684</v>
      </c>
      <c r="B254" s="328"/>
      <c r="C254" s="328"/>
      <c r="D254" s="328"/>
      <c r="E254" s="329"/>
      <c r="F254" s="330" t="s">
        <v>683</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27.95" customHeight="1" thickBot="1" x14ac:dyDescent="0.2">
      <c r="A256" s="336"/>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18.95" customHeight="1" x14ac:dyDescent="0.15">
      <c r="A258" s="342" t="s">
        <v>277</v>
      </c>
      <c r="B258" s="90"/>
      <c r="C258" s="90"/>
      <c r="D258" s="91"/>
      <c r="E258" s="323" t="s">
        <v>632</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18.95" customHeight="1" x14ac:dyDescent="0.15">
      <c r="A259" s="256" t="s">
        <v>276</v>
      </c>
      <c r="B259" s="256"/>
      <c r="C259" s="256"/>
      <c r="D259" s="256"/>
      <c r="E259" s="323" t="s">
        <v>633</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18.95" customHeight="1" x14ac:dyDescent="0.15">
      <c r="A260" s="256" t="s">
        <v>275</v>
      </c>
      <c r="B260" s="256"/>
      <c r="C260" s="256"/>
      <c r="D260" s="256"/>
      <c r="E260" s="323" t="s">
        <v>634</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18.95" customHeight="1" x14ac:dyDescent="0.15">
      <c r="A261" s="256" t="s">
        <v>274</v>
      </c>
      <c r="B261" s="256"/>
      <c r="C261" s="256"/>
      <c r="D261" s="256"/>
      <c r="E261" s="323" t="s">
        <v>635</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18.95" customHeight="1" x14ac:dyDescent="0.15">
      <c r="A262" s="256" t="s">
        <v>273</v>
      </c>
      <c r="B262" s="256"/>
      <c r="C262" s="256"/>
      <c r="D262" s="256"/>
      <c r="E262" s="323" t="s">
        <v>636</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18.95" customHeight="1" x14ac:dyDescent="0.15">
      <c r="A263" s="256" t="s">
        <v>272</v>
      </c>
      <c r="B263" s="256"/>
      <c r="C263" s="256"/>
      <c r="D263" s="256"/>
      <c r="E263" s="323" t="s">
        <v>634</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18.95" customHeight="1" x14ac:dyDescent="0.15">
      <c r="A264" s="256" t="s">
        <v>271</v>
      </c>
      <c r="B264" s="256"/>
      <c r="C264" s="256"/>
      <c r="D264" s="256"/>
      <c r="E264" s="323" t="s">
        <v>637</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18.95" customHeight="1" x14ac:dyDescent="0.15">
      <c r="A265" s="256" t="s">
        <v>270</v>
      </c>
      <c r="B265" s="256"/>
      <c r="C265" s="256"/>
      <c r="D265" s="256"/>
      <c r="E265" s="323" t="s">
        <v>638</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18.95" customHeight="1" x14ac:dyDescent="0.15">
      <c r="A266" s="256" t="s">
        <v>416</v>
      </c>
      <c r="B266" s="256"/>
      <c r="C266" s="256"/>
      <c r="D266" s="256"/>
      <c r="E266" s="100" t="s">
        <v>607</v>
      </c>
      <c r="F266" s="86"/>
      <c r="G266" s="86"/>
      <c r="H266" s="77" t="str">
        <f>IF(E266="","","-")</f>
        <v>-</v>
      </c>
      <c r="I266" s="86"/>
      <c r="J266" s="86"/>
      <c r="K266" s="77" t="str">
        <f>IF(I266="","","-")</f>
        <v/>
      </c>
      <c r="L266" s="101">
        <v>571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596</v>
      </c>
      <c r="B267" s="256"/>
      <c r="C267" s="256"/>
      <c r="D267" s="256"/>
      <c r="E267" s="100" t="s">
        <v>607</v>
      </c>
      <c r="F267" s="86"/>
      <c r="G267" s="86"/>
      <c r="H267" s="77"/>
      <c r="I267" s="86"/>
      <c r="J267" s="86"/>
      <c r="K267" s="77"/>
      <c r="L267" s="101">
        <v>579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384</v>
      </c>
      <c r="B268" s="256"/>
      <c r="C268" s="256"/>
      <c r="D268" s="256"/>
      <c r="E268" s="84">
        <v>2021</v>
      </c>
      <c r="F268" s="85"/>
      <c r="G268" s="86" t="s">
        <v>640</v>
      </c>
      <c r="H268" s="86"/>
      <c r="I268" s="86"/>
      <c r="J268" s="85">
        <v>20</v>
      </c>
      <c r="K268" s="85"/>
      <c r="L268" s="101">
        <v>637</v>
      </c>
      <c r="M268" s="101"/>
      <c r="N268" s="101"/>
      <c r="O268" s="85" t="s">
        <v>675</v>
      </c>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1.6" customHeight="1" x14ac:dyDescent="0.15">
      <c r="A269" s="311" t="s">
        <v>264</v>
      </c>
      <c r="B269" s="312"/>
      <c r="C269" s="312"/>
      <c r="D269" s="312"/>
      <c r="E269" s="312"/>
      <c r="F269" s="31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266</v>
      </c>
      <c r="B308" s="318"/>
      <c r="C308" s="318"/>
      <c r="D308" s="318"/>
      <c r="E308" s="318"/>
      <c r="F308" s="319"/>
      <c r="G308" s="298" t="s">
        <v>661</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662</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0"/>
      <c r="B310" s="321"/>
      <c r="C310" s="321"/>
      <c r="D310" s="321"/>
      <c r="E310" s="321"/>
      <c r="F310" s="322"/>
      <c r="G310" s="278" t="s">
        <v>657</v>
      </c>
      <c r="H310" s="279"/>
      <c r="I310" s="279"/>
      <c r="J310" s="279"/>
      <c r="K310" s="280"/>
      <c r="L310" s="281" t="s">
        <v>658</v>
      </c>
      <c r="M310" s="282"/>
      <c r="N310" s="282"/>
      <c r="O310" s="282"/>
      <c r="P310" s="282"/>
      <c r="Q310" s="282"/>
      <c r="R310" s="282"/>
      <c r="S310" s="282"/>
      <c r="T310" s="282"/>
      <c r="U310" s="282"/>
      <c r="V310" s="282"/>
      <c r="W310" s="282"/>
      <c r="X310" s="283"/>
      <c r="Y310" s="284">
        <v>0.1</v>
      </c>
      <c r="Z310" s="285"/>
      <c r="AA310" s="285"/>
      <c r="AB310" s="286"/>
      <c r="AC310" s="288" t="s">
        <v>659</v>
      </c>
      <c r="AD310" s="289"/>
      <c r="AE310" s="289"/>
      <c r="AF310" s="289"/>
      <c r="AG310" s="290"/>
      <c r="AH310" s="291" t="s">
        <v>660</v>
      </c>
      <c r="AI310" s="292"/>
      <c r="AJ310" s="292"/>
      <c r="AK310" s="292"/>
      <c r="AL310" s="292"/>
      <c r="AM310" s="292"/>
      <c r="AN310" s="292"/>
      <c r="AO310" s="292"/>
      <c r="AP310" s="292"/>
      <c r="AQ310" s="292"/>
      <c r="AR310" s="292"/>
      <c r="AS310" s="292"/>
      <c r="AT310" s="293"/>
      <c r="AU310" s="294">
        <v>1</v>
      </c>
      <c r="AV310" s="295"/>
      <c r="AW310" s="295"/>
      <c r="AX310" s="297"/>
    </row>
    <row r="311" spans="1:50" ht="24.75" customHeight="1" x14ac:dyDescent="0.15">
      <c r="A311" s="320"/>
      <c r="B311" s="321"/>
      <c r="C311" s="321"/>
      <c r="D311" s="321"/>
      <c r="E311" s="321"/>
      <c r="F311" s="322"/>
      <c r="G311" s="278"/>
      <c r="H311" s="279"/>
      <c r="I311" s="279"/>
      <c r="J311" s="279"/>
      <c r="K311" s="280"/>
      <c r="L311" s="281"/>
      <c r="M311" s="282"/>
      <c r="N311" s="282"/>
      <c r="O311" s="282"/>
      <c r="P311" s="282"/>
      <c r="Q311" s="282"/>
      <c r="R311" s="282"/>
      <c r="S311" s="282"/>
      <c r="T311" s="282"/>
      <c r="U311" s="282"/>
      <c r="V311" s="282"/>
      <c r="W311" s="282"/>
      <c r="X311" s="283"/>
      <c r="Y311" s="284"/>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customHeight="1" x14ac:dyDescent="0.15">
      <c r="A312" s="320"/>
      <c r="B312" s="321"/>
      <c r="C312" s="321"/>
      <c r="D312" s="321"/>
      <c r="E312" s="321"/>
      <c r="F312" s="322"/>
      <c r="G312" s="278"/>
      <c r="H312" s="279"/>
      <c r="I312" s="279"/>
      <c r="J312" s="279"/>
      <c r="K312" s="280"/>
      <c r="L312" s="281"/>
      <c r="M312" s="282"/>
      <c r="N312" s="282"/>
      <c r="O312" s="282"/>
      <c r="P312" s="282"/>
      <c r="Q312" s="282"/>
      <c r="R312" s="282"/>
      <c r="S312" s="282"/>
      <c r="T312" s="282"/>
      <c r="U312" s="282"/>
      <c r="V312" s="282"/>
      <c r="W312" s="282"/>
      <c r="X312" s="283"/>
      <c r="Y312" s="284"/>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hidden="1" customHeight="1" x14ac:dyDescent="0.15">
      <c r="A313" s="320"/>
      <c r="B313" s="321"/>
      <c r="C313" s="321"/>
      <c r="D313" s="321"/>
      <c r="E313" s="321"/>
      <c r="F313" s="322"/>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0"/>
      <c r="B314" s="321"/>
      <c r="C314" s="321"/>
      <c r="D314" s="321"/>
      <c r="E314" s="321"/>
      <c r="F314" s="322"/>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0"/>
      <c r="B315" s="321"/>
      <c r="C315" s="321"/>
      <c r="D315" s="321"/>
      <c r="E315" s="321"/>
      <c r="F315" s="322"/>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0"/>
      <c r="B316" s="321"/>
      <c r="C316" s="321"/>
      <c r="D316" s="321"/>
      <c r="E316" s="321"/>
      <c r="F316" s="322"/>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0"/>
      <c r="B317" s="321"/>
      <c r="C317" s="321"/>
      <c r="D317" s="321"/>
      <c r="E317" s="321"/>
      <c r="F317" s="322"/>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0.1</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1</v>
      </c>
      <c r="AV320" s="275"/>
      <c r="AW320" s="275"/>
      <c r="AX320" s="277"/>
    </row>
    <row r="321" spans="1:51" ht="24.75" hidden="1" customHeight="1" x14ac:dyDescent="0.15">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78.75" customHeight="1" x14ac:dyDescent="0.15">
      <c r="A366" s="230">
        <v>1</v>
      </c>
      <c r="B366" s="230">
        <v>1</v>
      </c>
      <c r="C366" s="251" t="s">
        <v>663</v>
      </c>
      <c r="D366" s="250"/>
      <c r="E366" s="250"/>
      <c r="F366" s="250"/>
      <c r="G366" s="250"/>
      <c r="H366" s="250"/>
      <c r="I366" s="250"/>
      <c r="J366" s="233" t="s">
        <v>616</v>
      </c>
      <c r="K366" s="234"/>
      <c r="L366" s="234"/>
      <c r="M366" s="234"/>
      <c r="N366" s="234"/>
      <c r="O366" s="234"/>
      <c r="P366" s="260" t="s">
        <v>687</v>
      </c>
      <c r="Q366" s="261"/>
      <c r="R366" s="261"/>
      <c r="S366" s="261"/>
      <c r="T366" s="261"/>
      <c r="U366" s="261"/>
      <c r="V366" s="261"/>
      <c r="W366" s="261"/>
      <c r="X366" s="261"/>
      <c r="Y366" s="236">
        <v>0.1</v>
      </c>
      <c r="Z366" s="237"/>
      <c r="AA366" s="237"/>
      <c r="AB366" s="238"/>
      <c r="AC366" s="222" t="s">
        <v>75</v>
      </c>
      <c r="AD366" s="223"/>
      <c r="AE366" s="223"/>
      <c r="AF366" s="223"/>
      <c r="AG366" s="223"/>
      <c r="AH366" s="253" t="s">
        <v>284</v>
      </c>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4.75" customHeight="1" x14ac:dyDescent="0.15">
      <c r="A399" s="230">
        <v>1</v>
      </c>
      <c r="B399" s="230">
        <v>1</v>
      </c>
      <c r="C399" s="251" t="s">
        <v>685</v>
      </c>
      <c r="D399" s="250"/>
      <c r="E399" s="250"/>
      <c r="F399" s="250"/>
      <c r="G399" s="250"/>
      <c r="H399" s="250"/>
      <c r="I399" s="250"/>
      <c r="J399" s="233">
        <v>1010005018556</v>
      </c>
      <c r="K399" s="234"/>
      <c r="L399" s="234"/>
      <c r="M399" s="234"/>
      <c r="N399" s="234"/>
      <c r="O399" s="234"/>
      <c r="P399" s="260" t="s">
        <v>664</v>
      </c>
      <c r="Q399" s="261"/>
      <c r="R399" s="261"/>
      <c r="S399" s="261"/>
      <c r="T399" s="261"/>
      <c r="U399" s="261"/>
      <c r="V399" s="261"/>
      <c r="W399" s="261"/>
      <c r="X399" s="261"/>
      <c r="Y399" s="236">
        <v>1</v>
      </c>
      <c r="Z399" s="237"/>
      <c r="AA399" s="237"/>
      <c r="AB399" s="238"/>
      <c r="AC399" s="262" t="s">
        <v>665</v>
      </c>
      <c r="AD399" s="263"/>
      <c r="AE399" s="263"/>
      <c r="AF399" s="263"/>
      <c r="AG399" s="263"/>
      <c r="AH399" s="253" t="s">
        <v>284</v>
      </c>
      <c r="AI399" s="254"/>
      <c r="AJ399" s="254"/>
      <c r="AK399" s="254"/>
      <c r="AL399" s="226"/>
      <c r="AM399" s="227"/>
      <c r="AN399" s="227"/>
      <c r="AO399" s="228"/>
      <c r="AP399" s="229"/>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1" priority="925">
      <formula>IF(RIGHT(TEXT(P14,"0.#"),1)=".",FALSE,TRUE)</formula>
    </cfRule>
    <cfRule type="expression" dxfId="820" priority="926">
      <formula>IF(RIGHT(TEXT(P14,"0.#"),1)=".",TRUE,FALSE)</formula>
    </cfRule>
  </conditionalFormatting>
  <conditionalFormatting sqref="P18:AX18">
    <cfRule type="expression" dxfId="819" priority="923">
      <formula>IF(RIGHT(TEXT(P18,"0.#"),1)=".",FALSE,TRUE)</formula>
    </cfRule>
    <cfRule type="expression" dxfId="818" priority="924">
      <formula>IF(RIGHT(TEXT(P18,"0.#"),1)=".",TRUE,FALSE)</formula>
    </cfRule>
  </conditionalFormatting>
  <conditionalFormatting sqref="Y320">
    <cfRule type="expression" dxfId="817" priority="919">
      <formula>IF(RIGHT(TEXT(Y320,"0.#"),1)=".",FALSE,TRUE)</formula>
    </cfRule>
    <cfRule type="expression" dxfId="816" priority="920">
      <formula>IF(RIGHT(TEXT(Y320,"0.#"),1)=".",TRUE,FALSE)</formula>
    </cfRule>
  </conditionalFormatting>
  <conditionalFormatting sqref="Y351:Y358 Y349 Y338:Y345 Y336 Y325:Y332 Y323">
    <cfRule type="expression" dxfId="815" priority="899">
      <formula>IF(RIGHT(TEXT(Y323,"0.#"),1)=".",FALSE,TRUE)</formula>
    </cfRule>
    <cfRule type="expression" dxfId="814" priority="900">
      <formula>IF(RIGHT(TEXT(Y323,"0.#"),1)=".",TRUE,FALSE)</formula>
    </cfRule>
  </conditionalFormatting>
  <conditionalFormatting sqref="P16:AQ17 P15:AX15 P13:AX13">
    <cfRule type="expression" dxfId="813" priority="917">
      <formula>IF(RIGHT(TEXT(P13,"0.#"),1)=".",FALSE,TRUE)</formula>
    </cfRule>
    <cfRule type="expression" dxfId="812" priority="918">
      <formula>IF(RIGHT(TEXT(P13,"0.#"),1)=".",TRUE,FALSE)</formula>
    </cfRule>
  </conditionalFormatting>
  <conditionalFormatting sqref="P19:AJ19">
    <cfRule type="expression" dxfId="811" priority="915">
      <formula>IF(RIGHT(TEXT(P19,"0.#"),1)=".",FALSE,TRUE)</formula>
    </cfRule>
    <cfRule type="expression" dxfId="810" priority="916">
      <formula>IF(RIGHT(TEXT(P19,"0.#"),1)=".",TRUE,FALSE)</formula>
    </cfRule>
  </conditionalFormatting>
  <conditionalFormatting sqref="AE32 AQ32">
    <cfRule type="expression" dxfId="809" priority="913">
      <formula>IF(RIGHT(TEXT(AE32,"0.#"),1)=".",FALSE,TRUE)</formula>
    </cfRule>
    <cfRule type="expression" dxfId="808" priority="914">
      <formula>IF(RIGHT(TEXT(AE32,"0.#"),1)=".",TRUE,FALSE)</formula>
    </cfRule>
  </conditionalFormatting>
  <conditionalFormatting sqref="Y313:Y319">
    <cfRule type="expression" dxfId="807" priority="911">
      <formula>IF(RIGHT(TEXT(Y313,"0.#"),1)=".",FALSE,TRUE)</formula>
    </cfRule>
    <cfRule type="expression" dxfId="806" priority="912">
      <formula>IF(RIGHT(TEXT(Y313,"0.#"),1)=".",TRUE,FALSE)</formula>
    </cfRule>
  </conditionalFormatting>
  <conditionalFormatting sqref="AU311">
    <cfRule type="expression" dxfId="805" priority="909">
      <formula>IF(RIGHT(TEXT(AU311,"0.#"),1)=".",FALSE,TRUE)</formula>
    </cfRule>
    <cfRule type="expression" dxfId="804" priority="910">
      <formula>IF(RIGHT(TEXT(AU311,"0.#"),1)=".",TRUE,FALSE)</formula>
    </cfRule>
  </conditionalFormatting>
  <conditionalFormatting sqref="AU320">
    <cfRule type="expression" dxfId="803" priority="907">
      <formula>IF(RIGHT(TEXT(AU320,"0.#"),1)=".",FALSE,TRUE)</formula>
    </cfRule>
    <cfRule type="expression" dxfId="802" priority="908">
      <formula>IF(RIGHT(TEXT(AU320,"0.#"),1)=".",TRUE,FALSE)</formula>
    </cfRule>
  </conditionalFormatting>
  <conditionalFormatting sqref="AU312:AU319">
    <cfRule type="expression" dxfId="801" priority="905">
      <formula>IF(RIGHT(TEXT(AU312,"0.#"),1)=".",FALSE,TRUE)</formula>
    </cfRule>
    <cfRule type="expression" dxfId="800" priority="906">
      <formula>IF(RIGHT(TEXT(AU312,"0.#"),1)=".",TRUE,FALSE)</formula>
    </cfRule>
  </conditionalFormatting>
  <conditionalFormatting sqref="Y350 Y337 Y324">
    <cfRule type="expression" dxfId="799" priority="903">
      <formula>IF(RIGHT(TEXT(Y324,"0.#"),1)=".",FALSE,TRUE)</formula>
    </cfRule>
    <cfRule type="expression" dxfId="798" priority="904">
      <formula>IF(RIGHT(TEXT(Y324,"0.#"),1)=".",TRUE,FALSE)</formula>
    </cfRule>
  </conditionalFormatting>
  <conditionalFormatting sqref="Y359 Y346 Y333">
    <cfRule type="expression" dxfId="797" priority="901">
      <formula>IF(RIGHT(TEXT(Y333,"0.#"),1)=".",FALSE,TRUE)</formula>
    </cfRule>
    <cfRule type="expression" dxfId="796" priority="902">
      <formula>IF(RIGHT(TEXT(Y333,"0.#"),1)=".",TRUE,FALSE)</formula>
    </cfRule>
  </conditionalFormatting>
  <conditionalFormatting sqref="AU350 AU337 AU324">
    <cfRule type="expression" dxfId="795" priority="897">
      <formula>IF(RIGHT(TEXT(AU324,"0.#"),1)=".",FALSE,TRUE)</formula>
    </cfRule>
    <cfRule type="expression" dxfId="794" priority="898">
      <formula>IF(RIGHT(TEXT(AU324,"0.#"),1)=".",TRUE,FALSE)</formula>
    </cfRule>
  </conditionalFormatting>
  <conditionalFormatting sqref="AU359 AU346 AU333">
    <cfRule type="expression" dxfId="793" priority="895">
      <formula>IF(RIGHT(TEXT(AU333,"0.#"),1)=".",FALSE,TRUE)</formula>
    </cfRule>
    <cfRule type="expression" dxfId="792" priority="896">
      <formula>IF(RIGHT(TEXT(AU333,"0.#"),1)=".",TRUE,FALSE)</formula>
    </cfRule>
  </conditionalFormatting>
  <conditionalFormatting sqref="AU351:AU358 AU349 AU338:AU345 AU336 AU325:AU332 AU323">
    <cfRule type="expression" dxfId="791" priority="893">
      <formula>IF(RIGHT(TEXT(AU323,"0.#"),1)=".",FALSE,TRUE)</formula>
    </cfRule>
    <cfRule type="expression" dxfId="790" priority="894">
      <formula>IF(RIGHT(TEXT(AU323,"0.#"),1)=".",TRUE,FALSE)</formula>
    </cfRule>
  </conditionalFormatting>
  <conditionalFormatting sqref="AI32">
    <cfRule type="expression" dxfId="789" priority="891">
      <formula>IF(RIGHT(TEXT(AI32,"0.#"),1)=".",FALSE,TRUE)</formula>
    </cfRule>
    <cfRule type="expression" dxfId="788" priority="892">
      <formula>IF(RIGHT(TEXT(AI32,"0.#"),1)=".",TRUE,FALSE)</formula>
    </cfRule>
  </conditionalFormatting>
  <conditionalFormatting sqref="AM32">
    <cfRule type="expression" dxfId="787" priority="889">
      <formula>IF(RIGHT(TEXT(AM32,"0.#"),1)=".",FALSE,TRUE)</formula>
    </cfRule>
    <cfRule type="expression" dxfId="786" priority="890">
      <formula>IF(RIGHT(TEXT(AM32,"0.#"),1)=".",TRUE,FALSE)</formula>
    </cfRule>
  </conditionalFormatting>
  <conditionalFormatting sqref="AE33">
    <cfRule type="expression" dxfId="785" priority="887">
      <formula>IF(RIGHT(TEXT(AE33,"0.#"),1)=".",FALSE,TRUE)</formula>
    </cfRule>
    <cfRule type="expression" dxfId="784" priority="888">
      <formula>IF(RIGHT(TEXT(AE33,"0.#"),1)=".",TRUE,FALSE)</formula>
    </cfRule>
  </conditionalFormatting>
  <conditionalFormatting sqref="AI33">
    <cfRule type="expression" dxfId="783" priority="885">
      <formula>IF(RIGHT(TEXT(AI33,"0.#"),1)=".",FALSE,TRUE)</formula>
    </cfRule>
    <cfRule type="expression" dxfId="782" priority="886">
      <formula>IF(RIGHT(TEXT(AI33,"0.#"),1)=".",TRUE,FALSE)</formula>
    </cfRule>
  </conditionalFormatting>
  <conditionalFormatting sqref="AM33">
    <cfRule type="expression" dxfId="781" priority="883">
      <formula>IF(RIGHT(TEXT(AM33,"0.#"),1)=".",FALSE,TRUE)</formula>
    </cfRule>
    <cfRule type="expression" dxfId="780" priority="884">
      <formula>IF(RIGHT(TEXT(AM33,"0.#"),1)=".",TRUE,FALSE)</formula>
    </cfRule>
  </conditionalFormatting>
  <conditionalFormatting sqref="AQ33">
    <cfRule type="expression" dxfId="779" priority="881">
      <formula>IF(RIGHT(TEXT(AQ33,"0.#"),1)=".",FALSE,TRUE)</formula>
    </cfRule>
    <cfRule type="expression" dxfId="778" priority="882">
      <formula>IF(RIGHT(TEXT(AQ33,"0.#"),1)=".",TRUE,FALSE)</formula>
    </cfRule>
  </conditionalFormatting>
  <conditionalFormatting sqref="AE210">
    <cfRule type="expression" dxfId="777" priority="879">
      <formula>IF(RIGHT(TEXT(AE210,"0.#"),1)=".",FALSE,TRUE)</formula>
    </cfRule>
    <cfRule type="expression" dxfId="776" priority="880">
      <formula>IF(RIGHT(TEXT(AE210,"0.#"),1)=".",TRUE,FALSE)</formula>
    </cfRule>
  </conditionalFormatting>
  <conditionalFormatting sqref="AE211">
    <cfRule type="expression" dxfId="775" priority="877">
      <formula>IF(RIGHT(TEXT(AE211,"0.#"),1)=".",FALSE,TRUE)</formula>
    </cfRule>
    <cfRule type="expression" dxfId="774" priority="878">
      <formula>IF(RIGHT(TEXT(AE211,"0.#"),1)=".",TRUE,FALSE)</formula>
    </cfRule>
  </conditionalFormatting>
  <conditionalFormatting sqref="AE212">
    <cfRule type="expression" dxfId="773" priority="875">
      <formula>IF(RIGHT(TEXT(AE212,"0.#"),1)=".",FALSE,TRUE)</formula>
    </cfRule>
    <cfRule type="expression" dxfId="772" priority="876">
      <formula>IF(RIGHT(TEXT(AE212,"0.#"),1)=".",TRUE,FALSE)</formula>
    </cfRule>
  </conditionalFormatting>
  <conditionalFormatting sqref="AI212">
    <cfRule type="expression" dxfId="771" priority="873">
      <formula>IF(RIGHT(TEXT(AI212,"0.#"),1)=".",FALSE,TRUE)</formula>
    </cfRule>
    <cfRule type="expression" dxfId="770" priority="874">
      <formula>IF(RIGHT(TEXT(AI212,"0.#"),1)=".",TRUE,FALSE)</formula>
    </cfRule>
  </conditionalFormatting>
  <conditionalFormatting sqref="AI211">
    <cfRule type="expression" dxfId="769" priority="871">
      <formula>IF(RIGHT(TEXT(AI211,"0.#"),1)=".",FALSE,TRUE)</formula>
    </cfRule>
    <cfRule type="expression" dxfId="768" priority="872">
      <formula>IF(RIGHT(TEXT(AI211,"0.#"),1)=".",TRUE,FALSE)</formula>
    </cfRule>
  </conditionalFormatting>
  <conditionalFormatting sqref="AI210">
    <cfRule type="expression" dxfId="767" priority="869">
      <formula>IF(RIGHT(TEXT(AI210,"0.#"),1)=".",FALSE,TRUE)</formula>
    </cfRule>
    <cfRule type="expression" dxfId="766" priority="870">
      <formula>IF(RIGHT(TEXT(AI210,"0.#"),1)=".",TRUE,FALSE)</formula>
    </cfRule>
  </conditionalFormatting>
  <conditionalFormatting sqref="AM210">
    <cfRule type="expression" dxfId="765" priority="867">
      <formula>IF(RIGHT(TEXT(AM210,"0.#"),1)=".",FALSE,TRUE)</formula>
    </cfRule>
    <cfRule type="expression" dxfId="764" priority="868">
      <formula>IF(RIGHT(TEXT(AM210,"0.#"),1)=".",TRUE,FALSE)</formula>
    </cfRule>
  </conditionalFormatting>
  <conditionalFormatting sqref="AM211">
    <cfRule type="expression" dxfId="763" priority="865">
      <formula>IF(RIGHT(TEXT(AM211,"0.#"),1)=".",FALSE,TRUE)</formula>
    </cfRule>
    <cfRule type="expression" dxfId="762" priority="866">
      <formula>IF(RIGHT(TEXT(AM211,"0.#"),1)=".",TRUE,FALSE)</formula>
    </cfRule>
  </conditionalFormatting>
  <conditionalFormatting sqref="AM212">
    <cfRule type="expression" dxfId="761" priority="863">
      <formula>IF(RIGHT(TEXT(AM212,"0.#"),1)=".",FALSE,TRUE)</formula>
    </cfRule>
    <cfRule type="expression" dxfId="760" priority="864">
      <formula>IF(RIGHT(TEXT(AM212,"0.#"),1)=".",TRUE,FALSE)</formula>
    </cfRule>
  </conditionalFormatting>
  <conditionalFormatting sqref="AL368:AO395">
    <cfRule type="expression" dxfId="759" priority="859">
      <formula>IF(AND(AL368&gt;=0, RIGHT(TEXT(AL368,"0.#"),1)&lt;&gt;"."),TRUE,FALSE)</formula>
    </cfRule>
    <cfRule type="expression" dxfId="758" priority="860">
      <formula>IF(AND(AL368&gt;=0, RIGHT(TEXT(AL368,"0.#"),1)="."),TRUE,FALSE)</formula>
    </cfRule>
    <cfRule type="expression" dxfId="757" priority="861">
      <formula>IF(AND(AL368&lt;0, RIGHT(TEXT(AL368,"0.#"),1)&lt;&gt;"."),TRUE,FALSE)</formula>
    </cfRule>
    <cfRule type="expression" dxfId="756" priority="862">
      <formula>IF(AND(AL368&lt;0, RIGHT(TEXT(AL368,"0.#"),1)="."),TRUE,FALSE)</formula>
    </cfRule>
  </conditionalFormatting>
  <conditionalFormatting sqref="AQ210:AQ212">
    <cfRule type="expression" dxfId="755" priority="857">
      <formula>IF(RIGHT(TEXT(AQ210,"0.#"),1)=".",FALSE,TRUE)</formula>
    </cfRule>
    <cfRule type="expression" dxfId="754" priority="858">
      <formula>IF(RIGHT(TEXT(AQ210,"0.#"),1)=".",TRUE,FALSE)</formula>
    </cfRule>
  </conditionalFormatting>
  <conditionalFormatting sqref="AU210:AU212">
    <cfRule type="expression" dxfId="753" priority="855">
      <formula>IF(RIGHT(TEXT(AU210,"0.#"),1)=".",FALSE,TRUE)</formula>
    </cfRule>
    <cfRule type="expression" dxfId="752" priority="856">
      <formula>IF(RIGHT(TEXT(AU210,"0.#"),1)=".",TRUE,FALSE)</formula>
    </cfRule>
  </conditionalFormatting>
  <conditionalFormatting sqref="Y368:Y395">
    <cfRule type="expression" dxfId="751" priority="853">
      <formula>IF(RIGHT(TEXT(Y368,"0.#"),1)=".",FALSE,TRUE)</formula>
    </cfRule>
    <cfRule type="expression" dxfId="750" priority="854">
      <formula>IF(RIGHT(TEXT(Y368,"0.#"),1)=".",TRUE,FALSE)</formula>
    </cfRule>
  </conditionalFormatting>
  <conditionalFormatting sqref="AL631:AO660">
    <cfRule type="expression" dxfId="749" priority="849">
      <formula>IF(AND(AL631&gt;=0, RIGHT(TEXT(AL631,"0.#"),1)&lt;&gt;"."),TRUE,FALSE)</formula>
    </cfRule>
    <cfRule type="expression" dxfId="748" priority="850">
      <formula>IF(AND(AL631&gt;=0, RIGHT(TEXT(AL631,"0.#"),1)="."),TRUE,FALSE)</formula>
    </cfRule>
    <cfRule type="expression" dxfId="747" priority="851">
      <formula>IF(AND(AL631&lt;0, RIGHT(TEXT(AL631,"0.#"),1)&lt;&gt;"."),TRUE,FALSE)</formula>
    </cfRule>
    <cfRule type="expression" dxfId="746" priority="852">
      <formula>IF(AND(AL631&lt;0, RIGHT(TEXT(AL631,"0.#"),1)="."),TRUE,FALSE)</formula>
    </cfRule>
  </conditionalFormatting>
  <conditionalFormatting sqref="Y631:Y660">
    <cfRule type="expression" dxfId="745" priority="847">
      <formula>IF(RIGHT(TEXT(Y631,"0.#"),1)=".",FALSE,TRUE)</formula>
    </cfRule>
    <cfRule type="expression" dxfId="744" priority="848">
      <formula>IF(RIGHT(TEXT(Y631,"0.#"),1)=".",TRUE,FALSE)</formula>
    </cfRule>
  </conditionalFormatting>
  <conditionalFormatting sqref="AL367:AO367">
    <cfRule type="expression" dxfId="743" priority="843">
      <formula>IF(AND(AL367&gt;=0, RIGHT(TEXT(AL367,"0.#"),1)&lt;&gt;"."),TRUE,FALSE)</formula>
    </cfRule>
    <cfRule type="expression" dxfId="742" priority="844">
      <formula>IF(AND(AL367&gt;=0, RIGHT(TEXT(AL367,"0.#"),1)="."),TRUE,FALSE)</formula>
    </cfRule>
    <cfRule type="expression" dxfId="741" priority="845">
      <formula>IF(AND(AL367&lt;0, RIGHT(TEXT(AL367,"0.#"),1)&lt;&gt;"."),TRUE,FALSE)</formula>
    </cfRule>
    <cfRule type="expression" dxfId="740" priority="846">
      <formula>IF(AND(AL367&lt;0, RIGHT(TEXT(AL367,"0.#"),1)="."),TRUE,FALSE)</formula>
    </cfRule>
  </conditionalFormatting>
  <conditionalFormatting sqref="Y367">
    <cfRule type="expression" dxfId="739" priority="841">
      <formula>IF(RIGHT(TEXT(Y367,"0.#"),1)=".",FALSE,TRUE)</formula>
    </cfRule>
    <cfRule type="expression" dxfId="738" priority="842">
      <formula>IF(RIGHT(TEXT(Y367,"0.#"),1)=".",TRUE,FALSE)</formula>
    </cfRule>
  </conditionalFormatting>
  <conditionalFormatting sqref="Y401:Y428">
    <cfRule type="expression" dxfId="737" priority="779">
      <formula>IF(RIGHT(TEXT(Y401,"0.#"),1)=".",FALSE,TRUE)</formula>
    </cfRule>
    <cfRule type="expression" dxfId="736" priority="780">
      <formula>IF(RIGHT(TEXT(Y401,"0.#"),1)=".",TRUE,FALSE)</formula>
    </cfRule>
  </conditionalFormatting>
  <conditionalFormatting sqref="Y400">
    <cfRule type="expression" dxfId="735" priority="773">
      <formula>IF(RIGHT(TEXT(Y400,"0.#"),1)=".",FALSE,TRUE)</formula>
    </cfRule>
    <cfRule type="expression" dxfId="734" priority="774">
      <formula>IF(RIGHT(TEXT(Y400,"0.#"),1)=".",TRUE,FALSE)</formula>
    </cfRule>
  </conditionalFormatting>
  <conditionalFormatting sqref="Y434:Y461">
    <cfRule type="expression" dxfId="733" priority="767">
      <formula>IF(RIGHT(TEXT(Y434,"0.#"),1)=".",FALSE,TRUE)</formula>
    </cfRule>
    <cfRule type="expression" dxfId="732" priority="768">
      <formula>IF(RIGHT(TEXT(Y434,"0.#"),1)=".",TRUE,FALSE)</formula>
    </cfRule>
  </conditionalFormatting>
  <conditionalFormatting sqref="Y432:Y433">
    <cfRule type="expression" dxfId="731" priority="761">
      <formula>IF(RIGHT(TEXT(Y432,"0.#"),1)=".",FALSE,TRUE)</formula>
    </cfRule>
    <cfRule type="expression" dxfId="730" priority="762">
      <formula>IF(RIGHT(TEXT(Y432,"0.#"),1)=".",TRUE,FALSE)</formula>
    </cfRule>
  </conditionalFormatting>
  <conditionalFormatting sqref="Y467:Y494">
    <cfRule type="expression" dxfId="729" priority="755">
      <formula>IF(RIGHT(TEXT(Y467,"0.#"),1)=".",FALSE,TRUE)</formula>
    </cfRule>
    <cfRule type="expression" dxfId="728" priority="756">
      <formula>IF(RIGHT(TEXT(Y467,"0.#"),1)=".",TRUE,FALSE)</formula>
    </cfRule>
  </conditionalFormatting>
  <conditionalFormatting sqref="Y465:Y466">
    <cfRule type="expression" dxfId="727" priority="749">
      <formula>IF(RIGHT(TEXT(Y465,"0.#"),1)=".",FALSE,TRUE)</formula>
    </cfRule>
    <cfRule type="expression" dxfId="726" priority="750">
      <formula>IF(RIGHT(TEXT(Y465,"0.#"),1)=".",TRUE,FALSE)</formula>
    </cfRule>
  </conditionalFormatting>
  <conditionalFormatting sqref="Y500:Y527">
    <cfRule type="expression" dxfId="725" priority="743">
      <formula>IF(RIGHT(TEXT(Y500,"0.#"),1)=".",FALSE,TRUE)</formula>
    </cfRule>
    <cfRule type="expression" dxfId="724" priority="744">
      <formula>IF(RIGHT(TEXT(Y500,"0.#"),1)=".",TRUE,FALSE)</formula>
    </cfRule>
  </conditionalFormatting>
  <conditionalFormatting sqref="Y498:Y499">
    <cfRule type="expression" dxfId="723" priority="737">
      <formula>IF(RIGHT(TEXT(Y498,"0.#"),1)=".",FALSE,TRUE)</formula>
    </cfRule>
    <cfRule type="expression" dxfId="722" priority="738">
      <formula>IF(RIGHT(TEXT(Y498,"0.#"),1)=".",TRUE,FALSE)</formula>
    </cfRule>
  </conditionalFormatting>
  <conditionalFormatting sqref="Y533:Y560">
    <cfRule type="expression" dxfId="721" priority="731">
      <formula>IF(RIGHT(TEXT(Y533,"0.#"),1)=".",FALSE,TRUE)</formula>
    </cfRule>
    <cfRule type="expression" dxfId="720" priority="732">
      <formula>IF(RIGHT(TEXT(Y533,"0.#"),1)=".",TRUE,FALSE)</formula>
    </cfRule>
  </conditionalFormatting>
  <conditionalFormatting sqref="W23">
    <cfRule type="expression" dxfId="719" priority="839">
      <formula>IF(RIGHT(TEXT(W23,"0.#"),1)=".",FALSE,TRUE)</formula>
    </cfRule>
    <cfRule type="expression" dxfId="718" priority="840">
      <formula>IF(RIGHT(TEXT(W23,"0.#"),1)=".",TRUE,FALSE)</formula>
    </cfRule>
  </conditionalFormatting>
  <conditionalFormatting sqref="W24:W27">
    <cfRule type="expression" dxfId="717" priority="837">
      <formula>IF(RIGHT(TEXT(W24,"0.#"),1)=".",FALSE,TRUE)</formula>
    </cfRule>
    <cfRule type="expression" dxfId="716" priority="838">
      <formula>IF(RIGHT(TEXT(W24,"0.#"),1)=".",TRUE,FALSE)</formula>
    </cfRule>
  </conditionalFormatting>
  <conditionalFormatting sqref="W28">
    <cfRule type="expression" dxfId="715" priority="835">
      <formula>IF(RIGHT(TEXT(W28,"0.#"),1)=".",FALSE,TRUE)</formula>
    </cfRule>
    <cfRule type="expression" dxfId="714" priority="836">
      <formula>IF(RIGHT(TEXT(W28,"0.#"),1)=".",TRUE,FALSE)</formula>
    </cfRule>
  </conditionalFormatting>
  <conditionalFormatting sqref="P23">
    <cfRule type="expression" dxfId="713" priority="833">
      <formula>IF(RIGHT(TEXT(P23,"0.#"),1)=".",FALSE,TRUE)</formula>
    </cfRule>
    <cfRule type="expression" dxfId="712" priority="834">
      <formula>IF(RIGHT(TEXT(P23,"0.#"),1)=".",TRUE,FALSE)</formula>
    </cfRule>
  </conditionalFormatting>
  <conditionalFormatting sqref="P24:P27">
    <cfRule type="expression" dxfId="711" priority="831">
      <formula>IF(RIGHT(TEXT(P24,"0.#"),1)=".",FALSE,TRUE)</formula>
    </cfRule>
    <cfRule type="expression" dxfId="710" priority="832">
      <formula>IF(RIGHT(TEXT(P24,"0.#"),1)=".",TRUE,FALSE)</formula>
    </cfRule>
  </conditionalFormatting>
  <conditionalFormatting sqref="P28">
    <cfRule type="expression" dxfId="709" priority="829">
      <formula>IF(RIGHT(TEXT(P28,"0.#"),1)=".",FALSE,TRUE)</formula>
    </cfRule>
    <cfRule type="expression" dxfId="708" priority="830">
      <formula>IF(RIGHT(TEXT(P28,"0.#"),1)=".",TRUE,FALSE)</formula>
    </cfRule>
  </conditionalFormatting>
  <conditionalFormatting sqref="AE202">
    <cfRule type="expression" dxfId="707" priority="827">
      <formula>IF(RIGHT(TEXT(AE202,"0.#"),1)=".",FALSE,TRUE)</formula>
    </cfRule>
    <cfRule type="expression" dxfId="706" priority="828">
      <formula>IF(RIGHT(TEXT(AE202,"0.#"),1)=".",TRUE,FALSE)</formula>
    </cfRule>
  </conditionalFormatting>
  <conditionalFormatting sqref="AE203">
    <cfRule type="expression" dxfId="705" priority="825">
      <formula>IF(RIGHT(TEXT(AE203,"0.#"),1)=".",FALSE,TRUE)</formula>
    </cfRule>
    <cfRule type="expression" dxfId="704" priority="826">
      <formula>IF(RIGHT(TEXT(AE203,"0.#"),1)=".",TRUE,FALSE)</formula>
    </cfRule>
  </conditionalFormatting>
  <conditionalFormatting sqref="AE204">
    <cfRule type="expression" dxfId="703" priority="823">
      <formula>IF(RIGHT(TEXT(AE204,"0.#"),1)=".",FALSE,TRUE)</formula>
    </cfRule>
    <cfRule type="expression" dxfId="702" priority="824">
      <formula>IF(RIGHT(TEXT(AE204,"0.#"),1)=".",TRUE,FALSE)</formula>
    </cfRule>
  </conditionalFormatting>
  <conditionalFormatting sqref="AI204">
    <cfRule type="expression" dxfId="701" priority="821">
      <formula>IF(RIGHT(TEXT(AI204,"0.#"),1)=".",FALSE,TRUE)</formula>
    </cfRule>
    <cfRule type="expression" dxfId="700" priority="822">
      <formula>IF(RIGHT(TEXT(AI204,"0.#"),1)=".",TRUE,FALSE)</formula>
    </cfRule>
  </conditionalFormatting>
  <conditionalFormatting sqref="AI203">
    <cfRule type="expression" dxfId="699" priority="819">
      <formula>IF(RIGHT(TEXT(AI203,"0.#"),1)=".",FALSE,TRUE)</formula>
    </cfRule>
    <cfRule type="expression" dxfId="698" priority="820">
      <formula>IF(RIGHT(TEXT(AI203,"0.#"),1)=".",TRUE,FALSE)</formula>
    </cfRule>
  </conditionalFormatting>
  <conditionalFormatting sqref="AI202">
    <cfRule type="expression" dxfId="697" priority="817">
      <formula>IF(RIGHT(TEXT(AI202,"0.#"),1)=".",FALSE,TRUE)</formula>
    </cfRule>
    <cfRule type="expression" dxfId="696" priority="818">
      <formula>IF(RIGHT(TEXT(AI202,"0.#"),1)=".",TRUE,FALSE)</formula>
    </cfRule>
  </conditionalFormatting>
  <conditionalFormatting sqref="AM202">
    <cfRule type="expression" dxfId="695" priority="815">
      <formula>IF(RIGHT(TEXT(AM202,"0.#"),1)=".",FALSE,TRUE)</formula>
    </cfRule>
    <cfRule type="expression" dxfId="694" priority="816">
      <formula>IF(RIGHT(TEXT(AM202,"0.#"),1)=".",TRUE,FALSE)</formula>
    </cfRule>
  </conditionalFormatting>
  <conditionalFormatting sqref="AM203">
    <cfRule type="expression" dxfId="693" priority="813">
      <formula>IF(RIGHT(TEXT(AM203,"0.#"),1)=".",FALSE,TRUE)</formula>
    </cfRule>
    <cfRule type="expression" dxfId="692" priority="814">
      <formula>IF(RIGHT(TEXT(AM203,"0.#"),1)=".",TRUE,FALSE)</formula>
    </cfRule>
  </conditionalFormatting>
  <conditionalFormatting sqref="AM204">
    <cfRule type="expression" dxfId="691" priority="811">
      <formula>IF(RIGHT(TEXT(AM204,"0.#"),1)=".",FALSE,TRUE)</formula>
    </cfRule>
    <cfRule type="expression" dxfId="690" priority="812">
      <formula>IF(RIGHT(TEXT(AM204,"0.#"),1)=".",TRUE,FALSE)</formula>
    </cfRule>
  </conditionalFormatting>
  <conditionalFormatting sqref="AQ202:AQ204">
    <cfRule type="expression" dxfId="689" priority="809">
      <formula>IF(RIGHT(TEXT(AQ202,"0.#"),1)=".",FALSE,TRUE)</formula>
    </cfRule>
    <cfRule type="expression" dxfId="688" priority="810">
      <formula>IF(RIGHT(TEXT(AQ202,"0.#"),1)=".",TRUE,FALSE)</formula>
    </cfRule>
  </conditionalFormatting>
  <conditionalFormatting sqref="AU202:AU204">
    <cfRule type="expression" dxfId="687" priority="807">
      <formula>IF(RIGHT(TEXT(AU202,"0.#"),1)=".",FALSE,TRUE)</formula>
    </cfRule>
    <cfRule type="expression" dxfId="686" priority="808">
      <formula>IF(RIGHT(TEXT(AU202,"0.#"),1)=".",TRUE,FALSE)</formula>
    </cfRule>
  </conditionalFormatting>
  <conditionalFormatting sqref="AE205">
    <cfRule type="expression" dxfId="685" priority="805">
      <formula>IF(RIGHT(TEXT(AE205,"0.#"),1)=".",FALSE,TRUE)</formula>
    </cfRule>
    <cfRule type="expression" dxfId="684" priority="806">
      <formula>IF(RIGHT(TEXT(AE205,"0.#"),1)=".",TRUE,FALSE)</formula>
    </cfRule>
  </conditionalFormatting>
  <conditionalFormatting sqref="AE206">
    <cfRule type="expression" dxfId="683" priority="803">
      <formula>IF(RIGHT(TEXT(AE206,"0.#"),1)=".",FALSE,TRUE)</formula>
    </cfRule>
    <cfRule type="expression" dxfId="682" priority="804">
      <formula>IF(RIGHT(TEXT(AE206,"0.#"),1)=".",TRUE,FALSE)</formula>
    </cfRule>
  </conditionalFormatting>
  <conditionalFormatting sqref="AE207">
    <cfRule type="expression" dxfId="681" priority="801">
      <formula>IF(RIGHT(TEXT(AE207,"0.#"),1)=".",FALSE,TRUE)</formula>
    </cfRule>
    <cfRule type="expression" dxfId="680" priority="802">
      <formula>IF(RIGHT(TEXT(AE207,"0.#"),1)=".",TRUE,FALSE)</formula>
    </cfRule>
  </conditionalFormatting>
  <conditionalFormatting sqref="AI207">
    <cfRule type="expression" dxfId="679" priority="799">
      <formula>IF(RIGHT(TEXT(AI207,"0.#"),1)=".",FALSE,TRUE)</formula>
    </cfRule>
    <cfRule type="expression" dxfId="678" priority="800">
      <formula>IF(RIGHT(TEXT(AI207,"0.#"),1)=".",TRUE,FALSE)</formula>
    </cfRule>
  </conditionalFormatting>
  <conditionalFormatting sqref="AI206">
    <cfRule type="expression" dxfId="677" priority="797">
      <formula>IF(RIGHT(TEXT(AI206,"0.#"),1)=".",FALSE,TRUE)</formula>
    </cfRule>
    <cfRule type="expression" dxfId="676" priority="798">
      <formula>IF(RIGHT(TEXT(AI206,"0.#"),1)=".",TRUE,FALSE)</formula>
    </cfRule>
  </conditionalFormatting>
  <conditionalFormatting sqref="AI205">
    <cfRule type="expression" dxfId="675" priority="795">
      <formula>IF(RIGHT(TEXT(AI205,"0.#"),1)=".",FALSE,TRUE)</formula>
    </cfRule>
    <cfRule type="expression" dxfId="674" priority="796">
      <formula>IF(RIGHT(TEXT(AI205,"0.#"),1)=".",TRUE,FALSE)</formula>
    </cfRule>
  </conditionalFormatting>
  <conditionalFormatting sqref="AM205">
    <cfRule type="expression" dxfId="673" priority="793">
      <formula>IF(RIGHT(TEXT(AM205,"0.#"),1)=".",FALSE,TRUE)</formula>
    </cfRule>
    <cfRule type="expression" dxfId="672" priority="794">
      <formula>IF(RIGHT(TEXT(AM205,"0.#"),1)=".",TRUE,FALSE)</formula>
    </cfRule>
  </conditionalFormatting>
  <conditionalFormatting sqref="AM206">
    <cfRule type="expression" dxfId="671" priority="791">
      <formula>IF(RIGHT(TEXT(AM206,"0.#"),1)=".",FALSE,TRUE)</formula>
    </cfRule>
    <cfRule type="expression" dxfId="670" priority="792">
      <formula>IF(RIGHT(TEXT(AM206,"0.#"),1)=".",TRUE,FALSE)</formula>
    </cfRule>
  </conditionalFormatting>
  <conditionalFormatting sqref="AM207">
    <cfRule type="expression" dxfId="669" priority="789">
      <formula>IF(RIGHT(TEXT(AM207,"0.#"),1)=".",FALSE,TRUE)</formula>
    </cfRule>
    <cfRule type="expression" dxfId="668" priority="790">
      <formula>IF(RIGHT(TEXT(AM207,"0.#"),1)=".",TRUE,FALSE)</formula>
    </cfRule>
  </conditionalFormatting>
  <conditionalFormatting sqref="AQ205:AQ207">
    <cfRule type="expression" dxfId="667" priority="787">
      <formula>IF(RIGHT(TEXT(AQ205,"0.#"),1)=".",FALSE,TRUE)</formula>
    </cfRule>
    <cfRule type="expression" dxfId="666" priority="788">
      <formula>IF(RIGHT(TEXT(AQ205,"0.#"),1)=".",TRUE,FALSE)</formula>
    </cfRule>
  </conditionalFormatting>
  <conditionalFormatting sqref="AU205:AU207">
    <cfRule type="expression" dxfId="665" priority="785">
      <formula>IF(RIGHT(TEXT(AU205,"0.#"),1)=".",FALSE,TRUE)</formula>
    </cfRule>
    <cfRule type="expression" dxfId="664" priority="786">
      <formula>IF(RIGHT(TEXT(AU205,"0.#"),1)=".",TRUE,FALSE)</formula>
    </cfRule>
  </conditionalFormatting>
  <conditionalFormatting sqref="AL401:AO428">
    <cfRule type="expression" dxfId="663" priority="781">
      <formula>IF(AND(AL401&gt;=0, RIGHT(TEXT(AL401,"0.#"),1)&lt;&gt;"."),TRUE,FALSE)</formula>
    </cfRule>
    <cfRule type="expression" dxfId="662" priority="782">
      <formula>IF(AND(AL401&gt;=0, RIGHT(TEXT(AL401,"0.#"),1)="."),TRUE,FALSE)</formula>
    </cfRule>
    <cfRule type="expression" dxfId="661" priority="783">
      <formula>IF(AND(AL401&lt;0, RIGHT(TEXT(AL401,"0.#"),1)&lt;&gt;"."),TRUE,FALSE)</formula>
    </cfRule>
    <cfRule type="expression" dxfId="660" priority="784">
      <formula>IF(AND(AL401&lt;0, RIGHT(TEXT(AL401,"0.#"),1)="."),TRUE,FALSE)</formula>
    </cfRule>
  </conditionalFormatting>
  <conditionalFormatting sqref="AL400:AO400">
    <cfRule type="expression" dxfId="659" priority="775">
      <formula>IF(AND(AL400&gt;=0, RIGHT(TEXT(AL400,"0.#"),1)&lt;&gt;"."),TRUE,FALSE)</formula>
    </cfRule>
    <cfRule type="expression" dxfId="658" priority="776">
      <formula>IF(AND(AL400&gt;=0, RIGHT(TEXT(AL400,"0.#"),1)="."),TRUE,FALSE)</formula>
    </cfRule>
    <cfRule type="expression" dxfId="657" priority="777">
      <formula>IF(AND(AL400&lt;0, RIGHT(TEXT(AL400,"0.#"),1)&lt;&gt;"."),TRUE,FALSE)</formula>
    </cfRule>
    <cfRule type="expression" dxfId="656" priority="778">
      <formula>IF(AND(AL400&lt;0, RIGHT(TEXT(AL400,"0.#"),1)="."),TRUE,FALSE)</formula>
    </cfRule>
  </conditionalFormatting>
  <conditionalFormatting sqref="AL434:AO461">
    <cfRule type="expression" dxfId="655" priority="769">
      <formula>IF(AND(AL434&gt;=0, RIGHT(TEXT(AL434,"0.#"),1)&lt;&gt;"."),TRUE,FALSE)</formula>
    </cfRule>
    <cfRule type="expression" dxfId="654" priority="770">
      <formula>IF(AND(AL434&gt;=0, RIGHT(TEXT(AL434,"0.#"),1)="."),TRUE,FALSE)</formula>
    </cfRule>
    <cfRule type="expression" dxfId="653" priority="771">
      <formula>IF(AND(AL434&lt;0, RIGHT(TEXT(AL434,"0.#"),1)&lt;&gt;"."),TRUE,FALSE)</formula>
    </cfRule>
    <cfRule type="expression" dxfId="652" priority="772">
      <formula>IF(AND(AL434&lt;0, RIGHT(TEXT(AL434,"0.#"),1)="."),TRUE,FALSE)</formula>
    </cfRule>
  </conditionalFormatting>
  <conditionalFormatting sqref="AL432:AO433">
    <cfRule type="expression" dxfId="651" priority="763">
      <formula>IF(AND(AL432&gt;=0, RIGHT(TEXT(AL432,"0.#"),1)&lt;&gt;"."),TRUE,FALSE)</formula>
    </cfRule>
    <cfRule type="expression" dxfId="650" priority="764">
      <formula>IF(AND(AL432&gt;=0, RIGHT(TEXT(AL432,"0.#"),1)="."),TRUE,FALSE)</formula>
    </cfRule>
    <cfRule type="expression" dxfId="649" priority="765">
      <formula>IF(AND(AL432&lt;0, RIGHT(TEXT(AL432,"0.#"),1)&lt;&gt;"."),TRUE,FALSE)</formula>
    </cfRule>
    <cfRule type="expression" dxfId="648" priority="766">
      <formula>IF(AND(AL432&lt;0, RIGHT(TEXT(AL432,"0.#"),1)="."),TRUE,FALSE)</formula>
    </cfRule>
  </conditionalFormatting>
  <conditionalFormatting sqref="AL467:AO494">
    <cfRule type="expression" dxfId="647" priority="757">
      <formula>IF(AND(AL467&gt;=0, RIGHT(TEXT(AL467,"0.#"),1)&lt;&gt;"."),TRUE,FALSE)</formula>
    </cfRule>
    <cfRule type="expression" dxfId="646" priority="758">
      <formula>IF(AND(AL467&gt;=0, RIGHT(TEXT(AL467,"0.#"),1)="."),TRUE,FALSE)</formula>
    </cfRule>
    <cfRule type="expression" dxfId="645" priority="759">
      <formula>IF(AND(AL467&lt;0, RIGHT(TEXT(AL467,"0.#"),1)&lt;&gt;"."),TRUE,FALSE)</formula>
    </cfRule>
    <cfRule type="expression" dxfId="644" priority="760">
      <formula>IF(AND(AL467&lt;0, RIGHT(TEXT(AL467,"0.#"),1)="."),TRUE,FALSE)</formula>
    </cfRule>
  </conditionalFormatting>
  <conditionalFormatting sqref="AL465:AO466">
    <cfRule type="expression" dxfId="643" priority="751">
      <formula>IF(AND(AL465&gt;=0, RIGHT(TEXT(AL465,"0.#"),1)&lt;&gt;"."),TRUE,FALSE)</formula>
    </cfRule>
    <cfRule type="expression" dxfId="642" priority="752">
      <formula>IF(AND(AL465&gt;=0, RIGHT(TEXT(AL465,"0.#"),1)="."),TRUE,FALSE)</formula>
    </cfRule>
    <cfRule type="expression" dxfId="641" priority="753">
      <formula>IF(AND(AL465&lt;0, RIGHT(TEXT(AL465,"0.#"),1)&lt;&gt;"."),TRUE,FALSE)</formula>
    </cfRule>
    <cfRule type="expression" dxfId="640" priority="754">
      <formula>IF(AND(AL465&lt;0, RIGHT(TEXT(AL465,"0.#"),1)="."),TRUE,FALSE)</formula>
    </cfRule>
  </conditionalFormatting>
  <conditionalFormatting sqref="AL500:AO527">
    <cfRule type="expression" dxfId="639" priority="745">
      <formula>IF(AND(AL500&gt;=0, RIGHT(TEXT(AL500,"0.#"),1)&lt;&gt;"."),TRUE,FALSE)</formula>
    </cfRule>
    <cfRule type="expression" dxfId="638" priority="746">
      <formula>IF(AND(AL500&gt;=0, RIGHT(TEXT(AL500,"0.#"),1)="."),TRUE,FALSE)</formula>
    </cfRule>
    <cfRule type="expression" dxfId="637" priority="747">
      <formula>IF(AND(AL500&lt;0, RIGHT(TEXT(AL500,"0.#"),1)&lt;&gt;"."),TRUE,FALSE)</formula>
    </cfRule>
    <cfRule type="expression" dxfId="636" priority="748">
      <formula>IF(AND(AL500&lt;0, RIGHT(TEXT(AL500,"0.#"),1)="."),TRUE,FALSE)</formula>
    </cfRule>
  </conditionalFormatting>
  <conditionalFormatting sqref="AL498:AO499">
    <cfRule type="expression" dxfId="635" priority="739">
      <formula>IF(AND(AL498&gt;=0, RIGHT(TEXT(AL498,"0.#"),1)&lt;&gt;"."),TRUE,FALSE)</formula>
    </cfRule>
    <cfRule type="expression" dxfId="634" priority="740">
      <formula>IF(AND(AL498&gt;=0, RIGHT(TEXT(AL498,"0.#"),1)="."),TRUE,FALSE)</formula>
    </cfRule>
    <cfRule type="expression" dxfId="633" priority="741">
      <formula>IF(AND(AL498&lt;0, RIGHT(TEXT(AL498,"0.#"),1)&lt;&gt;"."),TRUE,FALSE)</formula>
    </cfRule>
    <cfRule type="expression" dxfId="632" priority="742">
      <formula>IF(AND(AL498&lt;0, RIGHT(TEXT(AL498,"0.#"),1)="."),TRUE,FALSE)</formula>
    </cfRule>
  </conditionalFormatting>
  <conditionalFormatting sqref="AL533:AO560">
    <cfRule type="expression" dxfId="631" priority="733">
      <formula>IF(AND(AL533&gt;=0, RIGHT(TEXT(AL533,"0.#"),1)&lt;&gt;"."),TRUE,FALSE)</formula>
    </cfRule>
    <cfRule type="expression" dxfId="630" priority="734">
      <formula>IF(AND(AL533&gt;=0, RIGHT(TEXT(AL533,"0.#"),1)="."),TRUE,FALSE)</formula>
    </cfRule>
    <cfRule type="expression" dxfId="629" priority="735">
      <formula>IF(AND(AL533&lt;0, RIGHT(TEXT(AL533,"0.#"),1)&lt;&gt;"."),TRUE,FALSE)</formula>
    </cfRule>
    <cfRule type="expression" dxfId="628" priority="736">
      <formula>IF(AND(AL533&lt;0, RIGHT(TEXT(AL533,"0.#"),1)="."),TRUE,FALSE)</formula>
    </cfRule>
  </conditionalFormatting>
  <conditionalFormatting sqref="AL531:AO532">
    <cfRule type="expression" dxfId="627" priority="727">
      <formula>IF(AND(AL531&gt;=0, RIGHT(TEXT(AL531,"0.#"),1)&lt;&gt;"."),TRUE,FALSE)</formula>
    </cfRule>
    <cfRule type="expression" dxfId="626" priority="728">
      <formula>IF(AND(AL531&gt;=0, RIGHT(TEXT(AL531,"0.#"),1)="."),TRUE,FALSE)</formula>
    </cfRule>
    <cfRule type="expression" dxfId="625" priority="729">
      <formula>IF(AND(AL531&lt;0, RIGHT(TEXT(AL531,"0.#"),1)&lt;&gt;"."),TRUE,FALSE)</formula>
    </cfRule>
    <cfRule type="expression" dxfId="624" priority="730">
      <formula>IF(AND(AL531&lt;0, RIGHT(TEXT(AL531,"0.#"),1)="."),TRUE,FALSE)</formula>
    </cfRule>
  </conditionalFormatting>
  <conditionalFormatting sqref="Y531:Y532">
    <cfRule type="expression" dxfId="623" priority="725">
      <formula>IF(RIGHT(TEXT(Y531,"0.#"),1)=".",FALSE,TRUE)</formula>
    </cfRule>
    <cfRule type="expression" dxfId="622" priority="726">
      <formula>IF(RIGHT(TEXT(Y531,"0.#"),1)=".",TRUE,FALSE)</formula>
    </cfRule>
  </conditionalFormatting>
  <conditionalFormatting sqref="AL566:AO593">
    <cfRule type="expression" dxfId="621" priority="721">
      <formula>IF(AND(AL566&gt;=0, RIGHT(TEXT(AL566,"0.#"),1)&lt;&gt;"."),TRUE,FALSE)</formula>
    </cfRule>
    <cfRule type="expression" dxfId="620" priority="722">
      <formula>IF(AND(AL566&gt;=0, RIGHT(TEXT(AL566,"0.#"),1)="."),TRUE,FALSE)</formula>
    </cfRule>
    <cfRule type="expression" dxfId="619" priority="723">
      <formula>IF(AND(AL566&lt;0, RIGHT(TEXT(AL566,"0.#"),1)&lt;&gt;"."),TRUE,FALSE)</formula>
    </cfRule>
    <cfRule type="expression" dxfId="618" priority="724">
      <formula>IF(AND(AL566&lt;0, RIGHT(TEXT(AL566,"0.#"),1)="."),TRUE,FALSE)</formula>
    </cfRule>
  </conditionalFormatting>
  <conditionalFormatting sqref="Y566:Y593">
    <cfRule type="expression" dxfId="617" priority="719">
      <formula>IF(RIGHT(TEXT(Y566,"0.#"),1)=".",FALSE,TRUE)</formula>
    </cfRule>
    <cfRule type="expression" dxfId="616" priority="720">
      <formula>IF(RIGHT(TEXT(Y566,"0.#"),1)=".",TRUE,FALSE)</formula>
    </cfRule>
  </conditionalFormatting>
  <conditionalFormatting sqref="AL564:AO565">
    <cfRule type="expression" dxfId="615" priority="715">
      <formula>IF(AND(AL564&gt;=0, RIGHT(TEXT(AL564,"0.#"),1)&lt;&gt;"."),TRUE,FALSE)</formula>
    </cfRule>
    <cfRule type="expression" dxfId="614" priority="716">
      <formula>IF(AND(AL564&gt;=0, RIGHT(TEXT(AL564,"0.#"),1)="."),TRUE,FALSE)</formula>
    </cfRule>
    <cfRule type="expression" dxfId="613" priority="717">
      <formula>IF(AND(AL564&lt;0, RIGHT(TEXT(AL564,"0.#"),1)&lt;&gt;"."),TRUE,FALSE)</formula>
    </cfRule>
    <cfRule type="expression" dxfId="612" priority="718">
      <formula>IF(AND(AL564&lt;0, RIGHT(TEXT(AL564,"0.#"),1)="."),TRUE,FALSE)</formula>
    </cfRule>
  </conditionalFormatting>
  <conditionalFormatting sqref="Y564:Y565">
    <cfRule type="expression" dxfId="611" priority="713">
      <formula>IF(RIGHT(TEXT(Y564,"0.#"),1)=".",FALSE,TRUE)</formula>
    </cfRule>
    <cfRule type="expression" dxfId="610" priority="714">
      <formula>IF(RIGHT(TEXT(Y564,"0.#"),1)=".",TRUE,FALSE)</formula>
    </cfRule>
  </conditionalFormatting>
  <conditionalFormatting sqref="AL599:AO626">
    <cfRule type="expression" dxfId="609" priority="709">
      <formula>IF(AND(AL599&gt;=0, RIGHT(TEXT(AL599,"0.#"),1)&lt;&gt;"."),TRUE,FALSE)</formula>
    </cfRule>
    <cfRule type="expression" dxfId="608" priority="710">
      <formula>IF(AND(AL599&gt;=0, RIGHT(TEXT(AL599,"0.#"),1)="."),TRUE,FALSE)</formula>
    </cfRule>
    <cfRule type="expression" dxfId="607" priority="711">
      <formula>IF(AND(AL599&lt;0, RIGHT(TEXT(AL599,"0.#"),1)&lt;&gt;"."),TRUE,FALSE)</formula>
    </cfRule>
    <cfRule type="expression" dxfId="606" priority="712">
      <formula>IF(AND(AL599&lt;0, RIGHT(TEXT(AL599,"0.#"),1)="."),TRUE,FALSE)</formula>
    </cfRule>
  </conditionalFormatting>
  <conditionalFormatting sqref="Y599:Y626">
    <cfRule type="expression" dxfId="605" priority="707">
      <formula>IF(RIGHT(TEXT(Y599,"0.#"),1)=".",FALSE,TRUE)</formula>
    </cfRule>
    <cfRule type="expression" dxfId="604" priority="708">
      <formula>IF(RIGHT(TEXT(Y599,"0.#"),1)=".",TRUE,FALSE)</formula>
    </cfRule>
  </conditionalFormatting>
  <conditionalFormatting sqref="AL597:AO598">
    <cfRule type="expression" dxfId="603" priority="703">
      <formula>IF(AND(AL597&gt;=0, RIGHT(TEXT(AL597,"0.#"),1)&lt;&gt;"."),TRUE,FALSE)</formula>
    </cfRule>
    <cfRule type="expression" dxfId="602" priority="704">
      <formula>IF(AND(AL597&gt;=0, RIGHT(TEXT(AL597,"0.#"),1)="."),TRUE,FALSE)</formula>
    </cfRule>
    <cfRule type="expression" dxfId="601" priority="705">
      <formula>IF(AND(AL597&lt;0, RIGHT(TEXT(AL597,"0.#"),1)&lt;&gt;"."),TRUE,FALSE)</formula>
    </cfRule>
    <cfRule type="expression" dxfId="600" priority="706">
      <formula>IF(AND(AL597&lt;0, RIGHT(TEXT(AL597,"0.#"),1)="."),TRUE,FALSE)</formula>
    </cfRule>
  </conditionalFormatting>
  <conditionalFormatting sqref="Y597:Y598">
    <cfRule type="expression" dxfId="599" priority="701">
      <formula>IF(RIGHT(TEXT(Y597,"0.#"),1)=".",FALSE,TRUE)</formula>
    </cfRule>
    <cfRule type="expression" dxfId="598" priority="702">
      <formula>IF(RIGHT(TEXT(Y597,"0.#"),1)=".",TRUE,FALSE)</formula>
    </cfRule>
  </conditionalFormatting>
  <conditionalFormatting sqref="AU33">
    <cfRule type="expression" dxfId="597" priority="697">
      <formula>IF(RIGHT(TEXT(AU33,"0.#"),1)=".",FALSE,TRUE)</formula>
    </cfRule>
    <cfRule type="expression" dxfId="596" priority="698">
      <formula>IF(RIGHT(TEXT(AU33,"0.#"),1)=".",TRUE,FALSE)</formula>
    </cfRule>
  </conditionalFormatting>
  <conditionalFormatting sqref="AU32">
    <cfRule type="expression" dxfId="595" priority="699">
      <formula>IF(RIGHT(TEXT(AU32,"0.#"),1)=".",FALSE,TRUE)</formula>
    </cfRule>
    <cfRule type="expression" dxfId="594" priority="700">
      <formula>IF(RIGHT(TEXT(AU32,"0.#"),1)=".",TRUE,FALSE)</formula>
    </cfRule>
  </conditionalFormatting>
  <conditionalFormatting sqref="P29:AC29">
    <cfRule type="expression" dxfId="593" priority="695">
      <formula>IF(RIGHT(TEXT(P29,"0.#"),1)=".",FALSE,TRUE)</formula>
    </cfRule>
    <cfRule type="expression" dxfId="592" priority="696">
      <formula>IF(RIGHT(TEXT(P29,"0.#"),1)=".",TRUE,FALSE)</formula>
    </cfRule>
  </conditionalFormatting>
  <conditionalFormatting sqref="AM41">
    <cfRule type="expression" dxfId="591" priority="677">
      <formula>IF(RIGHT(TEXT(AM41,"0.#"),1)=".",FALSE,TRUE)</formula>
    </cfRule>
    <cfRule type="expression" dxfId="590" priority="678">
      <formula>IF(RIGHT(TEXT(AM41,"0.#"),1)=".",TRUE,FALSE)</formula>
    </cfRule>
  </conditionalFormatting>
  <conditionalFormatting sqref="AM40">
    <cfRule type="expression" dxfId="589" priority="679">
      <formula>IF(RIGHT(TEXT(AM40,"0.#"),1)=".",FALSE,TRUE)</formula>
    </cfRule>
    <cfRule type="expression" dxfId="588" priority="680">
      <formula>IF(RIGHT(TEXT(AM40,"0.#"),1)=".",TRUE,FALSE)</formula>
    </cfRule>
  </conditionalFormatting>
  <conditionalFormatting sqref="AE39">
    <cfRule type="expression" dxfId="587" priority="693">
      <formula>IF(RIGHT(TEXT(AE39,"0.#"),1)=".",FALSE,TRUE)</formula>
    </cfRule>
    <cfRule type="expression" dxfId="586" priority="694">
      <formula>IF(RIGHT(TEXT(AE39,"0.#"),1)=".",TRUE,FALSE)</formula>
    </cfRule>
  </conditionalFormatting>
  <conditionalFormatting sqref="AQ39:AQ41">
    <cfRule type="expression" dxfId="585" priority="675">
      <formula>IF(RIGHT(TEXT(AQ39,"0.#"),1)=".",FALSE,TRUE)</formula>
    </cfRule>
    <cfRule type="expression" dxfId="584" priority="676">
      <formula>IF(RIGHT(TEXT(AQ39,"0.#"),1)=".",TRUE,FALSE)</formula>
    </cfRule>
  </conditionalFormatting>
  <conditionalFormatting sqref="AU39:AU41">
    <cfRule type="expression" dxfId="583" priority="673">
      <formula>IF(RIGHT(TEXT(AU39,"0.#"),1)=".",FALSE,TRUE)</formula>
    </cfRule>
    <cfRule type="expression" dxfId="582" priority="674">
      <formula>IF(RIGHT(TEXT(AU39,"0.#"),1)=".",TRUE,FALSE)</formula>
    </cfRule>
  </conditionalFormatting>
  <conditionalFormatting sqref="AI41">
    <cfRule type="expression" dxfId="581" priority="687">
      <formula>IF(RIGHT(TEXT(AI41,"0.#"),1)=".",FALSE,TRUE)</formula>
    </cfRule>
    <cfRule type="expression" dxfId="580" priority="688">
      <formula>IF(RIGHT(TEXT(AI41,"0.#"),1)=".",TRUE,FALSE)</formula>
    </cfRule>
  </conditionalFormatting>
  <conditionalFormatting sqref="AE40">
    <cfRule type="expression" dxfId="579" priority="691">
      <formula>IF(RIGHT(TEXT(AE40,"0.#"),1)=".",FALSE,TRUE)</formula>
    </cfRule>
    <cfRule type="expression" dxfId="578" priority="692">
      <formula>IF(RIGHT(TEXT(AE40,"0.#"),1)=".",TRUE,FALSE)</formula>
    </cfRule>
  </conditionalFormatting>
  <conditionalFormatting sqref="AE41">
    <cfRule type="expression" dxfId="577" priority="689">
      <formula>IF(RIGHT(TEXT(AE41,"0.#"),1)=".",FALSE,TRUE)</formula>
    </cfRule>
    <cfRule type="expression" dxfId="576" priority="690">
      <formula>IF(RIGHT(TEXT(AE41,"0.#"),1)=".",TRUE,FALSE)</formula>
    </cfRule>
  </conditionalFormatting>
  <conditionalFormatting sqref="AM39">
    <cfRule type="expression" dxfId="575" priority="681">
      <formula>IF(RIGHT(TEXT(AM39,"0.#"),1)=".",FALSE,TRUE)</formula>
    </cfRule>
    <cfRule type="expression" dxfId="574" priority="682">
      <formula>IF(RIGHT(TEXT(AM39,"0.#"),1)=".",TRUE,FALSE)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Y311">
    <cfRule type="expression" dxfId="19" priority="19">
      <formula>IF(RIGHT(TEXT(Y311,"0.#"),1)=".",FALSE,TRUE)</formula>
    </cfRule>
    <cfRule type="expression" dxfId="18" priority="20">
      <formula>IF(RIGHT(TEXT(Y311,"0.#"),1)=".",TRUE,FALSE)</formula>
    </cfRule>
  </conditionalFormatting>
  <conditionalFormatting sqref="Y310">
    <cfRule type="expression" dxfId="17" priority="17">
      <formula>IF(RIGHT(TEXT(Y310,"0.#"),1)=".",FALSE,TRUE)</formula>
    </cfRule>
    <cfRule type="expression" dxfId="16" priority="18">
      <formula>IF(RIGHT(TEXT(Y310,"0.#"),1)=".",TRUE,FALSE)</formula>
    </cfRule>
  </conditionalFormatting>
  <conditionalFormatting sqref="Y312">
    <cfRule type="expression" dxfId="15" priority="15">
      <formula>IF(RIGHT(TEXT(Y312,"0.#"),1)=".",FALSE,TRUE)</formula>
    </cfRule>
    <cfRule type="expression" dxfId="14" priority="16">
      <formula>IF(RIGHT(TEXT(Y312,"0.#"),1)=".",TRUE,FALSE)</formula>
    </cfRule>
  </conditionalFormatting>
  <conditionalFormatting sqref="AU310">
    <cfRule type="expression" dxfId="13" priority="13">
      <formula>IF(RIGHT(TEXT(AU310,"0.#"),1)=".",FALSE,TRUE)</formula>
    </cfRule>
    <cfRule type="expression" dxfId="12" priority="14">
      <formula>IF(RIGHT(TEXT(AU310,"0.#"),1)=".",TRUE,FALSE)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17" max="49" man="1"/>
    <brk id="25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t="s">
        <v>639</v>
      </c>
      <c r="M2" s="13" t="str">
        <f>IF(L2="","",K2)</f>
        <v>社会保障</v>
      </c>
      <c r="N2" s="13" t="str">
        <f>IF(M2="","",IF(N1&lt;&gt;"",CONCATENATE(N1,"、",M2),M2))</f>
        <v>社会保障</v>
      </c>
      <c r="O2" s="13"/>
      <c r="P2" s="12" t="s">
        <v>69</v>
      </c>
      <c r="Q2" s="17" t="s">
        <v>639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639</v>
      </c>
      <c r="R4" s="13" t="str">
        <f t="shared" si="3"/>
        <v>補助</v>
      </c>
      <c r="S4" s="13" t="str">
        <f t="shared" si="4"/>
        <v>直接実施、補助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社会保障、その他の事項経費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639</v>
      </c>
      <c r="H14" s="13" t="str">
        <f t="shared" si="1"/>
        <v>労働保険特別会計雇用勘定</v>
      </c>
      <c r="I14" s="13" t="str">
        <f t="shared" si="5"/>
        <v>一般会計、労働保険特別会計雇用勘定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山田 怜(yamada-satoshi)</cp:lastModifiedBy>
  <cp:lastPrinted>2022-08-19T05:38:24Z</cp:lastPrinted>
  <dcterms:created xsi:type="dcterms:W3CDTF">2012-03-13T00:50:25Z</dcterms:created>
  <dcterms:modified xsi:type="dcterms:W3CDTF">2022-08-19T05:41:34Z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