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8400" windowWidth="15180" windowHeight="119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89" i="11" l="1"/>
  <c r="AY97" i="11"/>
  <c r="AY92"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<sst xmlns="http://schemas.openxmlformats.org/spreadsheetml/2006/main" count="1386" uniqueCount="699">
  <si>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</si>
  <si>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</si>
  <si>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</si>
  <si>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</si>
  <si>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</si>
  <si>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</si>
  <si>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</si>
  <si>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</si>
  <si>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</si>
  <si>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</si>
  <si>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</si>
  <si>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</si>
  <si>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</si>
  <si>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</si>
  <si>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</si>
  <si>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</si>
  <si>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</si>
  <si>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</si>
  <si>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</si>
  <si>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</si>
  <si>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</si>
  <si>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</si>
  <si>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</si>
  <si>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</si>
  <si>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</si>
  <si>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</si>
  <si>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</si>
  <si>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</si>
  <si>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</si>
  <si>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</si>
  <si>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</si>
  <si>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</si>
  <si>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</si>
  <si>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</si>
  <si>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</si>
  <si>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</si>
  <si>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</si>
  <si>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</si>
  <si>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</si>
  <si>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</si>
  <si>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</si>
  <si>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</si>
  <si>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</si>
  <si>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</si>
  <si>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</si>
  <si>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</si>
  <si>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</si>
  <si>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</si>
  <si>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</si>
  <si>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</si>
  <si>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</si>
  <si>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</si>
  <si>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</si>
  <si>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</si>
  <si>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</si>
  <si>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</si>
  <si>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</si>
  <si>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</si>
  <si>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</si>
  <si>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</si>
  <si>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</si>
  <si>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</si>
  <si>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</si>
  <si>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</si>
  <si>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</si>
  <si>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</si>
  <si>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</si>
  <si>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</si>
  <si>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</si>
  <si>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</si>
  <si>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</si>
  <si>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</si>
  <si>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</si>
  <si>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</si>
  <si>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</si>
  <si>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</si>
  <si>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</si>
  <si>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</si>
  <si>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</si>
  <si>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</si>
  <si>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</si>
  <si>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</si>
  <si>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</si>
  <si>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</si>
  <si>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</si>
  <si>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</si>
  <si>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</si>
  <si>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</si>
  <si>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</si>
  <si>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</si>
  <si>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</si>
  <si>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</si>
  <si>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</si>
  <si>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</si>
  <si>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</si>
  <si>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</si>
  <si>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</si>
  <si>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</si>
  <si>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</si>
  <si>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</si>
  <si>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</si>
  <si>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</si>
  <si>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</si>
  <si>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</si>
  <si>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</si>
  <si>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</si>
  <si>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</si>
  <si>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</si>
  <si>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</si>
  <si>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</si>
  <si>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</si>
  <si>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</si>
  <si>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</si>
  <si>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</si>
  <si>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</si>
  <si>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</si>
  <si>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</si>
  <si>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</si>
  <si>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</si>
  <si>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</si>
  <si>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</si>
  <si>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</si>
  <si>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</si>
  <si>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</si>
  <si>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</si>
  <si>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</si>
  <si>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</si>
  <si>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</si>
  <si>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</si>
  <si>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</si>
  <si>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</si>
  <si>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</si>
  <si>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</si>
  <si>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</si>
  <si>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</si>
  <si>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</si>
  <si>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</si>
  <si>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</si>
  <si>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</si>
  <si>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</si>
  <si>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</si>
  <si>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</si>
  <si>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</si>
  <si>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</si>
  <si>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</si>
  <si>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</si>
  <si>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</si>
  <si>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</si>
  <si>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</si>
  <si>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</si>
  <si>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</si>
  <si>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</si>
  <si>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</si>
  <si>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</si>
  <si>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</si>
  <si>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</si>
  <si>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</si>
  <si>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</si>
  <si>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</si>
  <si>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</si>
  <si>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</si>
  <si>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</si>
  <si>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</si>
  <si>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</si>
  <si>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</si>
  <si>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</si>
  <si>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</si>
  <si>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</si>
  <si>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</si>
  <si>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</si>
  <si>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</si>
  <si>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</si>
  <si>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</si>
  <si>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</si>
  <si>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</si>
  <si>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</si>
  <si>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</si>
  <si>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</si>
  <si>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</si>
  <si>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</si>
  <si>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</si>
  <si>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</si>
  <si>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</si>
  <si>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</si>
  <si>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</si>
  <si>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</si>
  <si>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</si>
  <si>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</si>
  <si>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</si>
  <si>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</si>
  <si>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</si>
  <si>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</si>
  <si>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</si>
  <si>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</si>
  <si>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</si>
  <si>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</si>
  <si>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</si>
  <si>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</si>
  <si>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</si>
  <si>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</si>
  <si>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</si>
  <si>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</si>
  <si>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</si>
  <si>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</si>
  <si>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</si>
  <si>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</si>
  <si>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</si>
  <si>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</si>
  <si>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</si>
  <si>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</si>
  <si>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</si>
  <si>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</si>
  <si>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</si>
  <si>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</si>
  <si>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</si>
  <si>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</si>
  <si>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</si>
  <si>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</si>
  <si>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</si>
  <si>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</si>
  <si>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</si>
  <si>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</si>
  <si>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</si>
  <si>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</si>
  <si>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</si>
  <si>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</si>
  <si>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</si>
  <si>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</si>
  <si>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</si>
  <si>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</si>
  <si>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</si>
  <si>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</si>
  <si>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</si>
  <si>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</si>
  <si>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</si>
  <si>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</si>
  <si>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</si>
  <si>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</si>
  <si>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</si>
  <si>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</si>
  <si>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</si>
  <si>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</si>
  <si>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</si>
  <si>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</si>
  <si>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</si>
  <si>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</si>
  <si>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</si>
  <si>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</si>
  <si>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</si>
  <si>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</si>
  <si>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</si>
  <si>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</si>
  <si>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</si>
  <si>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</si>
  <si>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</si>
  <si>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</si>
  <si>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</si>
  <si>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</si>
  <si>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</si>
  <si>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</si>
  <si>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</si>
  <si>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</si>
  <si>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</si>
  <si>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</si>
  <si>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</si>
  <si>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</si>
  <si>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</si>
  <si>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</si>
  <si>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</si>
  <si>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</si>
  <si>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</si>
  <si>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</si>
  <si>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</si>
  <si>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</si>
  <si>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</si>
  <si>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</si>
  <si>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</si>
  <si>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</si>
  <si>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</si>
  <si>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</si>
  <si>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</si>
  <si>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</si>
  <si>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</si>
  <si>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</si>
  <si>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</si>
  <si>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</si>
  <si>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</si>
  <si>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</si>
  <si>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</si>
  <si>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</si>
  <si>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</si>
  <si>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</si>
  <si>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</si>
  <si>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</si>
  <si>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</si>
  <si>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</si>
  <si>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</si>
  <si>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</si>
  <si>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</si>
  <si>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</si>
  <si>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</si>
  <si>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</si>
  <si>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</si>
  <si>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</si>
  <si>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</si>
  <si>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</si>
  <si>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</si>
  <si>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</si>
  <si>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</si>
  <si>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</si>
  <si>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</si>
  <si>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</si>
  <si>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</si>
  <si>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</si>
  <si>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</si>
  <si>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</si>
  <si>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</si>
  <si>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</si>
  <si>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</si>
  <si>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</si>
  <si>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</si>
  <si>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</si>
  <si>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</si>
  <si>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</si>
  <si>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</si>
  <si>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</si>
  <si>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</si>
  <si>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</si>
  <si>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</si>
  <si>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</si>
  <si>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</si>
  <si>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</si>
  <si>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</si>
  <si>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</si>
  <si>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</si>
  <si>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</si>
  <si>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</si>
  <si>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</si>
  <si>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</si>
  <si>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</si>
  <si>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</si>
  <si>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</si>
  <si>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</si>
  <si>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</si>
  <si>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</si>
  <si>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</si>
  <si>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</si>
  <si>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</si>
  <si>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</si>
  <si>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</si>
  <si>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</si>
  <si>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</si>
  <si>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</si>
  <si>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</si>
  <si>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</si>
  <si>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</si>
  <si>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</si>
  <si>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</si>
  <si>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</si>
  <si>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</si>
  <si>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</si>
  <si>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</si>
  <si>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</si>
  <si>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</si>
  <si>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</si>
  <si>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</si>
  <si>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</si>
  <si>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</si>
  <si>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</si>
  <si>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</si>
  <si>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</si>
  <si>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</si>
  <si>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</si>
  <si>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</si>
  <si>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</si>
  <si>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</si>
  <si>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</si>
  <si>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</si>
  <si>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</si>
  <si>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</si>
  <si>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</si>
  <si>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</si>
  <si>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</si>
  <si>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</si>
  <si>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</si>
  <si>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</si>
  <si>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</si>
  <si>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</si>
  <si>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</si>
  <si>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</si>
  <si>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</si>
  <si>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</si>
  <si>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</si>
  <si>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</si>
  <si>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</si>
  <si>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</si>
  <si>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</si>
  <si>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</si>
  <si>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</si>
  <si>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</si>
  <si>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</si>
  <si>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</si>
  <si>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</si>
  <si>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</si>
  <si>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</si>
  <si>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</si>
  <si>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</si>
  <si>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</si>
  <si>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</si>
  <si>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</si>
  <si>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</si>
  <si>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</si>
  <si>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</si>
  <si>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</si>
  <si>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</si>
  <si>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</si>
  <si>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</si>
  <si>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</si>
  <si>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</si>
  <si>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</si>
  <si>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</si>
  <si>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</si>
  <si>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</si>
  <si>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</si>
  <si>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</si>
  <si>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</si>
  <si>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</si>
  <si>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</si>
  <si>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</si>
  <si>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</si>
  <si>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</si>
  <si>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</si>
  <si>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</si>
  <si>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</si>
  <si>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</si>
  <si>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</si>
  <si>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</si>
  <si>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</si>
  <si>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</si>
  <si>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</si>
  <si>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</si>
  <si>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</si>
  <si>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</si>
  <si>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</si>
  <si>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</si>
  <si>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</si>
  <si>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</si>
  <si>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</si>
  <si>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</si>
  <si>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</si>
  <si>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</si>
  <si>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</si>
  <si>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</si>
  <si>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</si>
  <si>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</si>
  <si>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</si>
  <si>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</si>
  <si>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</si>
  <si>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</si>
  <si>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</si>
  <si>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</si>
  <si>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</si>
  <si>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</si>
  <si>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</si>
  <si>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</si>
  <si>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</si>
  <si>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</si>
  <si>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</si>
  <si>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</si>
  <si>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</si>
  <si>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</si>
  <si>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</si>
  <si>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</si>
  <si>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</si>
  <si>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</si>
  <si>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</si>
  <si>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</si>
  <si>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</si>
  <si>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</si>
  <si>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</si>
  <si>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</si>
  <si>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</si>
  <si>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</si>
  <si>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</si>
  <si>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</si>
  <si>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</si>
  <si>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</si>
  <si>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</si>
  <si>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</si>
  <si>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</si>
  <si>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</si>
  <si>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</si>
  <si>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</si>
  <si>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</si>
  <si>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</si>
  <si>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</si>
  <si>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</si>
  <si>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</si>
  <si>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</si>
  <si>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</si>
  <si>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</si>
  <si>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</si>
  <si>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</si>
  <si>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</si>
  <si>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</si>
  <si>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</si>
  <si>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</si>
  <si>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</si>
  <si>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</si>
  <si>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</si>
  <si>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</si>
  <si>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</si>
  <si>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</si>
  <si>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</si>
  <si>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</si>
  <si>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</si>
  <si>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</si>
  <si>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</si>
  <si>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</si>
  <si>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</si>
  <si>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</si>
  <si>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</si>
  <si>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</si>
  <si>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</si>
  <si>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</si>
  <si>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</si>
  <si>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</si>
  <si>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</si>
  <si>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</si>
  <si>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</si>
  <si>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</si>
  <si>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</si>
  <si>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</si>
  <si>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</si>
  <si>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</si>
  <si>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</si>
  <si>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</si>
  <si>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</si>
  <si>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</si>
  <si>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</si>
  <si>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</si>
  <si>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</si>
  <si>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</si>
  <si>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</si>
  <si>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</si>
  <si>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</si>
  <si>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</si>
  <si>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</si>
  <si>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</si>
  <si>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</si>
  <si>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</si>
  <si>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</si>
  <si>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</si>
  <si>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</si>
  <si>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</si>
  <si>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</si>
  <si>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</si>
  <si>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</si>
  <si>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</si>
  <si>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</si>
  <si>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</si>
  <si>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</si>
  <si>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</si>
  <si>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</si>
  <si>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</si>
  <si>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</si>
  <si>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</si>
  <si>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</si>
  <si>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</si>
  <si>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</si>
  <si>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</si>
  <si>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</si>
  <si>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</si>
  <si>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</si>
  <si>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</si>
  <si>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</si>
  <si>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</si>
  <si>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</si>
  <si>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</si>
  <si>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</si>
  <si>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</si>
  <si>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</si>
  <si>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</si>
  <si>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</si>
  <si>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</si>
  <si>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</si>
  <si>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</si>
  <si>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</si>
  <si>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</si>
  <si>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</si>
  <si>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</si>
  <si>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</si>
  <si>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</si>
  <si>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</si>
  <si>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</si>
  <si>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</si>
  <si>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</si>
  <si>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</si>
  <si>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</si>
  <si>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</si>
  <si>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</si>
  <si>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</si>
  <si>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</si>
  <si>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</si>
  <si>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</si>
  <si>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</si>
  <si>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</si>
  <si>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</si>
  <si>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</si>
  <si>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地域活性化雇用創造プロジェクト</t>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</si>
  <si>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</si>
  <si>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</si>
  <si>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竹内 聡</t>
    <rPh sb="0" eb="2">
      <t>チイキ</t>
    </rPh>
    <rPh sb="2" eb="4">
      <t>コヨウ</t>
    </rPh>
    <rPh sb="4" eb="6">
      <t>タイサク</t>
    </rPh>
    <rPh sb="6" eb="7">
      <t>カ</t>
    </rPh>
    <rPh sb="7" eb="8">
      <t>チョウ</t>
    </rPh>
    <rPh sb="9" eb="11">
      <t>タケウチ</t>
    </rPh>
    <rPh sb="12" eb="13">
      <t>アキラ</t>
    </rPh>
    <phoneticPr fontId="5"/>
  </si>
  <si>
    <t>○</t>
  </si>
  <si>
    <t>雇用保険法第62条第１項第６号
雇用保険法第63条第１項第８号</t>
    <phoneticPr fontId="5"/>
  </si>
  <si>
    <t>「未来への投資を実現する経済対策」（平成28年８月２日閣議決定）、まち・ひと・しごと創生総合戦略（2017改訂版）（平成29年12月22日閣議決定）、「「国民の命と暮らしを守る安心と希望のための総合経済対策」について」（令和２年12月８日閣議決定）</t>
    <rPh sb="77" eb="79">
      <t>コクミン</t>
    </rPh>
    <rPh sb="80" eb="81">
      <t>イノチ</t>
    </rPh>
    <rPh sb="82" eb="83">
      <t>ク</t>
    </rPh>
    <rPh sb="86" eb="87">
      <t>マモ</t>
    </rPh>
    <rPh sb="88" eb="90">
      <t>アンシン</t>
    </rPh>
    <rPh sb="91" eb="93">
      <t>キボウ</t>
    </rPh>
    <rPh sb="97" eb="99">
      <t>ソウゴウ</t>
    </rPh>
    <rPh sb="99" eb="101">
      <t>ケイザイ</t>
    </rPh>
    <rPh sb="101" eb="103">
      <t>タイサク</t>
    </rPh>
    <rPh sb="110" eb="112">
      <t>レイワ</t>
    </rPh>
    <rPh sb="113" eb="114">
      <t>ネン</t>
    </rPh>
    <rPh sb="116" eb="117">
      <t>ガツ</t>
    </rPh>
    <rPh sb="118" eb="119">
      <t>ニチ</t>
    </rPh>
    <rPh sb="119" eb="121">
      <t>カクギ</t>
    </rPh>
    <rPh sb="121" eb="123">
      <t>ケッテイ</t>
    </rPh>
    <phoneticPr fontId="5"/>
  </si>
  <si>
    <t>①地域活性化雇用創造プロジェクト
　 都道府県が地域の協議会（自治体、経済団体、有識者、労働局等から構成）の了承を得て応募する事業から、第三者委員会の審査を経て地域における良質な雇用の実現を図る事業効果が高いものの採択を行い、当該事業に要する経費の一部補助を行う。
②地域活性化雇用創造プロジェクト関連融資利子補給事業（経過措置）
　地域活性化雇用創造プロジェクトに参加する企業であって、融資機関内に一定数以上雇用を増加させることを誓約したものに対し、金融機関に当該融資にかかる利子補給（支給期間最大５年間、支給率最大１％）を行う。</t>
    <phoneticPr fontId="5"/>
  </si>
  <si>
    <t>-</t>
  </si>
  <si>
    <t>雇用開発支援事業費等補助金</t>
    <rPh sb="0" eb="2">
      <t>コヨウ</t>
    </rPh>
    <rPh sb="2" eb="4">
      <t>カイハツ</t>
    </rPh>
    <rPh sb="4" eb="6">
      <t>シエン</t>
    </rPh>
    <rPh sb="6" eb="9">
      <t>ジギョウヒ</t>
    </rPh>
    <rPh sb="9" eb="10">
      <t>ナド</t>
    </rPh>
    <rPh sb="10" eb="13">
      <t>ホジョキン</t>
    </rPh>
    <phoneticPr fontId="5"/>
  </si>
  <si>
    <t>地域雇用創造利子補給金</t>
    <rPh sb="0" eb="2">
      <t>チイキ</t>
    </rPh>
    <rPh sb="2" eb="4">
      <t>コヨウ</t>
    </rPh>
    <rPh sb="4" eb="6">
      <t>ソウゾウ</t>
    </rPh>
    <rPh sb="6" eb="8">
      <t>リシ</t>
    </rPh>
    <rPh sb="8" eb="10">
      <t>ホキュウ</t>
    </rPh>
    <rPh sb="10" eb="11">
      <t>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</si>
  <si>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</si>
  <si>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</si>
  <si>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</si>
  <si>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</si>
  <si>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地域雇用の課題に対して、国や都道府県の施策との連携を図りつつ、魅力ある雇用機会の確保や企業ニーズにあった人材育成、就職促進等を一体的に取り組む都道府県を支援することにより、地域における良質な雇用の実現を図る。</t>
    <rPh sb="76" eb="78">
      <t>シエン</t>
    </rPh>
    <rPh sb="86" eb="88">
      <t>チイキ</t>
    </rPh>
    <rPh sb="92" eb="94">
      <t>リョウシツ</t>
    </rPh>
    <rPh sb="95" eb="97">
      <t>コヨウ</t>
    </rPh>
    <rPh sb="98" eb="100">
      <t>ジツゲン</t>
    </rPh>
    <rPh sb="101" eb="102">
      <t>ハカ</t>
    </rPh>
    <phoneticPr fontId="5"/>
  </si>
  <si>
    <t>地域雇用の課題に対して、国や都道府県の施策との連携を図りつつ、魅力ある雇用機会の確保や企業ニーズにあった人材育成、就職促進等を一体的に取り組む都道府県に対し、事業に要する経費の一部補助を行う。</t>
    <rPh sb="73" eb="75">
      <t>フケン</t>
    </rPh>
    <rPh sb="76" eb="77">
      <t>タイ</t>
    </rPh>
    <rPh sb="79" eb="81">
      <t>ジギョウ</t>
    </rPh>
    <rPh sb="82" eb="83">
      <t>ヨウ</t>
    </rPh>
    <rPh sb="85" eb="87">
      <t>ケイヒ</t>
    </rPh>
    <rPh sb="88" eb="90">
      <t>イチブ</t>
    </rPh>
    <rPh sb="90" eb="92">
      <t>ホジョ</t>
    </rPh>
    <rPh sb="93" eb="94">
      <t>オコナ</t>
    </rPh>
    <phoneticPr fontId="5"/>
  </si>
  <si>
    <t>X：執行額（千円）／Y：就職者数（人）</t>
  </si>
  <si>
    <t>千円</t>
    <rPh sb="0" eb="2">
      <t>センエン</t>
    </rPh>
    <phoneticPr fontId="5"/>
  </si>
  <si>
    <t>Ｘ／Ｙ</t>
  </si>
  <si>
    <t>人・社</t>
    <rPh sb="0" eb="1">
      <t>ヒト</t>
    </rPh>
    <rPh sb="2" eb="3">
      <t>シャ</t>
    </rPh>
    <phoneticPr fontId="5"/>
  </si>
  <si>
    <t>事業を利用した求職者数及び事業を利用した事業主数（事業実施都道府県の合計）</t>
  </si>
  <si>
    <t>事業開始時の目標数以上（事業実施都道府県の合計）</t>
  </si>
  <si>
    <t>事業を利用した求職者の正社員就職件数及び事業を利用した事業所における正社員雇い入れ数（事業実施都道府県の合計）</t>
  </si>
  <si>
    <t>人</t>
    <rPh sb="0" eb="1">
      <t>ヒト</t>
    </rPh>
    <phoneticPr fontId="5"/>
  </si>
  <si>
    <t>厚生労働省職業安定局調べ</t>
    <phoneticPr fontId="5"/>
  </si>
  <si>
    <t>雇用機会を創出するとともに、雇用の安定を図ること（Ⅴ-2）</t>
  </si>
  <si>
    <t>地域、中小企業、産業の特性に応じ、雇用の創出及び雇用の安定を図ること（Ⅴ-2-1）</t>
    <phoneticPr fontId="5"/>
  </si>
  <si>
    <t>都道府県に対する補助事業であり、国で実施すべき事業である。</t>
    <phoneticPr fontId="5"/>
  </si>
  <si>
    <t>‐</t>
  </si>
  <si>
    <t>無</t>
  </si>
  <si>
    <t>評価・選定委員会においてプロジェクトを選定する際、必要経費の精査に努めており、費目・使途も妥当である。</t>
  </si>
  <si>
    <t>実績の低調な事業は翌年度の事業実施に当たって見直し（廃止を含む）を行うことをルール化するとともに、各年度の事業の進捗について評価を実施する等により、コスト削減や効率化を図っている。</t>
    <rPh sb="49" eb="52">
      <t>カクネンド</t>
    </rPh>
    <rPh sb="53" eb="55">
      <t>ジギョウ</t>
    </rPh>
    <rPh sb="56" eb="58">
      <t>シンチョク</t>
    </rPh>
    <rPh sb="62" eb="64">
      <t>ヒョウカ</t>
    </rPh>
    <rPh sb="65" eb="67">
      <t>ジッシ</t>
    </rPh>
    <rPh sb="69" eb="70">
      <t>トウ</t>
    </rPh>
    <phoneticPr fontId="5"/>
  </si>
  <si>
    <t>評価・選定委員会においてプロジェクトを選定する際、事業実施手段・方法も含めて審査するとともに、各年度の事業の進捗について評価することとしている。</t>
    <rPh sb="47" eb="50">
      <t>カクネンド</t>
    </rPh>
    <rPh sb="51" eb="53">
      <t>ジギョウ</t>
    </rPh>
    <rPh sb="54" eb="56">
      <t>シンチョク</t>
    </rPh>
    <rPh sb="60" eb="62">
      <t>ヒョウカ</t>
    </rPh>
    <phoneticPr fontId="5"/>
  </si>
  <si>
    <t>0923</t>
  </si>
  <si>
    <t>538</t>
  </si>
  <si>
    <t>補助金</t>
    <rPh sb="0" eb="3">
      <t>ホジョキン</t>
    </rPh>
    <phoneticPr fontId="5"/>
  </si>
  <si>
    <t>地域活性化雇用創造プロジェクトの実施に伴う補助</t>
  </si>
  <si>
    <t>利子補給金</t>
    <rPh sb="0" eb="2">
      <t>リシ</t>
    </rPh>
    <rPh sb="2" eb="4">
      <t>ホキュウ</t>
    </rPh>
    <rPh sb="4" eb="5">
      <t>キン</t>
    </rPh>
    <phoneticPr fontId="5"/>
  </si>
  <si>
    <t>地域活性化雇用創造プロジェクト関連融資利子補給事業に係る利子補給契約</t>
    <rPh sb="0" eb="2">
      <t>チイキ</t>
    </rPh>
    <rPh sb="2" eb="5">
      <t>カッセイカ</t>
    </rPh>
    <rPh sb="5" eb="7">
      <t>コヨウ</t>
    </rPh>
    <rPh sb="7" eb="9">
      <t>ソウゾウ</t>
    </rPh>
    <rPh sb="15" eb="17">
      <t>カンレン</t>
    </rPh>
    <rPh sb="17" eb="19">
      <t>ユウシ</t>
    </rPh>
    <rPh sb="19" eb="21">
      <t>リシ</t>
    </rPh>
    <rPh sb="21" eb="23">
      <t>ホキュウ</t>
    </rPh>
    <rPh sb="23" eb="25">
      <t>ジギョウ</t>
    </rPh>
    <rPh sb="26" eb="27">
      <t>カカ</t>
    </rPh>
    <rPh sb="28" eb="30">
      <t>リシ</t>
    </rPh>
    <rPh sb="30" eb="32">
      <t>ホキュウ</t>
    </rPh>
    <rPh sb="32" eb="34">
      <t>ケイヤク</t>
    </rPh>
    <phoneticPr fontId="5"/>
  </si>
  <si>
    <t>https://www.mhlw.go.jp/wp/seisaku/hyouka/dl/r03_jizenbunseki/V-2-1.pdf</t>
    <phoneticPr fontId="5"/>
  </si>
  <si>
    <t>-</t>
    <phoneticPr fontId="5"/>
  </si>
  <si>
    <t>補助金等交付</t>
  </si>
  <si>
    <t>地域活性化雇用創造プロジェクト参加事業者に対する融資に係る利子補給金</t>
    <phoneticPr fontId="5"/>
  </si>
  <si>
    <t>地域活性化雇用創造プロジェクトの実施に必要な経費</t>
    <phoneticPr fontId="5"/>
  </si>
  <si>
    <t>株式会社三菱UFJ銀行</t>
    <phoneticPr fontId="5"/>
  </si>
  <si>
    <t>株式会社山梨中央銀行</t>
    <phoneticPr fontId="5"/>
  </si>
  <si>
    <t>株式会社三十三銀行</t>
    <phoneticPr fontId="5"/>
  </si>
  <si>
    <t>株式会社商工組合中央金庫</t>
    <phoneticPr fontId="5"/>
  </si>
  <si>
    <t>株式会社百五銀行</t>
    <phoneticPr fontId="5"/>
  </si>
  <si>
    <t>茨城県信用組合</t>
    <phoneticPr fontId="5"/>
  </si>
  <si>
    <t>株式会社伊予銀行</t>
    <phoneticPr fontId="5"/>
  </si>
  <si>
    <t>株式会社岩手銀行</t>
    <phoneticPr fontId="5"/>
  </si>
  <si>
    <t>株式会社第四北越銀行</t>
    <phoneticPr fontId="5"/>
  </si>
  <si>
    <t>株式会社鹿児島銀行</t>
    <phoneticPr fontId="5"/>
  </si>
  <si>
    <t>京都府</t>
    <rPh sb="0" eb="3">
      <t>キョウトフ</t>
    </rPh>
    <phoneticPr fontId="5"/>
  </si>
  <si>
    <t>北海道</t>
    <rPh sb="0" eb="3">
      <t>ホッカイドウ</t>
    </rPh>
    <phoneticPr fontId="5"/>
  </si>
  <si>
    <t>宮崎県</t>
    <rPh sb="0" eb="3">
      <t>ミヤザキケン</t>
    </rPh>
    <phoneticPr fontId="5"/>
  </si>
  <si>
    <t>兵庫県</t>
    <rPh sb="0" eb="2">
      <t>ヒョウゴ</t>
    </rPh>
    <rPh sb="2" eb="3">
      <t>ケン</t>
    </rPh>
    <phoneticPr fontId="5"/>
  </si>
  <si>
    <t>鳥取県</t>
    <rPh sb="0" eb="3">
      <t>トットリケン</t>
    </rPh>
    <phoneticPr fontId="5"/>
  </si>
  <si>
    <t>福岡県</t>
    <rPh sb="0" eb="3">
      <t>フクオカケン</t>
    </rPh>
    <phoneticPr fontId="5"/>
  </si>
  <si>
    <t>山口県</t>
    <rPh sb="0" eb="3">
      <t>ヤマグチケン</t>
    </rPh>
    <phoneticPr fontId="5"/>
  </si>
  <si>
    <t>石川県</t>
    <rPh sb="0" eb="3">
      <t>イシカワケン</t>
    </rPh>
    <phoneticPr fontId="5"/>
  </si>
  <si>
    <t>宮城県</t>
    <rPh sb="0" eb="3">
      <t>ミヤギケン</t>
    </rPh>
    <phoneticPr fontId="5"/>
  </si>
  <si>
    <t>熊本県</t>
    <rPh sb="0" eb="3">
      <t>クマモトケン</t>
    </rPh>
    <phoneticPr fontId="5"/>
  </si>
  <si>
    <t>魅力ある雇用機会の確保や企業ニーズにあった人材育成、就職促進等を一体的に取り組む都道府県に対し、事業に要する経費の一部補助を行う。</t>
    <phoneticPr fontId="5"/>
  </si>
  <si>
    <t>-</t>
    <phoneticPr fontId="5"/>
  </si>
  <si>
    <t>見込みを上回る実績となっている。</t>
    <phoneticPr fontId="5"/>
  </si>
  <si>
    <t>各都道府県による効果的な事業実施の結果、成果実績が目標を上回っている。</t>
    <phoneticPr fontId="5"/>
  </si>
  <si>
    <t>3,327,161/9,475</t>
    <phoneticPr fontId="5"/>
  </si>
  <si>
    <t>4,542,298
／8,002</t>
    <phoneticPr fontId="5"/>
  </si>
  <si>
    <t>P2</t>
    <phoneticPr fontId="5"/>
  </si>
  <si>
    <t>地域における良質な雇用の実現の取組を支援する事業であり、国費を投入して国が実施すべき事業である。</t>
    <rPh sb="6" eb="8">
      <t>リョウシツ</t>
    </rPh>
    <rPh sb="9" eb="11">
      <t>コヨウ</t>
    </rPh>
    <rPh sb="12" eb="14">
      <t>ジツゲン</t>
    </rPh>
    <phoneticPr fontId="5"/>
  </si>
  <si>
    <t>地域における良質な雇用の実現の取組を支援しており、かつ地方からの要望も多いため、優先度の高い事業である。</t>
    <rPh sb="6" eb="8">
      <t>リョウシツ</t>
    </rPh>
    <rPh sb="12" eb="14">
      <t>ジツゲン</t>
    </rPh>
    <phoneticPr fontId="5"/>
  </si>
  <si>
    <t>プロジェクトの企画提案書を民間の有識者等から構成される評価・選定委員会において審査し、採択を行うものである。</t>
    <rPh sb="7" eb="9">
      <t>キカク</t>
    </rPh>
    <rPh sb="9" eb="12">
      <t>テイアンショ</t>
    </rPh>
    <rPh sb="43" eb="45">
      <t>サイタク</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</si>
  <si>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</si>
  <si>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点検対象外</t>
    <rPh sb="0" eb="5">
      <t>テンケンタイショウガイ</t>
    </rPh>
    <phoneticPr fontId="5"/>
  </si>
  <si>
    <t>00</t>
    <phoneticPr fontId="5"/>
  </si>
  <si>
    <t>A.京都府</t>
    <rPh sb="2" eb="5">
      <t>キョウトフ</t>
    </rPh>
    <phoneticPr fontId="5"/>
  </si>
  <si>
    <t>B.株式会社三菱UFJ銀行</t>
    <rPh sb="2" eb="6">
      <t>カブシキガイシャ</t>
    </rPh>
    <rPh sb="6" eb="8">
      <t>ミツビシ</t>
    </rPh>
    <rPh sb="11" eb="13">
      <t>ギンコウ</t>
    </rPh>
    <phoneticPr fontId="5"/>
  </si>
  <si>
    <t>活動実績及び成果実績は目標を上回っていいるものの、執行率が低調であることから予算額の縮減を検討すること。</t>
    <rPh sb="0" eb="4">
      <t>カツドウジッセキ</t>
    </rPh>
    <rPh sb="4" eb="5">
      <t>オヨ</t>
    </rPh>
    <rPh sb="6" eb="10">
      <t>セイカジッセキ</t>
    </rPh>
    <rPh sb="11" eb="13">
      <t>モクヒョウ</t>
    </rPh>
    <rPh sb="14" eb="16">
      <t>ウワマワ</t>
    </rPh>
    <rPh sb="25" eb="28">
      <t>シッコウリツ</t>
    </rPh>
    <rPh sb="29" eb="31">
      <t>テイチョウ</t>
    </rPh>
    <rPh sb="38" eb="41">
      <t>ヨサンガク</t>
    </rPh>
    <rPh sb="42" eb="44">
      <t>シュクゲン</t>
    </rPh>
    <rPh sb="45" eb="47">
      <t>ケントウ</t>
    </rPh>
    <phoneticPr fontId="5"/>
  </si>
  <si>
    <t>縮減</t>
  </si>
  <si>
    <t>執行状況を踏まえて、概算要求額の縮減を図った。</t>
    <phoneticPr fontId="5"/>
  </si>
  <si>
    <t>新規採択見込地域数の減等による減</t>
    <rPh sb="0" eb="4">
      <t>シンキサイタク</t>
    </rPh>
    <rPh sb="4" eb="6">
      <t>ミコ</t>
    </rPh>
    <rPh sb="6" eb="8">
      <t>チイキ</t>
    </rPh>
    <rPh sb="8" eb="9">
      <t>スウ</t>
    </rPh>
    <rPh sb="10" eb="11">
      <t>ゲン</t>
    </rPh>
    <rPh sb="11" eb="12">
      <t>トウ</t>
    </rPh>
    <rPh sb="15" eb="16">
      <t>ゲン</t>
    </rPh>
    <phoneticPr fontId="5"/>
  </si>
  <si>
    <t>評価・選定委員会においてプロジェクトを選定する際、必要経費の精査に努めており、コスト水準も妥当である。</t>
    <phoneticPr fontId="5"/>
  </si>
  <si>
    <t>採択地域が当初の見込みより少なかったこと、および新型コロナウイルス感染症の影響により、都道府県において計画した事業を予定どおり実施できなかったこと等による。</t>
    <phoneticPr fontId="5"/>
  </si>
  <si>
    <t>令和５年度予算要求においては、令和３年度の実績を踏まえて適切な金額となるよう改善を行う。</t>
    <phoneticPr fontId="5"/>
  </si>
  <si>
    <t>3,268,157/12,105</t>
    <phoneticPr fontId="5"/>
  </si>
  <si>
    <t>△</t>
  </si>
  <si>
    <t>アウトカムについては、計画数6,761人に対し、12,105人（達成率179％）を達成しており、コスト面についても１人雇用当たり100万円の目安を下回る269千円となっている。</t>
    <rPh sb="67" eb="69">
      <t>マンエン</t>
    </rPh>
    <rPh sb="70" eb="72">
      <t>メヤス</t>
    </rPh>
    <rPh sb="73" eb="75">
      <t>シタマワ</t>
    </rPh>
    <rPh sb="79" eb="80">
      <t>セン</t>
    </rPh>
    <rPh sb="80" eb="8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</si>
</sst>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124234</xdr:colOff>
      <xdr:row>276</xdr:row>
      <xdr:rowOff>16570</xdr:rowOff>
    </xdr:from>
    <xdr:to>
      <xdr:col>30</xdr:col>
      <xdr:colOff>124295</xdr:colOff>
      <xdr:row>278</xdr:row>
      <xdr:rowOff>9117</xdr:rowOff>
    </xdr:to>
    <xdr:sp macro="" textlink="">
      <xdr:nvSpPr>
        <xdr:cNvPr id="2" name="正方形/長方形 1"/>
        <xdr:cNvSpPr/>
      </xdr:nvSpPr>
      <xdr:spPr>
        <a:xfrm>
          <a:off x="3969953" y="42748101"/>
          <a:ext cx="2226530" cy="611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道府県）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3,171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17</xdr:col>
      <xdr:colOff>150065</xdr:colOff>
      <xdr:row>287</xdr:row>
      <xdr:rowOff>285965</xdr:rowOff>
    </xdr:from>
    <xdr:to>
      <xdr:col>32</xdr:col>
      <xdr:colOff>141485</xdr:colOff>
      <xdr:row>291</xdr:row>
      <xdr:rowOff>224616</xdr:rowOff>
    </xdr:to>
    <xdr:sp macro="" textlink="">
      <xdr:nvSpPr>
        <xdr:cNvPr id="4" name="正方形/長方形 3"/>
        <xdr:cNvSpPr/>
      </xdr:nvSpPr>
      <xdr:spPr>
        <a:xfrm>
          <a:off x="3590971" y="46422684"/>
          <a:ext cx="3027514" cy="11769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44572</xdr:colOff>
      <xdr:row>284</xdr:row>
      <xdr:rowOff>106071</xdr:rowOff>
    </xdr:from>
    <xdr:to>
      <xdr:col>25</xdr:col>
      <xdr:colOff>49674</xdr:colOff>
      <xdr:row>287</xdr:row>
      <xdr:rowOff>285965</xdr:rowOff>
    </xdr:to>
    <xdr:cxnSp macro="">
      <xdr:nvCxnSpPr>
        <xdr:cNvPr id="5" name="直線矢印コネクタ 4"/>
        <xdr:cNvCxnSpPr>
          <a:stCxn id="12" idx="2"/>
          <a:endCxn id="4" idx="0"/>
        </xdr:cNvCxnSpPr>
      </xdr:nvCxnSpPr>
      <xdr:spPr>
        <a:xfrm flipH="1">
          <a:off x="5104728" y="45314102"/>
          <a:ext cx="5102" cy="11085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174610</xdr:colOff>
      <xdr:row>278</xdr:row>
      <xdr:rowOff>142123</xdr:rowOff>
    </xdr:from>
    <xdr:to>
      <xdr:col>41</xdr:col>
      <xdr:colOff>120361</xdr:colOff>
      <xdr:row>280</xdr:row>
      <xdr:rowOff>7938</xdr:rowOff>
    </xdr:to>
    <xdr:sp macro="" textlink="">
      <xdr:nvSpPr>
        <xdr:cNvPr id="6" name="テキスト ボックス 5"/>
        <xdr:cNvSpPr txBox="1"/>
      </xdr:nvSpPr>
      <xdr:spPr>
        <a:xfrm>
          <a:off x="1635110" y="38242123"/>
          <a:ext cx="5970314" cy="326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［地域雇用の課題に対応した正社員雇用創造効果が高い事業の実施］ </a:t>
          </a:r>
        </a:p>
      </xdr:txBody>
    </xdr:sp>
    <xdr:clientData/>
  </xdr:twoCellAnchor>
  <xdr:twoCellAnchor>
    <xdr:from>
      <xdr:col>18</xdr:col>
      <xdr:colOff>182516</xdr:colOff>
      <xdr:row>274</xdr:row>
      <xdr:rowOff>29632</xdr:rowOff>
    </xdr:from>
    <xdr:to>
      <xdr:col>25</xdr:col>
      <xdr:colOff>21130</xdr:colOff>
      <xdr:row>276</xdr:row>
      <xdr:rowOff>7937</xdr:rowOff>
    </xdr:to>
    <xdr:sp macro="" textlink="">
      <xdr:nvSpPr>
        <xdr:cNvPr id="7" name="テキスト ボックス 6"/>
        <xdr:cNvSpPr txBox="1"/>
      </xdr:nvSpPr>
      <xdr:spPr>
        <a:xfrm>
          <a:off x="3468641" y="37145382"/>
          <a:ext cx="1116552" cy="327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87588</xdr:colOff>
      <xdr:row>286</xdr:row>
      <xdr:rowOff>238125</xdr:rowOff>
    </xdr:from>
    <xdr:to>
      <xdr:col>23</xdr:col>
      <xdr:colOff>122257</xdr:colOff>
      <xdr:row>287</xdr:row>
      <xdr:rowOff>257052</xdr:rowOff>
    </xdr:to>
    <xdr:sp macro="" textlink="">
      <xdr:nvSpPr>
        <xdr:cNvPr id="8" name="テキスト ボックス 7"/>
        <xdr:cNvSpPr txBox="1"/>
      </xdr:nvSpPr>
      <xdr:spPr>
        <a:xfrm>
          <a:off x="3528494" y="46065281"/>
          <a:ext cx="1249107" cy="32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197600</xdr:colOff>
      <xdr:row>291</xdr:row>
      <xdr:rowOff>279041</xdr:rowOff>
    </xdr:from>
    <xdr:to>
      <xdr:col>37</xdr:col>
      <xdr:colOff>40999</xdr:colOff>
      <xdr:row>292</xdr:row>
      <xdr:rowOff>238223</xdr:rowOff>
    </xdr:to>
    <xdr:sp macro="" textlink="">
      <xdr:nvSpPr>
        <xdr:cNvPr id="9" name="テキスト ボックス 8"/>
        <xdr:cNvSpPr txBox="1"/>
      </xdr:nvSpPr>
      <xdr:spPr>
        <a:xfrm>
          <a:off x="2828881" y="47654010"/>
          <a:ext cx="4701149" cy="268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7</xdr:col>
      <xdr:colOff>130969</xdr:colOff>
      <xdr:row>280</xdr:row>
      <xdr:rowOff>47625</xdr:rowOff>
    </xdr:from>
    <xdr:to>
      <xdr:col>27</xdr:col>
      <xdr:colOff>133</xdr:colOff>
      <xdr:row>281</xdr:row>
      <xdr:rowOff>90056</xdr:rowOff>
    </xdr:to>
    <xdr:sp macro="" textlink="">
      <xdr:nvSpPr>
        <xdr:cNvPr id="10" name="テキスト ボックス 9"/>
        <xdr:cNvSpPr txBox="1"/>
      </xdr:nvSpPr>
      <xdr:spPr>
        <a:xfrm>
          <a:off x="1408907" y="38608000"/>
          <a:ext cx="3520414" cy="359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7</xdr:col>
      <xdr:colOff>142875</xdr:colOff>
      <xdr:row>268</xdr:row>
      <xdr:rowOff>297656</xdr:rowOff>
    </xdr:from>
    <xdr:to>
      <xdr:col>27</xdr:col>
      <xdr:colOff>4896</xdr:colOff>
      <xdr:row>269</xdr:row>
      <xdr:rowOff>298388</xdr:rowOff>
    </xdr:to>
    <xdr:sp macro="" textlink="">
      <xdr:nvSpPr>
        <xdr:cNvPr id="11" name="テキスト ボックス 10"/>
        <xdr:cNvSpPr txBox="1"/>
      </xdr:nvSpPr>
      <xdr:spPr>
        <a:xfrm>
          <a:off x="1559719" y="40552687"/>
          <a:ext cx="3910146" cy="31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20</xdr:col>
      <xdr:colOff>152090</xdr:colOff>
      <xdr:row>282</xdr:row>
      <xdr:rowOff>11906</xdr:rowOff>
    </xdr:from>
    <xdr:to>
      <xdr:col>29</xdr:col>
      <xdr:colOff>149664</xdr:colOff>
      <xdr:row>284</xdr:row>
      <xdr:rowOff>106071</xdr:rowOff>
    </xdr:to>
    <xdr:sp macro="" textlink="">
      <xdr:nvSpPr>
        <xdr:cNvPr id="12" name="正方形/長方形 11"/>
        <xdr:cNvSpPr/>
      </xdr:nvSpPr>
      <xdr:spPr>
        <a:xfrm>
          <a:off x="4200215" y="44600812"/>
          <a:ext cx="1819230" cy="7132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19</xdr:col>
      <xdr:colOff>47624</xdr:colOff>
      <xdr:row>269</xdr:row>
      <xdr:rowOff>71437</xdr:rowOff>
    </xdr:from>
    <xdr:to>
      <xdr:col>38</xdr:col>
      <xdr:colOff>95248</xdr:colOff>
      <xdr:row>274</xdr:row>
      <xdr:rowOff>0</xdr:rowOff>
    </xdr:to>
    <xdr:sp macro="" textlink="">
      <xdr:nvSpPr>
        <xdr:cNvPr id="14" name="正方形/長方形 13"/>
        <xdr:cNvSpPr/>
      </xdr:nvSpPr>
      <xdr:spPr>
        <a:xfrm>
          <a:off x="3893343" y="36040218"/>
          <a:ext cx="3893343" cy="92868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154782</xdr:colOff>
      <xdr:row>269</xdr:row>
      <xdr:rowOff>226219</xdr:rowOff>
    </xdr:from>
    <xdr:to>
      <xdr:col>29</xdr:col>
      <xdr:colOff>152356</xdr:colOff>
      <xdr:row>271</xdr:row>
      <xdr:rowOff>218764</xdr:rowOff>
    </xdr:to>
    <xdr:sp macro="" textlink="">
      <xdr:nvSpPr>
        <xdr:cNvPr id="18" name="正方形/長方形 17"/>
        <xdr:cNvSpPr/>
      </xdr:nvSpPr>
      <xdr:spPr>
        <a:xfrm>
          <a:off x="4202907" y="36195000"/>
          <a:ext cx="1819230" cy="6116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3,172</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35719</xdr:colOff>
      <xdr:row>271</xdr:row>
      <xdr:rowOff>238126</xdr:rowOff>
    </xdr:from>
    <xdr:to>
      <xdr:col>25</xdr:col>
      <xdr:colOff>36470</xdr:colOff>
      <xdr:row>276</xdr:row>
      <xdr:rowOff>4665</xdr:rowOff>
    </xdr:to>
    <xdr:cxnSp macro="">
      <xdr:nvCxnSpPr>
        <xdr:cNvPr id="20" name="直線矢印コネクタ 19"/>
        <xdr:cNvCxnSpPr/>
      </xdr:nvCxnSpPr>
      <xdr:spPr>
        <a:xfrm flipH="1">
          <a:off x="5095875" y="36826032"/>
          <a:ext cx="751" cy="48091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130969</xdr:colOff>
      <xdr:row>270</xdr:row>
      <xdr:rowOff>11905</xdr:rowOff>
    </xdr:from>
    <xdr:to>
      <xdr:col>38</xdr:col>
      <xdr:colOff>59531</xdr:colOff>
      <xdr:row>271</xdr:row>
      <xdr:rowOff>14023</xdr:rowOff>
    </xdr:to>
    <xdr:sp macro="" textlink="">
      <xdr:nvSpPr>
        <xdr:cNvPr id="21" name="テキスト ボックス 20"/>
        <xdr:cNvSpPr txBox="1"/>
      </xdr:nvSpPr>
      <xdr:spPr>
        <a:xfrm>
          <a:off x="6000750" y="36290249"/>
          <a:ext cx="1750219" cy="311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うち本省事務費１百万円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U310" sqref="AU310:AX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284</v>
      </c>
      <c r="AJ2" s="836" t="s">
        <v>607</v>
      </c>
      <c r="AK2" s="836"/>
      <c r="AL2" s="836"/>
      <c r="AM2" s="836"/>
      <c r="AN2" s="75" t="s">
        <v>284</v>
      </c>
      <c r="AO2" s="836">
        <v>21</v>
      </c>
      <c r="AP2" s="836"/>
      <c r="AQ2" s="836"/>
      <c r="AR2" s="76" t="s">
        <v>284</v>
      </c>
      <c r="AS2" s="837">
        <v>613</v>
      </c>
      <c r="AT2" s="837"/>
      <c r="AU2" s="837"/>
      <c r="AV2" s="75" t="str">
        <f>IF(AW2="","","-")</f>
        <v>-</v>
      </c>
      <c r="AW2" s="838">
        <v>0</v>
      </c>
      <c r="AX2" s="838"/>
    </row>
    <row r="3" spans="1:50" ht="30" customHeight="1" thickBot="1" x14ac:dyDescent="0.2">
      <c r="A3" s="839" t="s">
        <v>597</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30" customHeight="1" x14ac:dyDescent="0.15">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380</v>
      </c>
      <c r="H5" s="827"/>
      <c r="I5" s="827"/>
      <c r="J5" s="827"/>
      <c r="K5" s="827"/>
      <c r="L5" s="827"/>
      <c r="M5" s="828" t="s">
        <v>61</v>
      </c>
      <c r="N5" s="829"/>
      <c r="O5" s="829"/>
      <c r="P5" s="829"/>
      <c r="Q5" s="829"/>
      <c r="R5" s="830"/>
      <c r="S5" s="831" t="s">
        <v>65</v>
      </c>
      <c r="T5" s="827"/>
      <c r="U5" s="827"/>
      <c r="V5" s="827"/>
      <c r="W5" s="827"/>
      <c r="X5" s="832"/>
      <c r="Y5" s="833" t="s">
        <v>3</v>
      </c>
      <c r="Z5" s="834"/>
      <c r="AA5" s="834"/>
      <c r="AB5" s="834"/>
      <c r="AC5" s="834"/>
      <c r="AD5" s="835"/>
      <c r="AE5" s="856" t="s">
        <v>611</v>
      </c>
      <c r="AF5" s="856"/>
      <c r="AG5" s="856"/>
      <c r="AH5" s="856"/>
      <c r="AI5" s="856"/>
      <c r="AJ5" s="856"/>
      <c r="AK5" s="856"/>
      <c r="AL5" s="856"/>
      <c r="AM5" s="856"/>
      <c r="AN5" s="856"/>
      <c r="AO5" s="856"/>
      <c r="AP5" s="857"/>
      <c r="AQ5" s="858" t="s">
        <v>612</v>
      </c>
      <c r="AR5" s="859"/>
      <c r="AS5" s="859"/>
      <c r="AT5" s="859"/>
      <c r="AU5" s="859"/>
      <c r="AV5" s="859"/>
      <c r="AW5" s="859"/>
      <c r="AX5" s="860"/>
    </row>
    <row r="6" spans="1:50" ht="30" customHeight="1" x14ac:dyDescent="0.15">
      <c r="A6" s="861" t="s">
        <v>4</v>
      </c>
      <c r="B6" s="862"/>
      <c r="C6" s="862"/>
      <c r="D6" s="862"/>
      <c r="E6" s="862"/>
      <c r="F6" s="862"/>
      <c r="G6" s="863" t="str">
        <f>入力規則等!F39</f>
        <v>労働保険特別会計雇用勘定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75.75" customHeight="1" x14ac:dyDescent="0.15">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269</v>
      </c>
      <c r="Z7" s="687"/>
      <c r="AA7" s="687"/>
      <c r="AB7" s="687"/>
      <c r="AC7" s="687"/>
      <c r="AD7" s="870"/>
      <c r="AE7" s="798" t="s">
        <v>615</v>
      </c>
      <c r="AF7" s="799"/>
      <c r="AG7" s="799"/>
      <c r="AH7" s="799"/>
      <c r="AI7" s="799"/>
      <c r="AJ7" s="799"/>
      <c r="AK7" s="799"/>
      <c r="AL7" s="799"/>
      <c r="AM7" s="799"/>
      <c r="AN7" s="799"/>
      <c r="AO7" s="799"/>
      <c r="AP7" s="799"/>
      <c r="AQ7" s="799"/>
      <c r="AR7" s="799"/>
      <c r="AS7" s="799"/>
      <c r="AT7" s="799"/>
      <c r="AU7" s="799"/>
      <c r="AV7" s="799"/>
      <c r="AW7" s="799"/>
      <c r="AX7" s="800"/>
    </row>
    <row r="8" spans="1:50" ht="30" customHeight="1" x14ac:dyDescent="0.15">
      <c r="A8" s="842" t="s">
        <v>185</v>
      </c>
      <c r="B8" s="843"/>
      <c r="C8" s="843"/>
      <c r="D8" s="843"/>
      <c r="E8" s="843"/>
      <c r="F8" s="844"/>
      <c r="G8" s="845" t="str">
        <f>入力規則等!A27</f>
        <v>地方創生</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社会保障</v>
      </c>
      <c r="AF8" s="846"/>
      <c r="AG8" s="846"/>
      <c r="AH8" s="846"/>
      <c r="AI8" s="846"/>
      <c r="AJ8" s="846"/>
      <c r="AK8" s="846"/>
      <c r="AL8" s="846"/>
      <c r="AM8" s="846"/>
      <c r="AN8" s="846"/>
      <c r="AO8" s="846"/>
      <c r="AP8" s="846"/>
      <c r="AQ8" s="846"/>
      <c r="AR8" s="846"/>
      <c r="AS8" s="846"/>
      <c r="AT8" s="846"/>
      <c r="AU8" s="846"/>
      <c r="AV8" s="846"/>
      <c r="AW8" s="846"/>
      <c r="AX8" s="852"/>
    </row>
    <row r="9" spans="1:50" ht="63.75" customHeight="1" x14ac:dyDescent="0.15">
      <c r="A9" s="771" t="s">
        <v>21</v>
      </c>
      <c r="B9" s="772"/>
      <c r="C9" s="772"/>
      <c r="D9" s="772"/>
      <c r="E9" s="772"/>
      <c r="F9" s="772"/>
      <c r="G9" s="853" t="s">
        <v>624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8.25" customHeight="1" x14ac:dyDescent="0.15">
      <c r="A10" s="759" t="s">
        <v>27</v>
      </c>
      <c r="B10" s="760"/>
      <c r="C10" s="760"/>
      <c r="D10" s="760"/>
      <c r="E10" s="760"/>
      <c r="F10" s="760"/>
      <c r="G10" s="761" t="s">
        <v>616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7" customHeight="1" x14ac:dyDescent="0.15">
      <c r="A11" s="759" t="s">
        <v>5</v>
      </c>
      <c r="B11" s="760"/>
      <c r="C11" s="760"/>
      <c r="D11" s="760"/>
      <c r="E11" s="760"/>
      <c r="F11" s="764"/>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699">
        <v>5882</v>
      </c>
      <c r="Q13" s="700"/>
      <c r="R13" s="700"/>
      <c r="S13" s="700"/>
      <c r="T13" s="700"/>
      <c r="U13" s="700"/>
      <c r="V13" s="701"/>
      <c r="W13" s="699">
        <v>5264</v>
      </c>
      <c r="X13" s="700"/>
      <c r="Y13" s="700"/>
      <c r="Z13" s="700"/>
      <c r="AA13" s="700"/>
      <c r="AB13" s="700"/>
      <c r="AC13" s="701"/>
      <c r="AD13" s="699">
        <v>10487</v>
      </c>
      <c r="AE13" s="700"/>
      <c r="AF13" s="700"/>
      <c r="AG13" s="700"/>
      <c r="AH13" s="700"/>
      <c r="AI13" s="700"/>
      <c r="AJ13" s="701"/>
      <c r="AK13" s="699">
        <v>5962</v>
      </c>
      <c r="AL13" s="700"/>
      <c r="AM13" s="700"/>
      <c r="AN13" s="700"/>
      <c r="AO13" s="700"/>
      <c r="AP13" s="700"/>
      <c r="AQ13" s="701"/>
      <c r="AR13" s="736">
        <v>5461</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699" t="s">
        <v>617</v>
      </c>
      <c r="Q14" s="700"/>
      <c r="R14" s="700"/>
      <c r="S14" s="700"/>
      <c r="T14" s="700"/>
      <c r="U14" s="700"/>
      <c r="V14" s="701"/>
      <c r="W14" s="699">
        <v>1100</v>
      </c>
      <c r="X14" s="700"/>
      <c r="Y14" s="700"/>
      <c r="Z14" s="700"/>
      <c r="AA14" s="700"/>
      <c r="AB14" s="700"/>
      <c r="AC14" s="701"/>
      <c r="AD14" s="699" t="s">
        <v>617</v>
      </c>
      <c r="AE14" s="700"/>
      <c r="AF14" s="700"/>
      <c r="AG14" s="700"/>
      <c r="AH14" s="700"/>
      <c r="AI14" s="700"/>
      <c r="AJ14" s="701"/>
      <c r="AK14" s="699"/>
      <c r="AL14" s="700"/>
      <c r="AM14" s="700"/>
      <c r="AN14" s="700"/>
      <c r="AO14" s="700"/>
      <c r="AP14" s="700"/>
      <c r="AQ14" s="701"/>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699" t="s">
        <v>617</v>
      </c>
      <c r="Q15" s="700"/>
      <c r="R15" s="700"/>
      <c r="S15" s="700"/>
      <c r="T15" s="700"/>
      <c r="U15" s="700"/>
      <c r="V15" s="701"/>
      <c r="W15" s="699" t="s">
        <v>617</v>
      </c>
      <c r="X15" s="700"/>
      <c r="Y15" s="700"/>
      <c r="Z15" s="700"/>
      <c r="AA15" s="700"/>
      <c r="AB15" s="700"/>
      <c r="AC15" s="701"/>
      <c r="AD15" s="699" t="s">
        <v>617</v>
      </c>
      <c r="AE15" s="700"/>
      <c r="AF15" s="700"/>
      <c r="AG15" s="700"/>
      <c r="AH15" s="700"/>
      <c r="AI15" s="700"/>
      <c r="AJ15" s="701"/>
      <c r="AK15" s="699"/>
      <c r="AL15" s="700"/>
      <c r="AM15" s="700"/>
      <c r="AN15" s="700"/>
      <c r="AO15" s="700"/>
      <c r="AP15" s="700"/>
      <c r="AQ15" s="701"/>
      <c r="AR15" s="699"/>
      <c r="AS15" s="700"/>
      <c r="AT15" s="700"/>
      <c r="AU15" s="700"/>
      <c r="AV15" s="700"/>
      <c r="AW15" s="700"/>
      <c r="AX15" s="809"/>
    </row>
    <row r="16" spans="1:50" ht="21" customHeight="1" x14ac:dyDescent="0.15">
      <c r="A16" s="307"/>
      <c r="B16" s="308"/>
      <c r="C16" s="308"/>
      <c r="D16" s="308"/>
      <c r="E16" s="308"/>
      <c r="F16" s="309"/>
      <c r="G16" s="790"/>
      <c r="H16" s="791"/>
      <c r="I16" s="783" t="s">
        <v>48</v>
      </c>
      <c r="J16" s="796"/>
      <c r="K16" s="796"/>
      <c r="L16" s="796"/>
      <c r="M16" s="796"/>
      <c r="N16" s="796"/>
      <c r="O16" s="797"/>
      <c r="P16" s="699" t="s">
        <v>617</v>
      </c>
      <c r="Q16" s="700"/>
      <c r="R16" s="700"/>
      <c r="S16" s="700"/>
      <c r="T16" s="700"/>
      <c r="U16" s="700"/>
      <c r="V16" s="701"/>
      <c r="W16" s="699" t="s">
        <v>617</v>
      </c>
      <c r="X16" s="700"/>
      <c r="Y16" s="700"/>
      <c r="Z16" s="700"/>
      <c r="AA16" s="700"/>
      <c r="AB16" s="700"/>
      <c r="AC16" s="701"/>
      <c r="AD16" s="699" t="s">
        <v>617</v>
      </c>
      <c r="AE16" s="700"/>
      <c r="AF16" s="700"/>
      <c r="AG16" s="700"/>
      <c r="AH16" s="700"/>
      <c r="AI16" s="700"/>
      <c r="AJ16" s="701"/>
      <c r="AK16" s="699"/>
      <c r="AL16" s="700"/>
      <c r="AM16" s="700"/>
      <c r="AN16" s="700"/>
      <c r="AO16" s="700"/>
      <c r="AP16" s="700"/>
      <c r="AQ16" s="701"/>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699" t="s">
        <v>617</v>
      </c>
      <c r="Q17" s="700"/>
      <c r="R17" s="700"/>
      <c r="S17" s="700"/>
      <c r="T17" s="700"/>
      <c r="U17" s="700"/>
      <c r="V17" s="701"/>
      <c r="W17" s="699">
        <v>-1338</v>
      </c>
      <c r="X17" s="700"/>
      <c r="Y17" s="700"/>
      <c r="Z17" s="700"/>
      <c r="AA17" s="700"/>
      <c r="AB17" s="700"/>
      <c r="AC17" s="701"/>
      <c r="AD17" s="699">
        <v>-4391</v>
      </c>
      <c r="AE17" s="700"/>
      <c r="AF17" s="700"/>
      <c r="AG17" s="700"/>
      <c r="AH17" s="700"/>
      <c r="AI17" s="700"/>
      <c r="AJ17" s="701"/>
      <c r="AK17" s="699"/>
      <c r="AL17" s="700"/>
      <c r="AM17" s="700"/>
      <c r="AN17" s="700"/>
      <c r="AO17" s="700"/>
      <c r="AP17" s="700"/>
      <c r="AQ17" s="701"/>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5882</v>
      </c>
      <c r="Q18" s="780"/>
      <c r="R18" s="780"/>
      <c r="S18" s="780"/>
      <c r="T18" s="780"/>
      <c r="U18" s="780"/>
      <c r="V18" s="781"/>
      <c r="W18" s="779">
        <f>SUM(W13:AC17)</f>
        <v>5026</v>
      </c>
      <c r="X18" s="780"/>
      <c r="Y18" s="780"/>
      <c r="Z18" s="780"/>
      <c r="AA18" s="780"/>
      <c r="AB18" s="780"/>
      <c r="AC18" s="781"/>
      <c r="AD18" s="779">
        <f>SUM(AD13:AJ17)</f>
        <v>6096</v>
      </c>
      <c r="AE18" s="780"/>
      <c r="AF18" s="780"/>
      <c r="AG18" s="780"/>
      <c r="AH18" s="780"/>
      <c r="AI18" s="780"/>
      <c r="AJ18" s="781"/>
      <c r="AK18" s="779">
        <f>SUM(AK13:AQ17)</f>
        <v>5962</v>
      </c>
      <c r="AL18" s="780"/>
      <c r="AM18" s="780"/>
      <c r="AN18" s="780"/>
      <c r="AO18" s="780"/>
      <c r="AP18" s="780"/>
      <c r="AQ18" s="781"/>
      <c r="AR18" s="779">
        <f>SUM(AR13:AX17)</f>
        <v>5461</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699">
        <v>4679</v>
      </c>
      <c r="Q19" s="700"/>
      <c r="R19" s="700"/>
      <c r="S19" s="700"/>
      <c r="T19" s="700"/>
      <c r="U19" s="700"/>
      <c r="V19" s="701"/>
      <c r="W19" s="699">
        <v>3452</v>
      </c>
      <c r="X19" s="700"/>
      <c r="Y19" s="700"/>
      <c r="Z19" s="700"/>
      <c r="AA19" s="700"/>
      <c r="AB19" s="700"/>
      <c r="AC19" s="701"/>
      <c r="AD19" s="699">
        <v>3268</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f>IF(P18=0, "-", SUM(P19)/P18)</f>
        <v>0.7954777286637198</v>
      </c>
      <c r="Q20" s="747"/>
      <c r="R20" s="747"/>
      <c r="S20" s="747"/>
      <c r="T20" s="747"/>
      <c r="U20" s="747"/>
      <c r="V20" s="747"/>
      <c r="W20" s="747">
        <f>IF(W18=0, "-", SUM(W19)/W18)</f>
        <v>0.68682849184241945</v>
      </c>
      <c r="X20" s="747"/>
      <c r="Y20" s="747"/>
      <c r="Z20" s="747"/>
      <c r="AA20" s="747"/>
      <c r="AB20" s="747"/>
      <c r="AC20" s="747"/>
      <c r="AD20" s="747">
        <f>IF(AD18=0, "-", SUM(AD19)/AD18)</f>
        <v>0.53608923884514437</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0.7954777286637198</v>
      </c>
      <c r="Q21" s="747"/>
      <c r="R21" s="747"/>
      <c r="S21" s="747"/>
      <c r="T21" s="747"/>
      <c r="U21" s="747"/>
      <c r="V21" s="747"/>
      <c r="W21" s="747">
        <f>IF(W19=0, "-", SUM(W19)/SUM(W13,W14))</f>
        <v>0.54242614707730985</v>
      </c>
      <c r="X21" s="747"/>
      <c r="Y21" s="747"/>
      <c r="Z21" s="747"/>
      <c r="AA21" s="747"/>
      <c r="AB21" s="747"/>
      <c r="AC21" s="747"/>
      <c r="AD21" s="747">
        <f>IF(AD19=0, "-", SUM(AD19)/SUM(AD13,AD14))</f>
        <v>0.31162391532373412</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592</v>
      </c>
      <c r="B22" s="706"/>
      <c r="C22" s="706"/>
      <c r="D22" s="706"/>
      <c r="E22" s="706"/>
      <c r="F22" s="707"/>
      <c r="G22" s="711" t="s">
        <v>229</v>
      </c>
      <c r="H22" s="550"/>
      <c r="I22" s="550"/>
      <c r="J22" s="550"/>
      <c r="K22" s="550"/>
      <c r="L22" s="550"/>
      <c r="M22" s="550"/>
      <c r="N22" s="550"/>
      <c r="O22" s="551"/>
      <c r="P22" s="712" t="s">
        <v>590</v>
      </c>
      <c r="Q22" s="550"/>
      <c r="R22" s="550"/>
      <c r="S22" s="550"/>
      <c r="T22" s="550"/>
      <c r="U22" s="550"/>
      <c r="V22" s="551"/>
      <c r="W22" s="712" t="s">
        <v>591</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33" customHeight="1" x14ac:dyDescent="0.15">
      <c r="A23" s="708"/>
      <c r="B23" s="709"/>
      <c r="C23" s="709"/>
      <c r="D23" s="709"/>
      <c r="E23" s="709"/>
      <c r="F23" s="710"/>
      <c r="G23" s="733" t="s">
        <v>618</v>
      </c>
      <c r="H23" s="734"/>
      <c r="I23" s="734"/>
      <c r="J23" s="734"/>
      <c r="K23" s="734"/>
      <c r="L23" s="734"/>
      <c r="M23" s="734"/>
      <c r="N23" s="734"/>
      <c r="O23" s="735"/>
      <c r="P23" s="736">
        <v>5848</v>
      </c>
      <c r="Q23" s="737"/>
      <c r="R23" s="737"/>
      <c r="S23" s="737"/>
      <c r="T23" s="737"/>
      <c r="U23" s="737"/>
      <c r="V23" s="738"/>
      <c r="W23" s="736">
        <v>5409</v>
      </c>
      <c r="X23" s="737"/>
      <c r="Y23" s="737"/>
      <c r="Z23" s="737"/>
      <c r="AA23" s="737"/>
      <c r="AB23" s="737"/>
      <c r="AC23" s="738"/>
      <c r="AD23" s="739" t="s">
        <v>692</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15">
      <c r="A24" s="708"/>
      <c r="B24" s="709"/>
      <c r="C24" s="709"/>
      <c r="D24" s="709"/>
      <c r="E24" s="709"/>
      <c r="F24" s="710"/>
      <c r="G24" s="702" t="s">
        <v>619</v>
      </c>
      <c r="H24" s="703"/>
      <c r="I24" s="703"/>
      <c r="J24" s="703"/>
      <c r="K24" s="703"/>
      <c r="L24" s="703"/>
      <c r="M24" s="703"/>
      <c r="N24" s="703"/>
      <c r="O24" s="704"/>
      <c r="P24" s="699">
        <v>111</v>
      </c>
      <c r="Q24" s="700"/>
      <c r="R24" s="700"/>
      <c r="S24" s="700"/>
      <c r="T24" s="700"/>
      <c r="U24" s="700"/>
      <c r="V24" s="701"/>
      <c r="W24" s="699">
        <v>48</v>
      </c>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customHeight="1" x14ac:dyDescent="0.15">
      <c r="A25" s="708"/>
      <c r="B25" s="709"/>
      <c r="C25" s="709"/>
      <c r="D25" s="709"/>
      <c r="E25" s="709"/>
      <c r="F25" s="710"/>
      <c r="G25" s="702" t="s">
        <v>620</v>
      </c>
      <c r="H25" s="703"/>
      <c r="I25" s="703"/>
      <c r="J25" s="703"/>
      <c r="K25" s="703"/>
      <c r="L25" s="703"/>
      <c r="M25" s="703"/>
      <c r="N25" s="703"/>
      <c r="O25" s="704"/>
      <c r="P25" s="699">
        <v>1.3</v>
      </c>
      <c r="Q25" s="700"/>
      <c r="R25" s="700"/>
      <c r="S25" s="700"/>
      <c r="T25" s="700"/>
      <c r="U25" s="700"/>
      <c r="V25" s="701"/>
      <c r="W25" s="699">
        <v>1.3</v>
      </c>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customHeight="1" x14ac:dyDescent="0.15">
      <c r="A26" s="708"/>
      <c r="B26" s="709"/>
      <c r="C26" s="709"/>
      <c r="D26" s="709"/>
      <c r="E26" s="709"/>
      <c r="F26" s="710"/>
      <c r="G26" s="702" t="s">
        <v>621</v>
      </c>
      <c r="H26" s="703"/>
      <c r="I26" s="703"/>
      <c r="J26" s="703"/>
      <c r="K26" s="703"/>
      <c r="L26" s="703"/>
      <c r="M26" s="703"/>
      <c r="N26" s="703"/>
      <c r="O26" s="704"/>
      <c r="P26" s="699">
        <v>0.7</v>
      </c>
      <c r="Q26" s="700"/>
      <c r="R26" s="700"/>
      <c r="S26" s="700"/>
      <c r="T26" s="700"/>
      <c r="U26" s="700"/>
      <c r="V26" s="701"/>
      <c r="W26" s="699">
        <v>0.7</v>
      </c>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customHeight="1" x14ac:dyDescent="0.15">
      <c r="A27" s="708"/>
      <c r="B27" s="709"/>
      <c r="C27" s="709"/>
      <c r="D27" s="709"/>
      <c r="E27" s="709"/>
      <c r="F27" s="710"/>
      <c r="G27" s="702" t="s">
        <v>623</v>
      </c>
      <c r="H27" s="703"/>
      <c r="I27" s="703"/>
      <c r="J27" s="703"/>
      <c r="K27" s="703"/>
      <c r="L27" s="703"/>
      <c r="M27" s="703"/>
      <c r="N27" s="703"/>
      <c r="O27" s="704"/>
      <c r="P27" s="699">
        <v>0.6</v>
      </c>
      <c r="Q27" s="700"/>
      <c r="R27" s="700"/>
      <c r="S27" s="700"/>
      <c r="T27" s="700"/>
      <c r="U27" s="700"/>
      <c r="V27" s="701"/>
      <c r="W27" s="699">
        <v>0.6</v>
      </c>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customHeight="1" x14ac:dyDescent="0.15">
      <c r="A28" s="708"/>
      <c r="B28" s="709"/>
      <c r="C28" s="709"/>
      <c r="D28" s="709"/>
      <c r="E28" s="709"/>
      <c r="F28" s="710"/>
      <c r="G28" s="753" t="s">
        <v>622</v>
      </c>
      <c r="H28" s="754"/>
      <c r="I28" s="754"/>
      <c r="J28" s="754"/>
      <c r="K28" s="754"/>
      <c r="L28" s="754"/>
      <c r="M28" s="754"/>
      <c r="N28" s="754"/>
      <c r="O28" s="755"/>
      <c r="P28" s="756">
        <v>0.5</v>
      </c>
      <c r="Q28" s="757"/>
      <c r="R28" s="757"/>
      <c r="S28" s="757"/>
      <c r="T28" s="757"/>
      <c r="U28" s="757"/>
      <c r="V28" s="758"/>
      <c r="W28" s="756">
        <v>0.5</v>
      </c>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8" t="s">
        <v>18</v>
      </c>
      <c r="H29" s="719"/>
      <c r="I29" s="719"/>
      <c r="J29" s="719"/>
      <c r="K29" s="719"/>
      <c r="L29" s="719"/>
      <c r="M29" s="719"/>
      <c r="N29" s="719"/>
      <c r="O29" s="720"/>
      <c r="P29" s="721">
        <f>AK13</f>
        <v>5962</v>
      </c>
      <c r="Q29" s="722"/>
      <c r="R29" s="722"/>
      <c r="S29" s="722"/>
      <c r="T29" s="722"/>
      <c r="U29" s="722"/>
      <c r="V29" s="723"/>
      <c r="W29" s="724">
        <f>AR13</f>
        <v>5461</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579</v>
      </c>
      <c r="B30" s="728"/>
      <c r="C30" s="728"/>
      <c r="D30" s="728"/>
      <c r="E30" s="728"/>
      <c r="F30" s="729"/>
      <c r="G30" s="730" t="s">
        <v>625</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9.950000000000003" customHeight="1" x14ac:dyDescent="0.15">
      <c r="A31" s="648"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6" t="s">
        <v>11</v>
      </c>
      <c r="AC31" s="626"/>
      <c r="AD31" s="626"/>
      <c r="AE31" s="116" t="s">
        <v>416</v>
      </c>
      <c r="AF31" s="697"/>
      <c r="AG31" s="697"/>
      <c r="AH31" s="698"/>
      <c r="AI31" s="116" t="s">
        <v>568</v>
      </c>
      <c r="AJ31" s="697"/>
      <c r="AK31" s="697"/>
      <c r="AL31" s="698"/>
      <c r="AM31" s="116" t="s">
        <v>384</v>
      </c>
      <c r="AN31" s="697"/>
      <c r="AO31" s="697"/>
      <c r="AP31" s="698"/>
      <c r="AQ31" s="623" t="s">
        <v>415</v>
      </c>
      <c r="AR31" s="624"/>
      <c r="AS31" s="624"/>
      <c r="AT31" s="625"/>
      <c r="AU31" s="623" t="s">
        <v>593</v>
      </c>
      <c r="AV31" s="624"/>
      <c r="AW31" s="624"/>
      <c r="AX31" s="633"/>
    </row>
    <row r="32" spans="1:50" ht="39.950000000000003" customHeight="1" x14ac:dyDescent="0.15">
      <c r="A32" s="648"/>
      <c r="B32" s="153"/>
      <c r="C32" s="153"/>
      <c r="D32" s="153"/>
      <c r="E32" s="153"/>
      <c r="F32" s="154"/>
      <c r="G32" s="731" t="s">
        <v>674</v>
      </c>
      <c r="H32" s="635"/>
      <c r="I32" s="635"/>
      <c r="J32" s="635"/>
      <c r="K32" s="635"/>
      <c r="L32" s="635"/>
      <c r="M32" s="635"/>
      <c r="N32" s="635"/>
      <c r="O32" s="635"/>
      <c r="P32" s="638" t="s">
        <v>630</v>
      </c>
      <c r="Q32" s="639"/>
      <c r="R32" s="639"/>
      <c r="S32" s="639"/>
      <c r="T32" s="639"/>
      <c r="U32" s="639"/>
      <c r="V32" s="639"/>
      <c r="W32" s="639"/>
      <c r="X32" s="640"/>
      <c r="Y32" s="644" t="s">
        <v>51</v>
      </c>
      <c r="Z32" s="645"/>
      <c r="AA32" s="646"/>
      <c r="AB32" s="647" t="s">
        <v>629</v>
      </c>
      <c r="AC32" s="647"/>
      <c r="AD32" s="647"/>
      <c r="AE32" s="616">
        <v>60033</v>
      </c>
      <c r="AF32" s="616"/>
      <c r="AG32" s="616"/>
      <c r="AH32" s="616"/>
      <c r="AI32" s="616">
        <v>43264</v>
      </c>
      <c r="AJ32" s="616"/>
      <c r="AK32" s="616"/>
      <c r="AL32" s="616"/>
      <c r="AM32" s="616">
        <v>48205</v>
      </c>
      <c r="AN32" s="616"/>
      <c r="AO32" s="616"/>
      <c r="AP32" s="616"/>
      <c r="AQ32" s="662" t="s">
        <v>650</v>
      </c>
      <c r="AR32" s="616"/>
      <c r="AS32" s="616"/>
      <c r="AT32" s="616"/>
      <c r="AU32" s="93" t="s">
        <v>650</v>
      </c>
      <c r="AV32" s="618"/>
      <c r="AW32" s="618"/>
      <c r="AX32" s="619"/>
    </row>
    <row r="33" spans="1:51" ht="51.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629</v>
      </c>
      <c r="AC33" s="647"/>
      <c r="AD33" s="647"/>
      <c r="AE33" s="616">
        <v>33732</v>
      </c>
      <c r="AF33" s="616"/>
      <c r="AG33" s="616"/>
      <c r="AH33" s="616"/>
      <c r="AI33" s="616">
        <v>24566</v>
      </c>
      <c r="AJ33" s="616"/>
      <c r="AK33" s="616"/>
      <c r="AL33" s="616"/>
      <c r="AM33" s="616">
        <v>32907</v>
      </c>
      <c r="AN33" s="616"/>
      <c r="AO33" s="616"/>
      <c r="AP33" s="616"/>
      <c r="AQ33" s="616">
        <v>87571</v>
      </c>
      <c r="AR33" s="616"/>
      <c r="AS33" s="616"/>
      <c r="AT33" s="616"/>
      <c r="AU33" s="617">
        <v>92437</v>
      </c>
      <c r="AV33" s="618"/>
      <c r="AW33" s="618"/>
      <c r="AX33" s="619"/>
    </row>
    <row r="34" spans="1:51" ht="24.6"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7" customHeight="1" x14ac:dyDescent="0.15">
      <c r="A35" s="683"/>
      <c r="B35" s="684"/>
      <c r="C35" s="684"/>
      <c r="D35" s="684"/>
      <c r="E35" s="684"/>
      <c r="F35" s="685"/>
      <c r="G35" s="652" t="s">
        <v>626</v>
      </c>
      <c r="H35" s="653"/>
      <c r="I35" s="653"/>
      <c r="J35" s="653"/>
      <c r="K35" s="653"/>
      <c r="L35" s="653"/>
      <c r="M35" s="653"/>
      <c r="N35" s="653"/>
      <c r="O35" s="653"/>
      <c r="P35" s="653"/>
      <c r="Q35" s="653"/>
      <c r="R35" s="653"/>
      <c r="S35" s="653"/>
      <c r="T35" s="653"/>
      <c r="U35" s="653"/>
      <c r="V35" s="653"/>
      <c r="W35" s="653"/>
      <c r="X35" s="653"/>
      <c r="Y35" s="656" t="s">
        <v>581</v>
      </c>
      <c r="Z35" s="657"/>
      <c r="AA35" s="658"/>
      <c r="AB35" s="659" t="s">
        <v>627</v>
      </c>
      <c r="AC35" s="660"/>
      <c r="AD35" s="661"/>
      <c r="AE35" s="662">
        <v>568</v>
      </c>
      <c r="AF35" s="662"/>
      <c r="AG35" s="662"/>
      <c r="AH35" s="662"/>
      <c r="AI35" s="662">
        <v>351</v>
      </c>
      <c r="AJ35" s="662"/>
      <c r="AK35" s="662"/>
      <c r="AL35" s="662"/>
      <c r="AM35" s="662">
        <v>269</v>
      </c>
      <c r="AN35" s="662"/>
      <c r="AO35" s="662"/>
      <c r="AP35" s="662"/>
      <c r="AQ35" s="93" t="s">
        <v>675</v>
      </c>
      <c r="AR35" s="87"/>
      <c r="AS35" s="87"/>
      <c r="AT35" s="87"/>
      <c r="AU35" s="87"/>
      <c r="AV35" s="87"/>
      <c r="AW35" s="87"/>
      <c r="AX35" s="88"/>
    </row>
    <row r="36" spans="1:51" ht="39.95000000000000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628</v>
      </c>
      <c r="AC36" s="613"/>
      <c r="AD36" s="614"/>
      <c r="AE36" s="689" t="s">
        <v>679</v>
      </c>
      <c r="AF36" s="615"/>
      <c r="AG36" s="615"/>
      <c r="AH36" s="615"/>
      <c r="AI36" s="689" t="s">
        <v>678</v>
      </c>
      <c r="AJ36" s="615"/>
      <c r="AK36" s="615"/>
      <c r="AL36" s="615"/>
      <c r="AM36" s="689" t="s">
        <v>696</v>
      </c>
      <c r="AN36" s="615"/>
      <c r="AO36" s="615"/>
      <c r="AP36" s="615"/>
      <c r="AQ36" s="615" t="s">
        <v>284</v>
      </c>
      <c r="AR36" s="615"/>
      <c r="AS36" s="615"/>
      <c r="AT36" s="615"/>
      <c r="AU36" s="615"/>
      <c r="AV36" s="615"/>
      <c r="AW36" s="615"/>
      <c r="AX36" s="651"/>
    </row>
    <row r="37" spans="1:51" ht="18"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21.6"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650</v>
      </c>
      <c r="AR38" s="508"/>
      <c r="AS38" s="127" t="s">
        <v>175</v>
      </c>
      <c r="AT38" s="128"/>
      <c r="AU38" s="126">
        <v>4</v>
      </c>
      <c r="AV38" s="126"/>
      <c r="AW38" s="108" t="s">
        <v>166</v>
      </c>
      <c r="AX38" s="129"/>
    </row>
    <row r="39" spans="1:51" ht="28.5" customHeight="1" x14ac:dyDescent="0.15">
      <c r="A39" s="674"/>
      <c r="B39" s="672"/>
      <c r="C39" s="672"/>
      <c r="D39" s="672"/>
      <c r="E39" s="672"/>
      <c r="F39" s="673"/>
      <c r="G39" s="178" t="s">
        <v>631</v>
      </c>
      <c r="H39" s="179"/>
      <c r="I39" s="179"/>
      <c r="J39" s="179"/>
      <c r="K39" s="179"/>
      <c r="L39" s="179"/>
      <c r="M39" s="179"/>
      <c r="N39" s="179"/>
      <c r="O39" s="180"/>
      <c r="P39" s="131" t="s">
        <v>632</v>
      </c>
      <c r="Q39" s="131"/>
      <c r="R39" s="131"/>
      <c r="S39" s="131"/>
      <c r="T39" s="131"/>
      <c r="U39" s="131"/>
      <c r="V39" s="131"/>
      <c r="W39" s="131"/>
      <c r="X39" s="132"/>
      <c r="Y39" s="219" t="s">
        <v>12</v>
      </c>
      <c r="Z39" s="220"/>
      <c r="AA39" s="221"/>
      <c r="AB39" s="148" t="s">
        <v>633</v>
      </c>
      <c r="AC39" s="148"/>
      <c r="AD39" s="148"/>
      <c r="AE39" s="93">
        <v>8002</v>
      </c>
      <c r="AF39" s="87"/>
      <c r="AG39" s="87"/>
      <c r="AH39" s="87"/>
      <c r="AI39" s="93">
        <v>9475</v>
      </c>
      <c r="AJ39" s="87"/>
      <c r="AK39" s="87"/>
      <c r="AL39" s="87"/>
      <c r="AM39" s="93">
        <v>12105</v>
      </c>
      <c r="AN39" s="87"/>
      <c r="AO39" s="87"/>
      <c r="AP39" s="87"/>
      <c r="AQ39" s="94" t="s">
        <v>650</v>
      </c>
      <c r="AR39" s="95"/>
      <c r="AS39" s="95"/>
      <c r="AT39" s="96"/>
      <c r="AU39" s="87" t="s">
        <v>650</v>
      </c>
      <c r="AV39" s="87"/>
      <c r="AW39" s="87"/>
      <c r="AX39" s="88"/>
    </row>
    <row r="40" spans="1:51" ht="29.4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633</v>
      </c>
      <c r="AC40" s="92"/>
      <c r="AD40" s="92"/>
      <c r="AE40" s="93">
        <v>4477</v>
      </c>
      <c r="AF40" s="87"/>
      <c r="AG40" s="87"/>
      <c r="AH40" s="87"/>
      <c r="AI40" s="93">
        <v>5351</v>
      </c>
      <c r="AJ40" s="87"/>
      <c r="AK40" s="87"/>
      <c r="AL40" s="87"/>
      <c r="AM40" s="93">
        <v>6761</v>
      </c>
      <c r="AN40" s="87"/>
      <c r="AO40" s="87"/>
      <c r="AP40" s="87"/>
      <c r="AQ40" s="94" t="s">
        <v>650</v>
      </c>
      <c r="AR40" s="95"/>
      <c r="AS40" s="95"/>
      <c r="AT40" s="96"/>
      <c r="AU40" s="87">
        <v>6457</v>
      </c>
      <c r="AV40" s="87"/>
      <c r="AW40" s="87"/>
      <c r="AX40" s="88"/>
    </row>
    <row r="41" spans="1:51" ht="27.9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178.7</v>
      </c>
      <c r="AF41" s="87"/>
      <c r="AG41" s="87"/>
      <c r="AH41" s="87"/>
      <c r="AI41" s="93">
        <v>177.1</v>
      </c>
      <c r="AJ41" s="87"/>
      <c r="AK41" s="87"/>
      <c r="AL41" s="87"/>
      <c r="AM41" s="93">
        <v>179</v>
      </c>
      <c r="AN41" s="87"/>
      <c r="AO41" s="87"/>
      <c r="AP41" s="87"/>
      <c r="AQ41" s="94" t="s">
        <v>650</v>
      </c>
      <c r="AR41" s="95"/>
      <c r="AS41" s="95"/>
      <c r="AT41" s="96"/>
      <c r="AU41" s="87" t="s">
        <v>650</v>
      </c>
      <c r="AV41" s="87"/>
      <c r="AW41" s="87"/>
      <c r="AX41" s="88"/>
    </row>
    <row r="42" spans="1:51" ht="23.25" customHeight="1" x14ac:dyDescent="0.15">
      <c r="A42" s="187" t="s">
        <v>260</v>
      </c>
      <c r="B42" s="150"/>
      <c r="C42" s="150"/>
      <c r="D42" s="150"/>
      <c r="E42" s="150"/>
      <c r="F42" s="151"/>
      <c r="G42" s="189" t="s">
        <v>634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6" t="s">
        <v>11</v>
      </c>
      <c r="AC65" s="626"/>
      <c r="AD65" s="626"/>
      <c r="AE65" s="116" t="s">
        <v>416</v>
      </c>
      <c r="AF65" s="697"/>
      <c r="AG65" s="697"/>
      <c r="AH65" s="698"/>
      <c r="AI65" s="116" t="s">
        <v>568</v>
      </c>
      <c r="AJ65" s="697"/>
      <c r="AK65" s="697"/>
      <c r="AL65" s="698"/>
      <c r="AM65" s="116" t="s">
        <v>384</v>
      </c>
      <c r="AN65" s="697"/>
      <c r="AO65" s="697"/>
      <c r="AP65" s="698"/>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27" customHeight="1" x14ac:dyDescent="0.15">
      <c r="A215" s="406" t="s">
        <v>283</v>
      </c>
      <c r="B215" s="407"/>
      <c r="C215" s="410" t="s">
        <v>178</v>
      </c>
      <c r="D215" s="407"/>
      <c r="E215" s="412" t="s">
        <v>194</v>
      </c>
      <c r="F215" s="413"/>
      <c r="G215" s="414" t="s">
        <v>635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9" customHeight="1" x14ac:dyDescent="0.15">
      <c r="A216" s="408"/>
      <c r="B216" s="409"/>
      <c r="C216" s="411"/>
      <c r="D216" s="409"/>
      <c r="E216" s="149" t="s">
        <v>193</v>
      </c>
      <c r="F216" s="151"/>
      <c r="G216" s="130" t="s">
        <v>636</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649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7" customHeight="1" thickBo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680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15">
      <c r="A218" s="408"/>
      <c r="B218" s="409"/>
      <c r="C218" s="491" t="s">
        <v>599</v>
      </c>
      <c r="D218" s="492"/>
      <c r="E218" s="149" t="s">
        <v>279</v>
      </c>
      <c r="F218" s="151"/>
      <c r="G218" s="472" t="s">
        <v>181</v>
      </c>
      <c r="H218" s="473"/>
      <c r="I218" s="473"/>
      <c r="J218" s="493" t="s">
        <v>182</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hidden="1"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hidden="1"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10"/>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9.45"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9.950000000000003"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613</v>
      </c>
      <c r="AE223" s="452"/>
      <c r="AF223" s="452"/>
      <c r="AG223" s="453" t="s">
        <v>681</v>
      </c>
      <c r="AH223" s="454"/>
      <c r="AI223" s="454"/>
      <c r="AJ223" s="454"/>
      <c r="AK223" s="454"/>
      <c r="AL223" s="454"/>
      <c r="AM223" s="454"/>
      <c r="AN223" s="454"/>
      <c r="AO223" s="454"/>
      <c r="AP223" s="454"/>
      <c r="AQ223" s="454"/>
      <c r="AR223" s="454"/>
      <c r="AS223" s="454"/>
      <c r="AT223" s="454"/>
      <c r="AU223" s="454"/>
      <c r="AV223" s="454"/>
      <c r="AW223" s="454"/>
      <c r="AX223" s="455"/>
    </row>
    <row r="224" spans="1:51" ht="36.950000000000003"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613</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44.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613</v>
      </c>
      <c r="AE225" s="402"/>
      <c r="AF225" s="402"/>
      <c r="AG225" s="387" t="s">
        <v>682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638</v>
      </c>
      <c r="AE226" s="383"/>
      <c r="AF226" s="383"/>
      <c r="AG226" s="385" t="s">
        <v>683</v>
      </c>
      <c r="AH226" s="131"/>
      <c r="AI226" s="131"/>
      <c r="AJ226" s="131"/>
      <c r="AK226" s="131"/>
      <c r="AL226" s="131"/>
      <c r="AM226" s="131"/>
      <c r="AN226" s="131"/>
      <c r="AO226" s="131"/>
      <c r="AP226" s="131"/>
      <c r="AQ226" s="131"/>
      <c r="AR226" s="131"/>
      <c r="AS226" s="131"/>
      <c r="AT226" s="131"/>
      <c r="AU226" s="131"/>
      <c r="AV226" s="131"/>
      <c r="AW226" s="131"/>
      <c r="AX226" s="386"/>
    </row>
    <row r="227" spans="1:50" ht="36.950000000000003"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3.4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42.6"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613</v>
      </c>
      <c r="AE229" s="349"/>
      <c r="AF229" s="349"/>
      <c r="AG229" s="351" t="s">
        <v>684</v>
      </c>
      <c r="AH229" s="352"/>
      <c r="AI229" s="352"/>
      <c r="AJ229" s="352"/>
      <c r="AK229" s="352"/>
      <c r="AL229" s="352"/>
      <c r="AM229" s="352"/>
      <c r="AN229" s="352"/>
      <c r="AO229" s="352"/>
      <c r="AP229" s="352"/>
      <c r="AQ229" s="352"/>
      <c r="AR229" s="352"/>
      <c r="AS229" s="352"/>
      <c r="AT229" s="352"/>
      <c r="AU229" s="352"/>
      <c r="AV229" s="352"/>
      <c r="AW229" s="352"/>
      <c r="AX229" s="353"/>
    </row>
    <row r="230" spans="1:50" ht="44.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613</v>
      </c>
      <c r="AE230" s="365"/>
      <c r="AF230" s="365"/>
      <c r="AG230" s="359" t="s">
        <v>693</v>
      </c>
      <c r="AH230" s="360"/>
      <c r="AI230" s="360"/>
      <c r="AJ230" s="360"/>
      <c r="AK230" s="360"/>
      <c r="AL230" s="360"/>
      <c r="AM230" s="360"/>
      <c r="AN230" s="360"/>
      <c r="AO230" s="360"/>
      <c r="AP230" s="360"/>
      <c r="AQ230" s="360"/>
      <c r="AR230" s="360"/>
      <c r="AS230" s="360"/>
      <c r="AT230" s="360"/>
      <c r="AU230" s="360"/>
      <c r="AV230" s="360"/>
      <c r="AW230" s="360"/>
      <c r="AX230" s="361"/>
    </row>
    <row r="231" spans="1:50" ht="28.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638</v>
      </c>
      <c r="AE231" s="365"/>
      <c r="AF231" s="365"/>
      <c r="AG231" s="359" t="s">
        <v>617</v>
      </c>
      <c r="AH231" s="360"/>
      <c r="AI231" s="360"/>
      <c r="AJ231" s="360"/>
      <c r="AK231" s="360"/>
      <c r="AL231" s="360"/>
      <c r="AM231" s="360"/>
      <c r="AN231" s="360"/>
      <c r="AO231" s="360"/>
      <c r="AP231" s="360"/>
      <c r="AQ231" s="360"/>
      <c r="AR231" s="360"/>
      <c r="AS231" s="360"/>
      <c r="AT231" s="360"/>
      <c r="AU231" s="360"/>
      <c r="AV231" s="360"/>
      <c r="AW231" s="360"/>
      <c r="AX231" s="361"/>
    </row>
    <row r="232" spans="1:50" ht="44.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613</v>
      </c>
      <c r="AE232" s="365"/>
      <c r="AF232" s="365"/>
      <c r="AG232" s="359" t="s">
        <v>640</v>
      </c>
      <c r="AH232" s="360"/>
      <c r="AI232" s="360"/>
      <c r="AJ232" s="360"/>
      <c r="AK232" s="360"/>
      <c r="AL232" s="360"/>
      <c r="AM232" s="360"/>
      <c r="AN232" s="360"/>
      <c r="AO232" s="360"/>
      <c r="AP232" s="360"/>
      <c r="AQ232" s="360"/>
      <c r="AR232" s="360"/>
      <c r="AS232" s="360"/>
      <c r="AT232" s="360"/>
      <c r="AU232" s="360"/>
      <c r="AV232" s="360"/>
      <c r="AW232" s="360"/>
      <c r="AX232" s="361"/>
    </row>
    <row r="233" spans="1:50" ht="44.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697</v>
      </c>
      <c r="AE233" s="402"/>
      <c r="AF233" s="402"/>
      <c r="AG233" s="403" t="s">
        <v>694</v>
      </c>
      <c r="AH233" s="404"/>
      <c r="AI233" s="404"/>
      <c r="AJ233" s="404"/>
      <c r="AK233" s="404"/>
      <c r="AL233" s="404"/>
      <c r="AM233" s="404"/>
      <c r="AN233" s="404"/>
      <c r="AO233" s="404"/>
      <c r="AP233" s="404"/>
      <c r="AQ233" s="404"/>
      <c r="AR233" s="404"/>
      <c r="AS233" s="404"/>
      <c r="AT233" s="404"/>
      <c r="AU233" s="404"/>
      <c r="AV233" s="404"/>
      <c r="AW233" s="404"/>
      <c r="AX233" s="405"/>
    </row>
    <row r="234" spans="1:50" ht="26.1"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638</v>
      </c>
      <c r="AE234" s="365"/>
      <c r="AF234" s="434"/>
      <c r="AG234" s="359" t="s">
        <v>617</v>
      </c>
      <c r="AH234" s="360"/>
      <c r="AI234" s="360"/>
      <c r="AJ234" s="360"/>
      <c r="AK234" s="360"/>
      <c r="AL234" s="360"/>
      <c r="AM234" s="360"/>
      <c r="AN234" s="360"/>
      <c r="AO234" s="360"/>
      <c r="AP234" s="360"/>
      <c r="AQ234" s="360"/>
      <c r="AR234" s="360"/>
      <c r="AS234" s="360"/>
      <c r="AT234" s="360"/>
      <c r="AU234" s="360"/>
      <c r="AV234" s="360"/>
      <c r="AW234" s="360"/>
      <c r="AX234" s="361"/>
    </row>
    <row r="235" spans="1:50" ht="62.1"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613</v>
      </c>
      <c r="AE235" s="395"/>
      <c r="AF235" s="396"/>
      <c r="AG235" s="397" t="s">
        <v>641</v>
      </c>
      <c r="AH235" s="398"/>
      <c r="AI235" s="398"/>
      <c r="AJ235" s="398"/>
      <c r="AK235" s="398"/>
      <c r="AL235" s="398"/>
      <c r="AM235" s="398"/>
      <c r="AN235" s="398"/>
      <c r="AO235" s="398"/>
      <c r="AP235" s="398"/>
      <c r="AQ235" s="398"/>
      <c r="AR235" s="398"/>
      <c r="AS235" s="398"/>
      <c r="AT235" s="398"/>
      <c r="AU235" s="398"/>
      <c r="AV235" s="398"/>
      <c r="AW235" s="398"/>
      <c r="AX235" s="399"/>
    </row>
    <row r="236" spans="1:50" ht="44.2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613</v>
      </c>
      <c r="AE236" s="349"/>
      <c r="AF236" s="350"/>
      <c r="AG236" s="351" t="s">
        <v>677</v>
      </c>
      <c r="AH236" s="352"/>
      <c r="AI236" s="352"/>
      <c r="AJ236" s="352"/>
      <c r="AK236" s="352"/>
      <c r="AL236" s="352"/>
      <c r="AM236" s="352"/>
      <c r="AN236" s="352"/>
      <c r="AO236" s="352"/>
      <c r="AP236" s="352"/>
      <c r="AQ236" s="352"/>
      <c r="AR236" s="352"/>
      <c r="AS236" s="352"/>
      <c r="AT236" s="352"/>
      <c r="AU236" s="352"/>
      <c r="AV236" s="352"/>
      <c r="AW236" s="352"/>
      <c r="AX236" s="353"/>
    </row>
    <row r="237" spans="1:50" ht="50.4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613</v>
      </c>
      <c r="AE237" s="358"/>
      <c r="AF237" s="358"/>
      <c r="AG237" s="359" t="s">
        <v>642</v>
      </c>
      <c r="AH237" s="360"/>
      <c r="AI237" s="360"/>
      <c r="AJ237" s="360"/>
      <c r="AK237" s="360"/>
      <c r="AL237" s="360"/>
      <c r="AM237" s="360"/>
      <c r="AN237" s="360"/>
      <c r="AO237" s="360"/>
      <c r="AP237" s="360"/>
      <c r="AQ237" s="360"/>
      <c r="AR237" s="360"/>
      <c r="AS237" s="360"/>
      <c r="AT237" s="360"/>
      <c r="AU237" s="360"/>
      <c r="AV237" s="360"/>
      <c r="AW237" s="360"/>
      <c r="AX237" s="361"/>
    </row>
    <row r="238" spans="1:50" ht="32.450000000000003"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613</v>
      </c>
      <c r="AE238" s="365"/>
      <c r="AF238" s="365"/>
      <c r="AG238" s="359" t="s">
        <v>676</v>
      </c>
      <c r="AH238" s="360"/>
      <c r="AI238" s="360"/>
      <c r="AJ238" s="360"/>
      <c r="AK238" s="360"/>
      <c r="AL238" s="360"/>
      <c r="AM238" s="360"/>
      <c r="AN238" s="360"/>
      <c r="AO238" s="360"/>
      <c r="AP238" s="360"/>
      <c r="AQ238" s="360"/>
      <c r="AR238" s="360"/>
      <c r="AS238" s="360"/>
      <c r="AT238" s="360"/>
      <c r="AU238" s="360"/>
      <c r="AV238" s="360"/>
      <c r="AW238" s="360"/>
      <c r="AX238" s="361"/>
    </row>
    <row r="239" spans="1:50" ht="29.4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638</v>
      </c>
      <c r="AE239" s="365"/>
      <c r="AF239" s="365"/>
      <c r="AG239" s="389" t="s">
        <v>617</v>
      </c>
      <c r="AH239" s="137"/>
      <c r="AI239" s="137"/>
      <c r="AJ239" s="137"/>
      <c r="AK239" s="137"/>
      <c r="AL239" s="137"/>
      <c r="AM239" s="137"/>
      <c r="AN239" s="137"/>
      <c r="AO239" s="137"/>
      <c r="AP239" s="137"/>
      <c r="AQ239" s="137"/>
      <c r="AR239" s="137"/>
      <c r="AS239" s="137"/>
      <c r="AT239" s="137"/>
      <c r="AU239" s="137"/>
      <c r="AV239" s="137"/>
      <c r="AW239" s="137"/>
      <c r="AX239" s="390"/>
    </row>
    <row r="240" spans="1:50" ht="33.6"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638</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605</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17.100000000000001"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19"/>
      <c r="E247" s="719"/>
      <c r="F247" s="720"/>
      <c r="G247" s="904" t="s">
        <v>698</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695</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8.450000000000003" customHeight="1" thickBot="1" x14ac:dyDescent="0.2">
      <c r="A250" s="894" t="s">
        <v>685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42.95" customHeight="1" thickBot="1" x14ac:dyDescent="0.2">
      <c r="A252" s="323" t="s">
        <v>131</v>
      </c>
      <c r="B252" s="324"/>
      <c r="C252" s="324"/>
      <c r="D252" s="324"/>
      <c r="E252" s="325"/>
      <c r="F252" s="900" t="s">
        <v>689</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40.5" customHeight="1" thickBot="1" x14ac:dyDescent="0.2">
      <c r="A254" s="323" t="s">
        <v>690</v>
      </c>
      <c r="B254" s="324"/>
      <c r="C254" s="324"/>
      <c r="D254" s="324"/>
      <c r="E254" s="325"/>
      <c r="F254" s="326" t="s">
        <v>691</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0"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18.95" customHeight="1" x14ac:dyDescent="0.15">
      <c r="A258" s="338" t="s">
        <v>277</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18.95" customHeight="1" x14ac:dyDescent="0.15">
      <c r="A259" s="256" t="s">
        <v>276</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18.95" customHeight="1" x14ac:dyDescent="0.15">
      <c r="A260" s="256" t="s">
        <v>275</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18.95" customHeight="1" x14ac:dyDescent="0.15">
      <c r="A261" s="256" t="s">
        <v>274</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18.95" customHeight="1" x14ac:dyDescent="0.15">
      <c r="A262" s="256" t="s">
        <v>273</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18.95" customHeight="1" x14ac:dyDescent="0.15">
      <c r="A263" s="256" t="s">
        <v>272</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18.95" customHeight="1" x14ac:dyDescent="0.15">
      <c r="A264" s="256" t="s">
        <v>271</v>
      </c>
      <c r="B264" s="256"/>
      <c r="C264" s="256"/>
      <c r="D264" s="256"/>
      <c r="E264" s="319" t="s">
        <v>643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18.95" customHeight="1" x14ac:dyDescent="0.15">
      <c r="A265" s="256" t="s">
        <v>270</v>
      </c>
      <c r="B265" s="256"/>
      <c r="C265" s="256"/>
      <c r="D265" s="256"/>
      <c r="E265" s="319" t="s">
        <v>644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18.95" customHeight="1" x14ac:dyDescent="0.15">
      <c r="A266" s="256" t="s">
        <v>416</v>
      </c>
      <c r="B266" s="256"/>
      <c r="C266" s="256"/>
      <c r="D266" s="256"/>
      <c r="E266" s="100" t="s">
        <v>608</v>
      </c>
      <c r="F266" s="86"/>
      <c r="G266" s="86"/>
      <c r="H266" s="77" t="str">
        <f>IF(E266="","","-")</f>
        <v>-</v>
      </c>
      <c r="I266" s="86"/>
      <c r="J266" s="86"/>
      <c r="K266" s="77" t="str">
        <f>IF(I266="","","-")</f>
        <v/>
      </c>
      <c r="L266" s="101">
        <v>552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596</v>
      </c>
      <c r="B267" s="256"/>
      <c r="C267" s="256"/>
      <c r="D267" s="256"/>
      <c r="E267" s="100" t="s">
        <v>608</v>
      </c>
      <c r="F267" s="86"/>
      <c r="G267" s="86"/>
      <c r="H267" s="77"/>
      <c r="I267" s="86"/>
      <c r="J267" s="86"/>
      <c r="K267" s="77"/>
      <c r="L267" s="101">
        <v>559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384</v>
      </c>
      <c r="B268" s="256"/>
      <c r="C268" s="256"/>
      <c r="D268" s="256"/>
      <c r="E268" s="84">
        <v>2021</v>
      </c>
      <c r="F268" s="85"/>
      <c r="G268" s="86" t="s">
        <v>607</v>
      </c>
      <c r="H268" s="86"/>
      <c r="I268" s="86"/>
      <c r="J268" s="85">
        <v>20</v>
      </c>
      <c r="K268" s="85"/>
      <c r="L268" s="101">
        <v>613</v>
      </c>
      <c r="M268" s="101"/>
      <c r="N268" s="101"/>
      <c r="O268" s="85" t="s">
        <v>686</v>
      </c>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17.4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4.9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4.9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4.9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3"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3"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4500000000000002"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4.9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4.9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4.9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1.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4.9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4.9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2.9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4.9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4.9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7.4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0.6"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9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9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3.5"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9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95"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95" customHeight="1" thickBo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1.5" customHeight="1" x14ac:dyDescent="0.15">
      <c r="A308" s="313" t="s">
        <v>266</v>
      </c>
      <c r="B308" s="314"/>
      <c r="C308" s="314"/>
      <c r="D308" s="314"/>
      <c r="E308" s="314"/>
      <c r="F308" s="315"/>
      <c r="G308" s="294" t="s">
        <v>687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688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1.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1.5" customHeight="1" x14ac:dyDescent="0.15">
      <c r="A310" s="316"/>
      <c r="B310" s="317"/>
      <c r="C310" s="317"/>
      <c r="D310" s="317"/>
      <c r="E310" s="317"/>
      <c r="F310" s="318"/>
      <c r="G310" s="284" t="s">
        <v>645</v>
      </c>
      <c r="H310" s="285"/>
      <c r="I310" s="285"/>
      <c r="J310" s="285"/>
      <c r="K310" s="286"/>
      <c r="L310" s="287" t="s">
        <v>646</v>
      </c>
      <c r="M310" s="288"/>
      <c r="N310" s="288"/>
      <c r="O310" s="288"/>
      <c r="P310" s="288"/>
      <c r="Q310" s="288"/>
      <c r="R310" s="288"/>
      <c r="S310" s="288"/>
      <c r="T310" s="288"/>
      <c r="U310" s="288"/>
      <c r="V310" s="288"/>
      <c r="W310" s="288"/>
      <c r="X310" s="289"/>
      <c r="Y310" s="290">
        <v>488</v>
      </c>
      <c r="Z310" s="291"/>
      <c r="AA310" s="291"/>
      <c r="AB310" s="292"/>
      <c r="AC310" s="284" t="s">
        <v>647</v>
      </c>
      <c r="AD310" s="285"/>
      <c r="AE310" s="285"/>
      <c r="AF310" s="285"/>
      <c r="AG310" s="286"/>
      <c r="AH310" s="287" t="s">
        <v>648</v>
      </c>
      <c r="AI310" s="288"/>
      <c r="AJ310" s="288"/>
      <c r="AK310" s="288"/>
      <c r="AL310" s="288"/>
      <c r="AM310" s="288"/>
      <c r="AN310" s="288"/>
      <c r="AO310" s="288"/>
      <c r="AP310" s="288"/>
      <c r="AQ310" s="288"/>
      <c r="AR310" s="288"/>
      <c r="AS310" s="288"/>
      <c r="AT310" s="289"/>
      <c r="AU310" s="290">
        <v>25</v>
      </c>
      <c r="AV310" s="291"/>
      <c r="AW310" s="291"/>
      <c r="AX310" s="293"/>
    </row>
    <row r="311" spans="1:50" ht="31.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31.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31.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31.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31.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31.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31.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31.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31.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1.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488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25</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500000000000002"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9.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4.099999999999994"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1" t="s">
        <v>664</v>
      </c>
      <c r="D366" s="250"/>
      <c r="E366" s="250"/>
      <c r="F366" s="250"/>
      <c r="G366" s="250"/>
      <c r="H366" s="250"/>
      <c r="I366" s="250"/>
      <c r="J366" s="233">
        <v>2000020260002</v>
      </c>
      <c r="K366" s="234"/>
      <c r="L366" s="234"/>
      <c r="M366" s="234"/>
      <c r="N366" s="234"/>
      <c r="O366" s="234"/>
      <c r="P366" s="252" t="s">
        <v>653</v>
      </c>
      <c r="Q366" s="235"/>
      <c r="R366" s="235"/>
      <c r="S366" s="235"/>
      <c r="T366" s="235"/>
      <c r="U366" s="235"/>
      <c r="V366" s="235"/>
      <c r="W366" s="235"/>
      <c r="X366" s="235"/>
      <c r="Y366" s="236">
        <v>488</v>
      </c>
      <c r="Z366" s="237"/>
      <c r="AA366" s="237"/>
      <c r="AB366" s="238"/>
      <c r="AC366" s="222" t="s">
        <v>651</v>
      </c>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45" customHeight="1" x14ac:dyDescent="0.15">
      <c r="A367" s="230">
        <v>2</v>
      </c>
      <c r="B367" s="230">
        <v>1</v>
      </c>
      <c r="C367" s="251" t="s">
        <v>665</v>
      </c>
      <c r="D367" s="250"/>
      <c r="E367" s="250"/>
      <c r="F367" s="250"/>
      <c r="G367" s="250"/>
      <c r="H367" s="250"/>
      <c r="I367" s="250"/>
      <c r="J367" s="233">
        <v>7000020010006</v>
      </c>
      <c r="K367" s="234"/>
      <c r="L367" s="234"/>
      <c r="M367" s="234"/>
      <c r="N367" s="234"/>
      <c r="O367" s="234"/>
      <c r="P367" s="252" t="s">
        <v>653</v>
      </c>
      <c r="Q367" s="235"/>
      <c r="R367" s="235"/>
      <c r="S367" s="235"/>
      <c r="T367" s="235"/>
      <c r="U367" s="235"/>
      <c r="V367" s="235"/>
      <c r="W367" s="235"/>
      <c r="X367" s="235"/>
      <c r="Y367" s="236">
        <v>403</v>
      </c>
      <c r="Z367" s="237"/>
      <c r="AA367" s="237"/>
      <c r="AB367" s="238"/>
      <c r="AC367" s="222" t="s">
        <v>651</v>
      </c>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1</v>
      </c>
    </row>
    <row r="368" spans="1:51" ht="45" customHeight="1" x14ac:dyDescent="0.15">
      <c r="A368" s="230">
        <v>3</v>
      </c>
      <c r="B368" s="230">
        <v>1</v>
      </c>
      <c r="C368" s="251" t="s">
        <v>667</v>
      </c>
      <c r="D368" s="250"/>
      <c r="E368" s="250"/>
      <c r="F368" s="250"/>
      <c r="G368" s="250"/>
      <c r="H368" s="250"/>
      <c r="I368" s="250"/>
      <c r="J368" s="233">
        <v>8000020280003</v>
      </c>
      <c r="K368" s="234"/>
      <c r="L368" s="234"/>
      <c r="M368" s="234"/>
      <c r="N368" s="234"/>
      <c r="O368" s="234"/>
      <c r="P368" s="252" t="s">
        <v>653</v>
      </c>
      <c r="Q368" s="235"/>
      <c r="R368" s="235"/>
      <c r="S368" s="235"/>
      <c r="T368" s="235"/>
      <c r="U368" s="235"/>
      <c r="V368" s="235"/>
      <c r="W368" s="235"/>
      <c r="X368" s="235"/>
      <c r="Y368" s="236">
        <v>352</v>
      </c>
      <c r="Z368" s="237"/>
      <c r="AA368" s="237"/>
      <c r="AB368" s="238"/>
      <c r="AC368" s="222" t="s">
        <v>651</v>
      </c>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1</v>
      </c>
    </row>
    <row r="369" spans="1:51" ht="45" customHeight="1" x14ac:dyDescent="0.15">
      <c r="A369" s="230">
        <v>4</v>
      </c>
      <c r="B369" s="230">
        <v>1</v>
      </c>
      <c r="C369" s="251" t="s">
        <v>666</v>
      </c>
      <c r="D369" s="250"/>
      <c r="E369" s="250"/>
      <c r="F369" s="250"/>
      <c r="G369" s="250"/>
      <c r="H369" s="250"/>
      <c r="I369" s="250"/>
      <c r="J369" s="233">
        <v>4000020450006</v>
      </c>
      <c r="K369" s="234"/>
      <c r="L369" s="234"/>
      <c r="M369" s="234"/>
      <c r="N369" s="234"/>
      <c r="O369" s="234"/>
      <c r="P369" s="252" t="s">
        <v>653</v>
      </c>
      <c r="Q369" s="235"/>
      <c r="R369" s="235"/>
      <c r="S369" s="235"/>
      <c r="T369" s="235"/>
      <c r="U369" s="235"/>
      <c r="V369" s="235"/>
      <c r="W369" s="235"/>
      <c r="X369" s="235"/>
      <c r="Y369" s="236">
        <v>280</v>
      </c>
      <c r="Z369" s="237"/>
      <c r="AA369" s="237"/>
      <c r="AB369" s="238"/>
      <c r="AC369" s="222" t="s">
        <v>651</v>
      </c>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1</v>
      </c>
    </row>
    <row r="370" spans="1:51" ht="45" customHeight="1" x14ac:dyDescent="0.15">
      <c r="A370" s="230">
        <v>5</v>
      </c>
      <c r="B370" s="230">
        <v>1</v>
      </c>
      <c r="C370" s="251" t="s">
        <v>668</v>
      </c>
      <c r="D370" s="250"/>
      <c r="E370" s="250"/>
      <c r="F370" s="250"/>
      <c r="G370" s="250"/>
      <c r="H370" s="250"/>
      <c r="I370" s="250"/>
      <c r="J370" s="233">
        <v>7000020310000</v>
      </c>
      <c r="K370" s="234"/>
      <c r="L370" s="234"/>
      <c r="M370" s="234"/>
      <c r="N370" s="234"/>
      <c r="O370" s="234"/>
      <c r="P370" s="252" t="s">
        <v>653</v>
      </c>
      <c r="Q370" s="235"/>
      <c r="R370" s="235"/>
      <c r="S370" s="235"/>
      <c r="T370" s="235"/>
      <c r="U370" s="235"/>
      <c r="V370" s="235"/>
      <c r="W370" s="235"/>
      <c r="X370" s="235"/>
      <c r="Y370" s="236">
        <v>182</v>
      </c>
      <c r="Z370" s="237"/>
      <c r="AA370" s="237"/>
      <c r="AB370" s="238"/>
      <c r="AC370" s="222" t="s">
        <v>651</v>
      </c>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1</v>
      </c>
    </row>
    <row r="371" spans="1:51" ht="45" customHeight="1" x14ac:dyDescent="0.15">
      <c r="A371" s="230">
        <v>6</v>
      </c>
      <c r="B371" s="230">
        <v>1</v>
      </c>
      <c r="C371" s="251" t="s">
        <v>669</v>
      </c>
      <c r="D371" s="250"/>
      <c r="E371" s="250"/>
      <c r="F371" s="250"/>
      <c r="G371" s="250"/>
      <c r="H371" s="250"/>
      <c r="I371" s="250"/>
      <c r="J371" s="233">
        <v>6000020400009</v>
      </c>
      <c r="K371" s="234"/>
      <c r="L371" s="234"/>
      <c r="M371" s="234"/>
      <c r="N371" s="234"/>
      <c r="O371" s="234"/>
      <c r="P371" s="252" t="s">
        <v>653</v>
      </c>
      <c r="Q371" s="235"/>
      <c r="R371" s="235"/>
      <c r="S371" s="235"/>
      <c r="T371" s="235"/>
      <c r="U371" s="235"/>
      <c r="V371" s="235"/>
      <c r="W371" s="235"/>
      <c r="X371" s="235"/>
      <c r="Y371" s="236">
        <v>128</v>
      </c>
      <c r="Z371" s="237"/>
      <c r="AA371" s="237"/>
      <c r="AB371" s="238"/>
      <c r="AC371" s="222" t="s">
        <v>651</v>
      </c>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1</v>
      </c>
    </row>
    <row r="372" spans="1:51" ht="45" customHeight="1" x14ac:dyDescent="0.15">
      <c r="A372" s="230">
        <v>7</v>
      </c>
      <c r="B372" s="230">
        <v>1</v>
      </c>
      <c r="C372" s="251" t="s">
        <v>670</v>
      </c>
      <c r="D372" s="250"/>
      <c r="E372" s="250"/>
      <c r="F372" s="250"/>
      <c r="G372" s="250"/>
      <c r="H372" s="250"/>
      <c r="I372" s="250"/>
      <c r="J372" s="233">
        <v>2000020350001</v>
      </c>
      <c r="K372" s="234"/>
      <c r="L372" s="234"/>
      <c r="M372" s="234"/>
      <c r="N372" s="234"/>
      <c r="O372" s="234"/>
      <c r="P372" s="252" t="s">
        <v>653</v>
      </c>
      <c r="Q372" s="235"/>
      <c r="R372" s="235"/>
      <c r="S372" s="235"/>
      <c r="T372" s="235"/>
      <c r="U372" s="235"/>
      <c r="V372" s="235"/>
      <c r="W372" s="235"/>
      <c r="X372" s="235"/>
      <c r="Y372" s="236">
        <v>128</v>
      </c>
      <c r="Z372" s="237"/>
      <c r="AA372" s="237"/>
      <c r="AB372" s="238"/>
      <c r="AC372" s="222" t="s">
        <v>651</v>
      </c>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1</v>
      </c>
    </row>
    <row r="373" spans="1:51" ht="45" customHeight="1" x14ac:dyDescent="0.15">
      <c r="A373" s="230">
        <v>8</v>
      </c>
      <c r="B373" s="230">
        <v>1</v>
      </c>
      <c r="C373" s="251" t="s">
        <v>671</v>
      </c>
      <c r="D373" s="250"/>
      <c r="E373" s="250"/>
      <c r="F373" s="250"/>
      <c r="G373" s="250"/>
      <c r="H373" s="250"/>
      <c r="I373" s="250"/>
      <c r="J373" s="233">
        <v>2000020170003</v>
      </c>
      <c r="K373" s="234"/>
      <c r="L373" s="234"/>
      <c r="M373" s="234"/>
      <c r="N373" s="234"/>
      <c r="O373" s="234"/>
      <c r="P373" s="252" t="s">
        <v>653</v>
      </c>
      <c r="Q373" s="235"/>
      <c r="R373" s="235"/>
      <c r="S373" s="235"/>
      <c r="T373" s="235"/>
      <c r="U373" s="235"/>
      <c r="V373" s="235"/>
      <c r="W373" s="235"/>
      <c r="X373" s="235"/>
      <c r="Y373" s="236">
        <v>118</v>
      </c>
      <c r="Z373" s="237"/>
      <c r="AA373" s="237"/>
      <c r="AB373" s="238"/>
      <c r="AC373" s="222" t="s">
        <v>651</v>
      </c>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1</v>
      </c>
    </row>
    <row r="374" spans="1:51" ht="45" customHeight="1" x14ac:dyDescent="0.15">
      <c r="A374" s="230">
        <v>9</v>
      </c>
      <c r="B374" s="230">
        <v>1</v>
      </c>
      <c r="C374" s="251" t="s">
        <v>672</v>
      </c>
      <c r="D374" s="250"/>
      <c r="E374" s="250"/>
      <c r="F374" s="250"/>
      <c r="G374" s="250"/>
      <c r="H374" s="250"/>
      <c r="I374" s="250"/>
      <c r="J374" s="233">
        <v>8000020040002</v>
      </c>
      <c r="K374" s="234"/>
      <c r="L374" s="234"/>
      <c r="M374" s="234"/>
      <c r="N374" s="234"/>
      <c r="O374" s="234"/>
      <c r="P374" s="252" t="s">
        <v>653</v>
      </c>
      <c r="Q374" s="235"/>
      <c r="R374" s="235"/>
      <c r="S374" s="235"/>
      <c r="T374" s="235"/>
      <c r="U374" s="235"/>
      <c r="V374" s="235"/>
      <c r="W374" s="235"/>
      <c r="X374" s="235"/>
      <c r="Y374" s="236">
        <v>112</v>
      </c>
      <c r="Z374" s="237"/>
      <c r="AA374" s="237"/>
      <c r="AB374" s="238"/>
      <c r="AC374" s="222" t="s">
        <v>651</v>
      </c>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1</v>
      </c>
    </row>
    <row r="375" spans="1:51" ht="45" customHeight="1" x14ac:dyDescent="0.15">
      <c r="A375" s="230">
        <v>10</v>
      </c>
      <c r="B375" s="230">
        <v>1</v>
      </c>
      <c r="C375" s="251" t="s">
        <v>673</v>
      </c>
      <c r="D375" s="250"/>
      <c r="E375" s="250"/>
      <c r="F375" s="250"/>
      <c r="G375" s="250"/>
      <c r="H375" s="250"/>
      <c r="I375" s="250"/>
      <c r="J375" s="233">
        <v>7000020430005</v>
      </c>
      <c r="K375" s="234"/>
      <c r="L375" s="234"/>
      <c r="M375" s="234"/>
      <c r="N375" s="234"/>
      <c r="O375" s="234"/>
      <c r="P375" s="252" t="s">
        <v>653</v>
      </c>
      <c r="Q375" s="235"/>
      <c r="R375" s="235"/>
      <c r="S375" s="235"/>
      <c r="T375" s="235"/>
      <c r="U375" s="235"/>
      <c r="V375" s="235"/>
      <c r="W375" s="235"/>
      <c r="X375" s="235"/>
      <c r="Y375" s="236">
        <v>111</v>
      </c>
      <c r="Z375" s="237"/>
      <c r="AA375" s="237"/>
      <c r="AB375" s="238"/>
      <c r="AC375" s="222" t="s">
        <v>651</v>
      </c>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 customHeight="1" x14ac:dyDescent="0.15">
      <c r="A399" s="230">
        <v>1</v>
      </c>
      <c r="B399" s="230">
        <v>1</v>
      </c>
      <c r="C399" s="251" t="s">
        <v>654</v>
      </c>
      <c r="D399" s="250"/>
      <c r="E399" s="250"/>
      <c r="F399" s="250"/>
      <c r="G399" s="250"/>
      <c r="H399" s="250"/>
      <c r="I399" s="250"/>
      <c r="J399" s="233">
        <v>5010001008846</v>
      </c>
      <c r="K399" s="234"/>
      <c r="L399" s="234"/>
      <c r="M399" s="234"/>
      <c r="N399" s="234"/>
      <c r="O399" s="234"/>
      <c r="P399" s="252" t="s">
        <v>652</v>
      </c>
      <c r="Q399" s="235"/>
      <c r="R399" s="235"/>
      <c r="S399" s="235"/>
      <c r="T399" s="235"/>
      <c r="U399" s="235"/>
      <c r="V399" s="235"/>
      <c r="W399" s="235"/>
      <c r="X399" s="235"/>
      <c r="Y399" s="236">
        <v>25</v>
      </c>
      <c r="Z399" s="237"/>
      <c r="AA399" s="237"/>
      <c r="AB399" s="238"/>
      <c r="AC399" s="222" t="s">
        <v>651</v>
      </c>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1</v>
      </c>
    </row>
    <row r="400" spans="1:51" ht="45" customHeight="1" x14ac:dyDescent="0.15">
      <c r="A400" s="230">
        <v>2</v>
      </c>
      <c r="B400" s="230">
        <v>1</v>
      </c>
      <c r="C400" s="251" t="s">
        <v>655</v>
      </c>
      <c r="D400" s="250"/>
      <c r="E400" s="250"/>
      <c r="F400" s="250"/>
      <c r="G400" s="250"/>
      <c r="H400" s="250"/>
      <c r="I400" s="250"/>
      <c r="J400" s="233">
        <v>3090001002315</v>
      </c>
      <c r="K400" s="234"/>
      <c r="L400" s="234"/>
      <c r="M400" s="234"/>
      <c r="N400" s="234"/>
      <c r="O400" s="234"/>
      <c r="P400" s="252" t="s">
        <v>652</v>
      </c>
      <c r="Q400" s="235"/>
      <c r="R400" s="235"/>
      <c r="S400" s="235"/>
      <c r="T400" s="235"/>
      <c r="U400" s="235"/>
      <c r="V400" s="235"/>
      <c r="W400" s="235"/>
      <c r="X400" s="235"/>
      <c r="Y400" s="236">
        <v>11</v>
      </c>
      <c r="Z400" s="237"/>
      <c r="AA400" s="237"/>
      <c r="AB400" s="238"/>
      <c r="AC400" s="222" t="s">
        <v>651</v>
      </c>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1</v>
      </c>
    </row>
    <row r="401" spans="1:51" ht="45" customHeight="1" x14ac:dyDescent="0.15">
      <c r="A401" s="230">
        <v>3</v>
      </c>
      <c r="B401" s="230">
        <v>1</v>
      </c>
      <c r="C401" s="251" t="s">
        <v>656</v>
      </c>
      <c r="D401" s="250"/>
      <c r="E401" s="250"/>
      <c r="F401" s="250"/>
      <c r="G401" s="250"/>
      <c r="H401" s="250"/>
      <c r="I401" s="250"/>
      <c r="J401" s="233">
        <v>2190001010309</v>
      </c>
      <c r="K401" s="234"/>
      <c r="L401" s="234"/>
      <c r="M401" s="234"/>
      <c r="N401" s="234"/>
      <c r="O401" s="234"/>
      <c r="P401" s="252" t="s">
        <v>652</v>
      </c>
      <c r="Q401" s="235"/>
      <c r="R401" s="235"/>
      <c r="S401" s="235"/>
      <c r="T401" s="235"/>
      <c r="U401" s="235"/>
      <c r="V401" s="235"/>
      <c r="W401" s="235"/>
      <c r="X401" s="235"/>
      <c r="Y401" s="236">
        <v>8</v>
      </c>
      <c r="Z401" s="237"/>
      <c r="AA401" s="237"/>
      <c r="AB401" s="238"/>
      <c r="AC401" s="222" t="s">
        <v>651</v>
      </c>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1</v>
      </c>
    </row>
    <row r="402" spans="1:51" ht="45" customHeight="1" x14ac:dyDescent="0.15">
      <c r="A402" s="230">
        <v>4</v>
      </c>
      <c r="B402" s="230">
        <v>1</v>
      </c>
      <c r="C402" s="251" t="s">
        <v>657</v>
      </c>
      <c r="D402" s="250"/>
      <c r="E402" s="250"/>
      <c r="F402" s="250"/>
      <c r="G402" s="250"/>
      <c r="H402" s="250"/>
      <c r="I402" s="250"/>
      <c r="J402" s="233">
        <v>9010001120408</v>
      </c>
      <c r="K402" s="234"/>
      <c r="L402" s="234"/>
      <c r="M402" s="234"/>
      <c r="N402" s="234"/>
      <c r="O402" s="234"/>
      <c r="P402" s="252" t="s">
        <v>652</v>
      </c>
      <c r="Q402" s="235"/>
      <c r="R402" s="235"/>
      <c r="S402" s="235"/>
      <c r="T402" s="235"/>
      <c r="U402" s="235"/>
      <c r="V402" s="235"/>
      <c r="W402" s="235"/>
      <c r="X402" s="235"/>
      <c r="Y402" s="236">
        <v>7</v>
      </c>
      <c r="Z402" s="237"/>
      <c r="AA402" s="237"/>
      <c r="AB402" s="238"/>
      <c r="AC402" s="222" t="s">
        <v>651</v>
      </c>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1</v>
      </c>
    </row>
    <row r="403" spans="1:51" ht="45" customHeight="1" x14ac:dyDescent="0.15">
      <c r="A403" s="230">
        <v>5</v>
      </c>
      <c r="B403" s="230">
        <v>1</v>
      </c>
      <c r="C403" s="251" t="s">
        <v>658</v>
      </c>
      <c r="D403" s="250"/>
      <c r="E403" s="250"/>
      <c r="F403" s="250"/>
      <c r="G403" s="250"/>
      <c r="H403" s="250"/>
      <c r="I403" s="250"/>
      <c r="J403" s="233">
        <v>5190001000892</v>
      </c>
      <c r="K403" s="234"/>
      <c r="L403" s="234"/>
      <c r="M403" s="234"/>
      <c r="N403" s="234"/>
      <c r="O403" s="234"/>
      <c r="P403" s="252" t="s">
        <v>652</v>
      </c>
      <c r="Q403" s="235"/>
      <c r="R403" s="235"/>
      <c r="S403" s="235"/>
      <c r="T403" s="235"/>
      <c r="U403" s="235"/>
      <c r="V403" s="235"/>
      <c r="W403" s="235"/>
      <c r="X403" s="235"/>
      <c r="Y403" s="236">
        <v>7</v>
      </c>
      <c r="Z403" s="237"/>
      <c r="AA403" s="237"/>
      <c r="AB403" s="238"/>
      <c r="AC403" s="222" t="s">
        <v>651</v>
      </c>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1</v>
      </c>
    </row>
    <row r="404" spans="1:51" ht="45" customHeight="1" x14ac:dyDescent="0.15">
      <c r="A404" s="230">
        <v>6</v>
      </c>
      <c r="B404" s="230">
        <v>1</v>
      </c>
      <c r="C404" s="251" t="s">
        <v>659</v>
      </c>
      <c r="D404" s="250"/>
      <c r="E404" s="250"/>
      <c r="F404" s="250"/>
      <c r="G404" s="250"/>
      <c r="H404" s="250"/>
      <c r="I404" s="250"/>
      <c r="J404" s="233">
        <v>5050005000481</v>
      </c>
      <c r="K404" s="234"/>
      <c r="L404" s="234"/>
      <c r="M404" s="234"/>
      <c r="N404" s="234"/>
      <c r="O404" s="234"/>
      <c r="P404" s="252" t="s">
        <v>652</v>
      </c>
      <c r="Q404" s="235"/>
      <c r="R404" s="235"/>
      <c r="S404" s="235"/>
      <c r="T404" s="235"/>
      <c r="U404" s="235"/>
      <c r="V404" s="235"/>
      <c r="W404" s="235"/>
      <c r="X404" s="235"/>
      <c r="Y404" s="236">
        <v>5</v>
      </c>
      <c r="Z404" s="237"/>
      <c r="AA404" s="237"/>
      <c r="AB404" s="238"/>
      <c r="AC404" s="222" t="s">
        <v>651</v>
      </c>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1</v>
      </c>
    </row>
    <row r="405" spans="1:51" ht="45" customHeight="1" x14ac:dyDescent="0.15">
      <c r="A405" s="230">
        <v>7</v>
      </c>
      <c r="B405" s="230">
        <v>1</v>
      </c>
      <c r="C405" s="251" t="s">
        <v>660</v>
      </c>
      <c r="D405" s="250"/>
      <c r="E405" s="250"/>
      <c r="F405" s="250"/>
      <c r="G405" s="250"/>
      <c r="H405" s="250"/>
      <c r="I405" s="250"/>
      <c r="J405" s="233">
        <v>4500001000003</v>
      </c>
      <c r="K405" s="234"/>
      <c r="L405" s="234"/>
      <c r="M405" s="234"/>
      <c r="N405" s="234"/>
      <c r="O405" s="234"/>
      <c r="P405" s="252" t="s">
        <v>652</v>
      </c>
      <c r="Q405" s="235"/>
      <c r="R405" s="235"/>
      <c r="S405" s="235"/>
      <c r="T405" s="235"/>
      <c r="U405" s="235"/>
      <c r="V405" s="235"/>
      <c r="W405" s="235"/>
      <c r="X405" s="235"/>
      <c r="Y405" s="236">
        <v>5</v>
      </c>
      <c r="Z405" s="237"/>
      <c r="AA405" s="237"/>
      <c r="AB405" s="238"/>
      <c r="AC405" s="222" t="s">
        <v>651</v>
      </c>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1</v>
      </c>
    </row>
    <row r="406" spans="1:51" ht="45" customHeight="1" x14ac:dyDescent="0.15">
      <c r="A406" s="230">
        <v>8</v>
      </c>
      <c r="B406" s="230">
        <v>1</v>
      </c>
      <c r="C406" s="251" t="s">
        <v>661</v>
      </c>
      <c r="D406" s="250"/>
      <c r="E406" s="250"/>
      <c r="F406" s="250"/>
      <c r="G406" s="250"/>
      <c r="H406" s="250"/>
      <c r="I406" s="250"/>
      <c r="J406" s="233">
        <v>7400001000423</v>
      </c>
      <c r="K406" s="234"/>
      <c r="L406" s="234"/>
      <c r="M406" s="234"/>
      <c r="N406" s="234"/>
      <c r="O406" s="234"/>
      <c r="P406" s="252" t="s">
        <v>652</v>
      </c>
      <c r="Q406" s="235"/>
      <c r="R406" s="235"/>
      <c r="S406" s="235"/>
      <c r="T406" s="235"/>
      <c r="U406" s="235"/>
      <c r="V406" s="235"/>
      <c r="W406" s="235"/>
      <c r="X406" s="235"/>
      <c r="Y406" s="236">
        <v>5</v>
      </c>
      <c r="Z406" s="237"/>
      <c r="AA406" s="237"/>
      <c r="AB406" s="238"/>
      <c r="AC406" s="222" t="s">
        <v>651</v>
      </c>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1</v>
      </c>
    </row>
    <row r="407" spans="1:51" ht="45" customHeight="1" x14ac:dyDescent="0.15">
      <c r="A407" s="230">
        <v>9</v>
      </c>
      <c r="B407" s="230">
        <v>1</v>
      </c>
      <c r="C407" s="251" t="s">
        <v>662</v>
      </c>
      <c r="D407" s="250"/>
      <c r="E407" s="250"/>
      <c r="F407" s="250"/>
      <c r="G407" s="250"/>
      <c r="H407" s="250"/>
      <c r="I407" s="250"/>
      <c r="J407" s="233">
        <v>7110001000007</v>
      </c>
      <c r="K407" s="234"/>
      <c r="L407" s="234"/>
      <c r="M407" s="234"/>
      <c r="N407" s="234"/>
      <c r="O407" s="234"/>
      <c r="P407" s="252" t="s">
        <v>652</v>
      </c>
      <c r="Q407" s="235"/>
      <c r="R407" s="235"/>
      <c r="S407" s="235"/>
      <c r="T407" s="235"/>
      <c r="U407" s="235"/>
      <c r="V407" s="235"/>
      <c r="W407" s="235"/>
      <c r="X407" s="235"/>
      <c r="Y407" s="236">
        <v>5</v>
      </c>
      <c r="Z407" s="237"/>
      <c r="AA407" s="237"/>
      <c r="AB407" s="238"/>
      <c r="AC407" s="222" t="s">
        <v>651</v>
      </c>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1</v>
      </c>
    </row>
    <row r="408" spans="1:51" ht="45" customHeight="1" x14ac:dyDescent="0.15">
      <c r="A408" s="230">
        <v>10</v>
      </c>
      <c r="B408" s="230">
        <v>1</v>
      </c>
      <c r="C408" s="251" t="s">
        <v>663</v>
      </c>
      <c r="D408" s="250"/>
      <c r="E408" s="250"/>
      <c r="F408" s="250"/>
      <c r="G408" s="250"/>
      <c r="H408" s="250"/>
      <c r="I408" s="250"/>
      <c r="J408" s="233">
        <v>7340001000826</v>
      </c>
      <c r="K408" s="234"/>
      <c r="L408" s="234"/>
      <c r="M408" s="234"/>
      <c r="N408" s="234"/>
      <c r="O408" s="234"/>
      <c r="P408" s="252" t="s">
        <v>652</v>
      </c>
      <c r="Q408" s="235"/>
      <c r="R408" s="235"/>
      <c r="S408" s="235"/>
      <c r="T408" s="235"/>
      <c r="U408" s="235"/>
      <c r="V408" s="235"/>
      <c r="W408" s="235"/>
      <c r="X408" s="235"/>
      <c r="Y408" s="236">
        <v>5</v>
      </c>
      <c r="Z408" s="237"/>
      <c r="AA408" s="237"/>
      <c r="AB408" s="238"/>
      <c r="AC408" s="222" t="s">
        <v>651</v>
      </c>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52" t="s">
        <v>652</v>
      </c>
      <c r="Q409" s="235"/>
      <c r="R409" s="235"/>
      <c r="S409" s="235"/>
      <c r="T409" s="235"/>
      <c r="U409" s="235"/>
      <c r="V409" s="235"/>
      <c r="W409" s="235"/>
      <c r="X409" s="235"/>
      <c r="Y409" s="236"/>
      <c r="Z409" s="237"/>
      <c r="AA409" s="237"/>
      <c r="AB409" s="238"/>
      <c r="AC409" s="222" t="s">
        <v>651</v>
      </c>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52" t="s">
        <v>652</v>
      </c>
      <c r="Q410" s="235"/>
      <c r="R410" s="235"/>
      <c r="S410" s="235"/>
      <c r="T410" s="235"/>
      <c r="U410" s="235"/>
      <c r="V410" s="235"/>
      <c r="W410" s="235"/>
      <c r="X410" s="235"/>
      <c r="Y410" s="236"/>
      <c r="Z410" s="237"/>
      <c r="AA410" s="237"/>
      <c r="AB410" s="238"/>
      <c r="AC410" s="222" t="s">
        <v>651</v>
      </c>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52" t="s">
        <v>652</v>
      </c>
      <c r="Q411" s="235"/>
      <c r="R411" s="235"/>
      <c r="S411" s="235"/>
      <c r="T411" s="235"/>
      <c r="U411" s="235"/>
      <c r="V411" s="235"/>
      <c r="W411" s="235"/>
      <c r="X411" s="235"/>
      <c r="Y411" s="236"/>
      <c r="Z411" s="237"/>
      <c r="AA411" s="237"/>
      <c r="AB411" s="238"/>
      <c r="AC411" s="222" t="s">
        <v>651</v>
      </c>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52" t="s">
        <v>652</v>
      </c>
      <c r="Q412" s="235"/>
      <c r="R412" s="235"/>
      <c r="S412" s="235"/>
      <c r="T412" s="235"/>
      <c r="U412" s="235"/>
      <c r="V412" s="235"/>
      <c r="W412" s="235"/>
      <c r="X412" s="235"/>
      <c r="Y412" s="236"/>
      <c r="Z412" s="237"/>
      <c r="AA412" s="237"/>
      <c r="AB412" s="238"/>
      <c r="AC412" s="222" t="s">
        <v>651</v>
      </c>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52" t="s">
        <v>652</v>
      </c>
      <c r="Q413" s="235"/>
      <c r="R413" s="235"/>
      <c r="S413" s="235"/>
      <c r="T413" s="235"/>
      <c r="U413" s="235"/>
      <c r="V413" s="235"/>
      <c r="W413" s="235"/>
      <c r="X413" s="235"/>
      <c r="Y413" s="236"/>
      <c r="Z413" s="237"/>
      <c r="AA413" s="237"/>
      <c r="AB413" s="238"/>
      <c r="AC413" s="222" t="s">
        <v>651</v>
      </c>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52" t="s">
        <v>652</v>
      </c>
      <c r="Q414" s="235"/>
      <c r="R414" s="235"/>
      <c r="S414" s="235"/>
      <c r="T414" s="235"/>
      <c r="U414" s="235"/>
      <c r="V414" s="235"/>
      <c r="W414" s="235"/>
      <c r="X414" s="235"/>
      <c r="Y414" s="236"/>
      <c r="Z414" s="237"/>
      <c r="AA414" s="237"/>
      <c r="AB414" s="238"/>
      <c r="AC414" s="222" t="s">
        <v>651</v>
      </c>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52" t="s">
        <v>652</v>
      </c>
      <c r="Q415" s="235"/>
      <c r="R415" s="235"/>
      <c r="S415" s="235"/>
      <c r="T415" s="235"/>
      <c r="U415" s="235"/>
      <c r="V415" s="235"/>
      <c r="W415" s="235"/>
      <c r="X415" s="235"/>
      <c r="Y415" s="236"/>
      <c r="Z415" s="237"/>
      <c r="AA415" s="237"/>
      <c r="AB415" s="238"/>
      <c r="AC415" s="222" t="s">
        <v>651</v>
      </c>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52" t="s">
        <v>652</v>
      </c>
      <c r="Q416" s="235"/>
      <c r="R416" s="235"/>
      <c r="S416" s="235"/>
      <c r="T416" s="235"/>
      <c r="U416" s="235"/>
      <c r="V416" s="235"/>
      <c r="W416" s="235"/>
      <c r="X416" s="235"/>
      <c r="Y416" s="236"/>
      <c r="Z416" s="237"/>
      <c r="AA416" s="237"/>
      <c r="AB416" s="238"/>
      <c r="AC416" s="222" t="s">
        <v>651</v>
      </c>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52" t="s">
        <v>652</v>
      </c>
      <c r="Q417" s="235"/>
      <c r="R417" s="235"/>
      <c r="S417" s="235"/>
      <c r="T417" s="235"/>
      <c r="U417" s="235"/>
      <c r="V417" s="235"/>
      <c r="W417" s="235"/>
      <c r="X417" s="235"/>
      <c r="Y417" s="236"/>
      <c r="Z417" s="237"/>
      <c r="AA417" s="237"/>
      <c r="AB417" s="238"/>
      <c r="AC417" s="222" t="s">
        <v>651</v>
      </c>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52" t="s">
        <v>652</v>
      </c>
      <c r="Q418" s="235"/>
      <c r="R418" s="235"/>
      <c r="S418" s="235"/>
      <c r="T418" s="235"/>
      <c r="U418" s="235"/>
      <c r="V418" s="235"/>
      <c r="W418" s="235"/>
      <c r="X418" s="235"/>
      <c r="Y418" s="236"/>
      <c r="Z418" s="237"/>
      <c r="AA418" s="237"/>
      <c r="AB418" s="238"/>
      <c r="AC418" s="222" t="s">
        <v>651</v>
      </c>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52" t="s">
        <v>652</v>
      </c>
      <c r="Q419" s="235"/>
      <c r="R419" s="235"/>
      <c r="S419" s="235"/>
      <c r="T419" s="235"/>
      <c r="U419" s="235"/>
      <c r="V419" s="235"/>
      <c r="W419" s="235"/>
      <c r="X419" s="235"/>
      <c r="Y419" s="236"/>
      <c r="Z419" s="237"/>
      <c r="AA419" s="237"/>
      <c r="AB419" s="238"/>
      <c r="AC419" s="222" t="s">
        <v>651</v>
      </c>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52" t="s">
        <v>652</v>
      </c>
      <c r="Q420" s="235"/>
      <c r="R420" s="235"/>
      <c r="S420" s="235"/>
      <c r="T420" s="235"/>
      <c r="U420" s="235"/>
      <c r="V420" s="235"/>
      <c r="W420" s="235"/>
      <c r="X420" s="235"/>
      <c r="Y420" s="236"/>
      <c r="Z420" s="237"/>
      <c r="AA420" s="237"/>
      <c r="AB420" s="238"/>
      <c r="AC420" s="222" t="s">
        <v>651</v>
      </c>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52" t="s">
        <v>652</v>
      </c>
      <c r="Q421" s="235"/>
      <c r="R421" s="235"/>
      <c r="S421" s="235"/>
      <c r="T421" s="235"/>
      <c r="U421" s="235"/>
      <c r="V421" s="235"/>
      <c r="W421" s="235"/>
      <c r="X421" s="235"/>
      <c r="Y421" s="236"/>
      <c r="Z421" s="237"/>
      <c r="AA421" s="237"/>
      <c r="AB421" s="238"/>
      <c r="AC421" s="222" t="s">
        <v>651</v>
      </c>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52" t="s">
        <v>652</v>
      </c>
      <c r="Q422" s="235"/>
      <c r="R422" s="235"/>
      <c r="S422" s="235"/>
      <c r="T422" s="235"/>
      <c r="U422" s="235"/>
      <c r="V422" s="235"/>
      <c r="W422" s="235"/>
      <c r="X422" s="235"/>
      <c r="Y422" s="236"/>
      <c r="Z422" s="237"/>
      <c r="AA422" s="237"/>
      <c r="AB422" s="238"/>
      <c r="AC422" s="222" t="s">
        <v>651</v>
      </c>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52" t="s">
        <v>652</v>
      </c>
      <c r="Q423" s="235"/>
      <c r="R423" s="235"/>
      <c r="S423" s="235"/>
      <c r="T423" s="235"/>
      <c r="U423" s="235"/>
      <c r="V423" s="235"/>
      <c r="W423" s="235"/>
      <c r="X423" s="235"/>
      <c r="Y423" s="236"/>
      <c r="Z423" s="237"/>
      <c r="AA423" s="237"/>
      <c r="AB423" s="238"/>
      <c r="AC423" s="222" t="s">
        <v>651</v>
      </c>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52" t="s">
        <v>652</v>
      </c>
      <c r="Q424" s="235"/>
      <c r="R424" s="235"/>
      <c r="S424" s="235"/>
      <c r="T424" s="235"/>
      <c r="U424" s="235"/>
      <c r="V424" s="235"/>
      <c r="W424" s="235"/>
      <c r="X424" s="235"/>
      <c r="Y424" s="236"/>
      <c r="Z424" s="237"/>
      <c r="AA424" s="237"/>
      <c r="AB424" s="238"/>
      <c r="AC424" s="222" t="s">
        <v>651</v>
      </c>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52" t="s">
        <v>652</v>
      </c>
      <c r="Q425" s="235"/>
      <c r="R425" s="235"/>
      <c r="S425" s="235"/>
      <c r="T425" s="235"/>
      <c r="U425" s="235"/>
      <c r="V425" s="235"/>
      <c r="W425" s="235"/>
      <c r="X425" s="235"/>
      <c r="Y425" s="236"/>
      <c r="Z425" s="237"/>
      <c r="AA425" s="237"/>
      <c r="AB425" s="238"/>
      <c r="AC425" s="222" t="s">
        <v>651</v>
      </c>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52" t="s">
        <v>652</v>
      </c>
      <c r="Q426" s="235"/>
      <c r="R426" s="235"/>
      <c r="S426" s="235"/>
      <c r="T426" s="235"/>
      <c r="U426" s="235"/>
      <c r="V426" s="235"/>
      <c r="W426" s="235"/>
      <c r="X426" s="235"/>
      <c r="Y426" s="236"/>
      <c r="Z426" s="237"/>
      <c r="AA426" s="237"/>
      <c r="AB426" s="238"/>
      <c r="AC426" s="222" t="s">
        <v>651</v>
      </c>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52" t="s">
        <v>652</v>
      </c>
      <c r="Q427" s="235"/>
      <c r="R427" s="235"/>
      <c r="S427" s="235"/>
      <c r="T427" s="235"/>
      <c r="U427" s="235"/>
      <c r="V427" s="235"/>
      <c r="W427" s="235"/>
      <c r="X427" s="235"/>
      <c r="Y427" s="236"/>
      <c r="Z427" s="237"/>
      <c r="AA427" s="237"/>
      <c r="AB427" s="238"/>
      <c r="AC427" s="222" t="s">
        <v>651</v>
      </c>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52" t="s">
        <v>652</v>
      </c>
      <c r="Q428" s="235"/>
      <c r="R428" s="235"/>
      <c r="S428" s="235"/>
      <c r="T428" s="235"/>
      <c r="U428" s="235"/>
      <c r="V428" s="235"/>
      <c r="W428" s="235"/>
      <c r="X428" s="235"/>
      <c r="Y428" s="236"/>
      <c r="Z428" s="237"/>
      <c r="AA428" s="237"/>
      <c r="AB428" s="238"/>
      <c r="AC428" s="222" t="s">
        <v>651</v>
      </c>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5.09999999999999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7.4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18"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4" manualBreakCount="4">
    <brk id="36"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P26" sqref="P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613</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613</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t="s">
        <v>613</v>
      </c>
      <c r="C20" s="13" t="str">
        <f t="shared" si="9"/>
        <v>地方創生</v>
      </c>
      <c r="D20" s="13" t="str">
        <f t="shared" si="8"/>
        <v>地方創生</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地方創生</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地方創生</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地方創生</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地方創生</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2022-08-29T07:39:58Z</cp:lastPrinted>
  <dcterms:created xsi:type="dcterms:W3CDTF">2012-03-13T00:50:25Z</dcterms:created>
  <dcterms:modified xsi:type="dcterms:W3CDTF">2022-08-29T07:40:00Z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