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21" i="11"/>
  <c r="AY330" i="11" s="1"/>
  <c r="AY398" i="11" l="1"/>
  <c r="AY397" i="11"/>
  <c r="AY323" i="11"/>
  <c r="AY327" i="11"/>
  <c r="AY331" i="11"/>
  <c r="AY324" i="11"/>
  <c r="AY328" i="11"/>
  <c r="AY332" i="11"/>
  <c r="AY333" i="11"/>
  <c r="AY325" i="11"/>
  <c r="AY329" i="11"/>
  <c r="AY322" i="11"/>
  <c r="AY326" i="11"/>
  <c r="AY69" i="11"/>
  <c r="AY66" i="11"/>
  <c r="AY75" i="11"/>
  <c r="AY73" i="11"/>
  <c r="AY77" i="11"/>
  <c r="AY74" i="11"/>
  <c r="AY72" i="11"/>
  <c r="AY335" i="11"/>
  <c r="AY214" i="11"/>
  <c r="AY213" i="11"/>
  <c r="AY212" i="11"/>
  <c r="AY211" i="11"/>
  <c r="AY210" i="11"/>
  <c r="AY209" i="11"/>
  <c r="AY208" i="11"/>
  <c r="AY207" i="11"/>
  <c r="AY206" i="11"/>
  <c r="AY205" i="11"/>
  <c r="AY204" i="11"/>
  <c r="AY203" i="11"/>
  <c r="AY202" i="11"/>
  <c r="AY201" i="11"/>
  <c r="AY200" i="11"/>
  <c r="AY198" i="11"/>
  <c r="AY195" i="11"/>
  <c r="AY196" i="11" s="1"/>
  <c r="AY193" i="11"/>
  <c r="AY190" i="11"/>
  <c r="AY192" i="11" s="1"/>
  <c r="AY180" i="11"/>
  <c r="AY187" i="11" s="1"/>
  <c r="AY179" i="11"/>
  <c r="AY178" i="11"/>
  <c r="AY177" i="11"/>
  <c r="AY176" i="11"/>
  <c r="AY175" i="11"/>
  <c r="AY174" i="11"/>
  <c r="AY173" i="11"/>
  <c r="AY172" i="11"/>
  <c r="AY170" i="11"/>
  <c r="AY171" i="11" s="1"/>
  <c r="AY167" i="11"/>
  <c r="AY169" i="11" s="1"/>
  <c r="AY136" i="11"/>
  <c r="AY137" i="11" s="1"/>
  <c r="AY133" i="11"/>
  <c r="AY135" i="11" s="1"/>
  <c r="AY132" i="11"/>
  <c r="AY145" i="11"/>
  <c r="AY144" i="11"/>
  <c r="AY143" i="11"/>
  <c r="AY142" i="11"/>
  <c r="AY141" i="11"/>
  <c r="AY140" i="11"/>
  <c r="AY139" i="11"/>
  <c r="AY166" i="11"/>
  <c r="AY161" i="11"/>
  <c r="AY162" i="11" s="1"/>
  <c r="AY156" i="11"/>
  <c r="AY158" i="11" s="1"/>
  <c r="AY146" i="11"/>
  <c r="AY150" i="11" s="1"/>
  <c r="AY131" i="11"/>
  <c r="AY130" i="11"/>
  <c r="AY129" i="11"/>
  <c r="AY128" i="11"/>
  <c r="AY127" i="11"/>
  <c r="AY126" i="11"/>
  <c r="AY125" i="11"/>
  <c r="AY124" i="11"/>
  <c r="AY123" i="11"/>
  <c r="AY122" i="11"/>
  <c r="AY121" i="11"/>
  <c r="AY120" i="11"/>
  <c r="AY119" i="11"/>
  <c r="AY118" i="11"/>
  <c r="AY117" i="11"/>
  <c r="AY116" i="11"/>
  <c r="AY115" i="11"/>
  <c r="AY114" i="11"/>
  <c r="AY113" i="11"/>
  <c r="AY112" i="11"/>
  <c r="AY99" i="11"/>
  <c r="AY101" i="11" s="1"/>
  <c r="AY98" i="11"/>
  <c r="AY102" i="11"/>
  <c r="AY104" i="11" s="1"/>
  <c r="AY138" i="11" l="1"/>
  <c r="AY154" i="11"/>
  <c r="AY163" i="11"/>
  <c r="AY152" i="11"/>
  <c r="AY153" i="11"/>
  <c r="AY151" i="11"/>
  <c r="AY155" i="11"/>
  <c r="AY164" i="11"/>
  <c r="AY134"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7" i="11"/>
  <c r="AY96" i="11"/>
  <c r="AY95" i="11"/>
  <c r="AY94" i="11"/>
  <c r="AY93" i="11"/>
  <c r="AY92" i="11"/>
  <c r="AY91" i="11"/>
  <c r="AY90" i="11"/>
  <c r="AY89" i="11"/>
  <c r="AY88" i="11"/>
  <c r="AY87" i="11"/>
  <c r="AY86" i="11"/>
  <c r="AY85" i="11"/>
  <c r="AY84" i="11"/>
  <c r="AY83" i="11"/>
  <c r="AY82" i="11"/>
  <c r="AY81" i="11"/>
  <c r="AY80" i="11"/>
  <c r="AY79" i="11"/>
  <c r="AY78" i="11"/>
  <c r="AY44" i="11"/>
  <c r="AY52" i="11" s="1"/>
  <c r="AY108" i="11" l="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<sst xmlns="http://schemas.openxmlformats.org/spreadsheetml/2006/main" count="1473" uniqueCount="761">
  <si>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</si>
  <si>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</si>
  <si>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</si>
  <si>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</si>
  <si>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</si>
  <si>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</si>
  <si>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</si>
  <si>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</si>
  <si>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</si>
  <si>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</si>
  <si>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</si>
  <si>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</si>
  <si>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</si>
  <si>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</si>
  <si>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</si>
  <si>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</si>
  <si>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</si>
  <si>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</si>
  <si>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</si>
  <si>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</si>
  <si>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</si>
  <si>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</si>
  <si>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</si>
  <si>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</si>
  <si>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</si>
  <si>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</si>
  <si>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</si>
  <si>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</si>
  <si>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</si>
  <si>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</si>
  <si>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</si>
  <si>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</si>
  <si>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</si>
  <si>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</si>
  <si>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</si>
  <si>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</si>
  <si>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</si>
  <si>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</si>
  <si>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</si>
  <si>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</si>
  <si>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</si>
  <si>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</si>
  <si>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</si>
  <si>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</si>
  <si>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</si>
  <si>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</si>
  <si>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</si>
  <si>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</si>
  <si>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</si>
  <si>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</si>
  <si>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</si>
  <si>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</si>
  <si>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</si>
  <si>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</si>
  <si>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</si>
  <si>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</si>
  <si>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</si>
  <si>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</si>
  <si>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</si>
  <si>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</si>
  <si>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</si>
  <si>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</si>
  <si>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</si>
  <si>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</si>
  <si>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</si>
  <si>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</si>
  <si>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</si>
  <si>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</si>
  <si>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</si>
  <si>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</si>
  <si>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</si>
  <si>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</si>
  <si>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</si>
  <si>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</si>
  <si>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</si>
  <si>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</si>
  <si>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</si>
  <si>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</si>
  <si>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</si>
  <si>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</si>
  <si>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</si>
  <si>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</si>
  <si>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</si>
  <si>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</si>
  <si>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</si>
  <si>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</si>
  <si>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</si>
  <si>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</si>
  <si>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</si>
  <si>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</si>
  <si>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</si>
  <si>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</si>
  <si>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</si>
  <si>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</si>
  <si>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</si>
  <si>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</si>
  <si>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</si>
  <si>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</si>
  <si>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</si>
  <si>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</si>
  <si>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</si>
  <si>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</si>
  <si>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</si>
  <si>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</si>
  <si>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</si>
  <si>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</si>
  <si>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</si>
  <si>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</si>
  <si>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</si>
  <si>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</si>
  <si>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</si>
  <si>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</si>
  <si>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</si>
  <si>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</si>
  <si>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</si>
  <si>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</si>
  <si>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</si>
  <si>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</si>
  <si>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</si>
  <si>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</si>
  <si>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</si>
  <si>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</si>
  <si>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</si>
  <si>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</si>
  <si>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</si>
  <si>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</si>
  <si>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</si>
  <si>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</si>
  <si>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</si>
  <si>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</si>
  <si>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</si>
  <si>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</si>
  <si>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</si>
  <si>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</si>
  <si>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</si>
  <si>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</si>
  <si>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</si>
  <si>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</si>
  <si>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</si>
  <si>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</si>
  <si>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</si>
  <si>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</si>
  <si>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</si>
  <si>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</si>
  <si>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</si>
  <si>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</si>
  <si>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</si>
  <si>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</si>
  <si>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</si>
  <si>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</si>
  <si>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</si>
  <si>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</si>
  <si>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</si>
  <si>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</si>
  <si>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</si>
  <si>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</si>
  <si>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</si>
  <si>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</si>
  <si>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</si>
  <si>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</si>
  <si>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</si>
  <si>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</si>
  <si>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</si>
  <si>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</si>
  <si>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</si>
  <si>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</si>
  <si>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</si>
  <si>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</si>
  <si>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</si>
  <si>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</si>
  <si>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</si>
  <si>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</si>
  <si>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</si>
  <si>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</si>
  <si>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</si>
  <si>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</si>
  <si>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</si>
  <si>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</si>
  <si>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</si>
  <si>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</si>
  <si>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</si>
  <si>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</si>
  <si>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</si>
  <si>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</si>
  <si>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</si>
  <si>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</si>
  <si>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</si>
  <si>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</si>
  <si>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</si>
  <si>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</si>
  <si>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</si>
  <si>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</si>
  <si>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</si>
  <si>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</si>
  <si>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</si>
  <si>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</si>
  <si>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</si>
  <si>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</si>
  <si>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</si>
  <si>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</si>
  <si>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</si>
  <si>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</si>
  <si>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</si>
  <si>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</si>
  <si>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</si>
  <si>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</si>
  <si>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</si>
  <si>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</si>
  <si>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</si>
  <si>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</si>
  <si>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</si>
  <si>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</si>
  <si>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</si>
  <si>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</si>
  <si>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</si>
  <si>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</si>
  <si>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</si>
  <si>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</si>
  <si>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</si>
  <si>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</si>
  <si>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</si>
  <si>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</si>
  <si>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</si>
  <si>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</si>
  <si>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</si>
  <si>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</si>
  <si>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</si>
  <si>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</si>
  <si>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</si>
  <si>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</si>
  <si>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</si>
  <si>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</si>
  <si>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</si>
  <si>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</si>
  <si>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</si>
  <si>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</si>
  <si>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</si>
  <si>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</si>
  <si>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</si>
  <si>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</si>
  <si>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</si>
  <si>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</si>
  <si>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</si>
  <si>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</si>
  <si>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</si>
  <si>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</si>
  <si>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</si>
  <si>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</si>
  <si>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</si>
  <si>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</si>
  <si>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</si>
  <si>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</si>
  <si>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</si>
  <si>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</si>
  <si>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</si>
  <si>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</si>
  <si>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</si>
  <si>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</si>
  <si>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</si>
  <si>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</si>
  <si>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</si>
  <si>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</si>
  <si>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</si>
  <si>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</si>
  <si>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</si>
  <si>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</si>
  <si>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</si>
  <si>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</si>
  <si>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</si>
  <si>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</si>
  <si>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</si>
  <si>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</si>
  <si>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</si>
  <si>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</si>
  <si>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</si>
  <si>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</si>
  <si>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</si>
  <si>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</si>
  <si>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</si>
  <si>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</si>
  <si>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</si>
  <si>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</si>
  <si>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</si>
  <si>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</si>
  <si>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</si>
  <si>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</si>
  <si>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</si>
  <si>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</si>
  <si>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</si>
  <si>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</si>
  <si>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</si>
  <si>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</si>
  <si>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</si>
  <si>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</si>
  <si>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</si>
  <si>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</si>
  <si>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</si>
  <si>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</si>
  <si>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</si>
  <si>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</si>
  <si>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</si>
  <si>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</si>
  <si>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</si>
  <si>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</si>
  <si>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</si>
  <si>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</si>
  <si>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</si>
  <si>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</si>
  <si>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</si>
  <si>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</si>
  <si>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</si>
  <si>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</si>
  <si>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</si>
  <si>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</si>
  <si>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</si>
  <si>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</si>
  <si>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</si>
  <si>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</si>
  <si>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</si>
  <si>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</si>
  <si>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</si>
  <si>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</si>
  <si>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</si>
  <si>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</si>
  <si>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</si>
  <si>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</si>
  <si>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</si>
  <si>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</si>
  <si>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</si>
  <si>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</si>
  <si>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</si>
  <si>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</si>
  <si>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</si>
  <si>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</si>
  <si>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</si>
  <si>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</si>
  <si>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</si>
  <si>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</si>
  <si>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</si>
  <si>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</si>
  <si>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</si>
  <si>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</si>
  <si>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</si>
  <si>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</si>
  <si>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</si>
  <si>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</si>
  <si>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</si>
  <si>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</si>
  <si>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</si>
  <si>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</si>
  <si>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</si>
  <si>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</si>
  <si>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</si>
  <si>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</si>
  <si>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</si>
  <si>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</si>
  <si>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</si>
  <si>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</si>
  <si>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</si>
  <si>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</si>
  <si>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</si>
  <si>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</si>
  <si>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</si>
  <si>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</si>
  <si>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</si>
  <si>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</si>
  <si>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</si>
  <si>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</si>
  <si>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</si>
  <si>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</si>
  <si>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</si>
  <si>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</si>
  <si>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</si>
  <si>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</si>
  <si>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</si>
  <si>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</si>
  <si>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</si>
  <si>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</si>
  <si>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</si>
  <si>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</si>
  <si>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</si>
  <si>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</si>
  <si>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</si>
  <si>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</si>
  <si>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</si>
  <si>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</si>
  <si>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</si>
  <si>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</si>
  <si>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</si>
  <si>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</si>
  <si>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</si>
  <si>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</si>
  <si>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</si>
  <si>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</si>
  <si>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</si>
  <si>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</si>
  <si>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</si>
  <si>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</si>
  <si>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</si>
  <si>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</si>
  <si>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</si>
  <si>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</si>
  <si>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</si>
  <si>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</si>
  <si>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</si>
  <si>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</si>
  <si>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</si>
  <si>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</si>
  <si>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</si>
  <si>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</si>
  <si>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</si>
  <si>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</si>
  <si>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</si>
  <si>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</si>
  <si>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</si>
  <si>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</si>
  <si>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</si>
  <si>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</si>
  <si>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</si>
  <si>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</si>
  <si>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</si>
  <si>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</si>
  <si>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</si>
  <si>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</si>
  <si>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</si>
  <si>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</si>
  <si>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</si>
  <si>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</si>
  <si>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</si>
  <si>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</si>
  <si>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</si>
  <si>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</si>
  <si>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</si>
  <si>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</si>
  <si>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</si>
  <si>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</si>
  <si>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</si>
  <si>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</si>
  <si>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</si>
  <si>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</si>
  <si>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</si>
  <si>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</si>
  <si>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</si>
  <si>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</si>
  <si>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</si>
  <si>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</si>
  <si>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</si>
  <si>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</si>
  <si>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</si>
  <si>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</si>
  <si>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</si>
  <si>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</si>
  <si>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</si>
  <si>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</si>
  <si>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</si>
  <si>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</si>
  <si>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</si>
  <si>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</si>
  <si>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</si>
  <si>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</si>
  <si>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</si>
  <si>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</si>
  <si>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</si>
  <si>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</si>
  <si>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</si>
  <si>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</si>
  <si>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</si>
  <si>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</si>
  <si>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</si>
  <si>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</si>
  <si>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</si>
  <si>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</si>
  <si>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</si>
  <si>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</si>
  <si>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</si>
  <si>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</si>
  <si>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</si>
  <si>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</si>
  <si>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</si>
  <si>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</si>
  <si>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</si>
  <si>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</si>
  <si>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</si>
  <si>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</si>
  <si>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</si>
  <si>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</si>
  <si>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</si>
  <si>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</si>
  <si>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</si>
  <si>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</si>
  <si>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</si>
  <si>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</si>
  <si>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</si>
  <si>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</si>
  <si>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</si>
  <si>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</si>
  <si>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</si>
  <si>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</si>
  <si>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</si>
  <si>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</si>
  <si>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</si>
  <si>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</si>
  <si>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</si>
  <si>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</si>
  <si>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</si>
  <si>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</si>
  <si>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</si>
  <si>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</si>
  <si>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</si>
  <si>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</si>
  <si>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</si>
  <si>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</si>
  <si>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</si>
  <si>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</si>
  <si>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</si>
  <si>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</si>
  <si>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</si>
  <si>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</si>
  <si>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</si>
  <si>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</si>
  <si>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</si>
  <si>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</si>
  <si>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</si>
  <si>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</si>
  <si>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</si>
  <si>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</si>
  <si>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</si>
  <si>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</si>
  <si>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</si>
  <si>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</si>
  <si>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</si>
  <si>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</si>
  <si>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</si>
  <si>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</si>
  <si>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</si>
  <si>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</si>
  <si>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</si>
  <si>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</si>
  <si>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</si>
  <si>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</si>
  <si>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</si>
  <si>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</si>
  <si>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</si>
  <si>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</si>
  <si>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</si>
  <si>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</si>
  <si>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</si>
  <si>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</si>
  <si>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</si>
  <si>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</si>
  <si>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</si>
  <si>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</si>
  <si>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</si>
  <si>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</si>
  <si>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</si>
  <si>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</si>
  <si>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</si>
  <si>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</si>
  <si>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</si>
  <si>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</si>
  <si>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</si>
  <si>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</si>
  <si>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</si>
  <si>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</si>
  <si>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</si>
  <si>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</si>
  <si>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</si>
  <si>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</si>
  <si>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</si>
  <si>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</si>
  <si>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</si>
  <si>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</si>
  <si>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</si>
  <si>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</si>
  <si>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</si>
  <si>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</si>
  <si>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</si>
  <si>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</si>
  <si>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</si>
  <si>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</si>
  <si>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</si>
  <si>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</si>
  <si>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</si>
  <si>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</si>
  <si>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</si>
  <si>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</si>
  <si>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</si>
  <si>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</si>
  <si>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</si>
  <si>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</si>
  <si>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</si>
  <si>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</si>
  <si>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</si>
  <si>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</si>
  <si>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</si>
  <si>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</si>
  <si>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</si>
  <si>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</si>
  <si>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</si>
  <si>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</si>
  <si>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</si>
  <si>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</si>
  <si>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</si>
  <si>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</si>
  <si>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</si>
  <si>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</si>
  <si>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</si>
  <si>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平成25年度</t>
  </si>
  <si>
    <t>終了予定なし</t>
  </si>
  <si>
    <t>雇用開発企画課　農山村雇用対策室</t>
  </si>
  <si>
    <t>雇用保険法第６２条第１項第６号</t>
  </si>
  <si>
    <t>-</t>
  </si>
  <si>
    <t>　農林漁業への就業を希望する者に対して、農林漁業の求人情報や各種関連情報の提供、職業相談・紹介等を農林水産省等関係機関との連携の下に行うとともに、他産業に比べて立ち遅れた農林業の雇用管理改善を推進し、安心して働ける雇用環境の整備等を行うことにより、就業と職場定着を促進し、農林業等の労働力を確保することを目的とする。</t>
  </si>
  <si>
    <t>地域雇用機会創出事業等
委託費(雇用勘定）</t>
  </si>
  <si>
    <t>諸謝金（雇用勘定）</t>
  </si>
  <si>
    <t>労働保険業務庁費
(雇用勘定）</t>
  </si>
  <si>
    <t>庁費（雇用勘定）</t>
  </si>
  <si>
    <t>委員等旅費(雇用勘定）</t>
  </si>
  <si>
    <t>農林漁業の就職率を62%以上とする
(事業概要①）</t>
  </si>
  <si>
    <t>農林漁業の就職率
（全国の農林漁業就職件数/全国の新規求職申込数）</t>
  </si>
  <si>
    <t>厚生労働省職業安定局調べ</t>
  </si>
  <si>
    <t>農業雇用管理改善相談会・研修会の参加後に雇用管理改善に取り組んだ企業の割合を85%以上とする
(事業概要②）</t>
  </si>
  <si>
    <t>農業雇用管理改善相談会・研修会の参加後に雇用管理改善に取り組んだ企業の割合
（取組企業/参加企業）</t>
  </si>
  <si>
    <t>林業就業支援講習修了者の就職率を71%以上とする
(事業概要②）</t>
  </si>
  <si>
    <t>林業就業支援講習修了者の就職率
（就職者数/修了者数）</t>
  </si>
  <si>
    <t>農林漁業の相談件数
（事業概要①）</t>
  </si>
  <si>
    <t>件</t>
  </si>
  <si>
    <t>農業雇用管理改善相談会・研修会の開催回数
(事業概要②）</t>
  </si>
  <si>
    <t>回</t>
  </si>
  <si>
    <t>人</t>
  </si>
  <si>
    <t>林業雇用管理研修会の開催回数
（事業概要②）</t>
  </si>
  <si>
    <t>農林漁業就業支援事業経費（X）／農林漁業の相談件数（Y）
（事業概要①）　　　　　　　　　　　　</t>
    <phoneticPr fontId="5"/>
  </si>
  <si>
    <t>円</t>
  </si>
  <si>
    <t>　　 X/Y</t>
    <phoneticPr fontId="5"/>
  </si>
  <si>
    <t>農業雇用管理改善研修会・相談会実施経費（X）／研修会・相談会開催回数（Y）
（事業概要②）　　　　　　　　　　　　　　</t>
    <phoneticPr fontId="5"/>
  </si>
  <si>
    <t>59,096千円
/73回</t>
  </si>
  <si>
    <t>35,211千円
/56回</t>
  </si>
  <si>
    <t>林業就業支援講習開催経費（X）／参加者数（Y）
（事業概要②）　　　　　　　　　　　　　　</t>
    <phoneticPr fontId="5"/>
  </si>
  <si>
    <t>98,557千円
/43回</t>
  </si>
  <si>
    <t>新25ｰ030</t>
  </si>
  <si>
    <t>509</t>
  </si>
  <si>
    <t>520</t>
  </si>
  <si>
    <t>518</t>
  </si>
  <si>
    <t>514</t>
  </si>
  <si>
    <t>533</t>
  </si>
  <si>
    <t>○</t>
  </si>
  <si>
    <t>-</t>
    <phoneticPr fontId="5"/>
  </si>
  <si>
    <t>厚労</t>
  </si>
  <si>
    <t>その他</t>
    <rPh sb="2" eb="3">
      <t>タ</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</si>
  <si>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</si>
  <si>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phoneticPr fontId="5"/>
  </si>
  <si>
    <t>https://www.mhlw.go.jp/wp/seisaku/hyouka/dl/r03_jizenbunseki/V-2-1.pdf</t>
    <phoneticPr fontId="5"/>
  </si>
  <si>
    <t>-</t>
    <phoneticPr fontId="5"/>
  </si>
  <si>
    <t>農業への就業・職場定着を促進するため、農業法人等に対する雇用管理改善に関する研修や相談・助言等を行う。</t>
    <rPh sb="0" eb="2">
      <t>ノウギョウ</t>
    </rPh>
    <rPh sb="4" eb="6">
      <t>シュウギョウ</t>
    </rPh>
    <rPh sb="7" eb="9">
      <t>ショクバ</t>
    </rPh>
    <rPh sb="9" eb="11">
      <t>テイチャク</t>
    </rPh>
    <rPh sb="12" eb="14">
      <t>ソクシン</t>
    </rPh>
    <rPh sb="19" eb="21">
      <t>ノウギョウ</t>
    </rPh>
    <rPh sb="21" eb="23">
      <t>ホウジン</t>
    </rPh>
    <rPh sb="23" eb="24">
      <t>トウ</t>
    </rPh>
    <rPh sb="25" eb="26">
      <t>タイ</t>
    </rPh>
    <rPh sb="28" eb="30">
      <t>コヨウ</t>
    </rPh>
    <rPh sb="30" eb="32">
      <t>カンリ</t>
    </rPh>
    <rPh sb="32" eb="34">
      <t>カイゼン</t>
    </rPh>
    <rPh sb="35" eb="36">
      <t>カン</t>
    </rPh>
    <rPh sb="38" eb="40">
      <t>ケンシュウ</t>
    </rPh>
    <rPh sb="41" eb="43">
      <t>ソウダン</t>
    </rPh>
    <rPh sb="44" eb="46">
      <t>ジョゲン</t>
    </rPh>
    <rPh sb="46" eb="47">
      <t>トウ</t>
    </rPh>
    <rPh sb="48" eb="49">
      <t>オコナ</t>
    </rPh>
    <phoneticPr fontId="5"/>
  </si>
  <si>
    <t>40,379千円
/76回</t>
    <rPh sb="6" eb="8">
      <t>センエン</t>
    </rPh>
    <rPh sb="12" eb="13">
      <t>カイ</t>
    </rPh>
    <phoneticPr fontId="5"/>
  </si>
  <si>
    <t>181,747千円
/113,592件</t>
    <phoneticPr fontId="5"/>
  </si>
  <si>
    <t>193,712千円
/122,427件</t>
    <phoneticPr fontId="5"/>
  </si>
  <si>
    <t>185,003千円
/955人</t>
    <phoneticPr fontId="5"/>
  </si>
  <si>
    <t>143,085千円
/496人</t>
    <phoneticPr fontId="5"/>
  </si>
  <si>
    <t>201,381千円
/55回</t>
    <phoneticPr fontId="5"/>
  </si>
  <si>
    <t>77,145千円
/47回</t>
    <rPh sb="6" eb="8">
      <t>センエン</t>
    </rPh>
    <rPh sb="12" eb="13">
      <t>カイ</t>
    </rPh>
    <phoneticPr fontId="5"/>
  </si>
  <si>
    <t>-</t>
    <phoneticPr fontId="5"/>
  </si>
  <si>
    <t>231,972千円/149,000件</t>
    <rPh sb="7" eb="9">
      <t>センエン</t>
    </rPh>
    <rPh sb="17" eb="18">
      <t>ケン</t>
    </rPh>
    <phoneticPr fontId="5"/>
  </si>
  <si>
    <t>雇用管理改善に関する研修や相談会への参加</t>
    <rPh sb="0" eb="2">
      <t>コヨウ</t>
    </rPh>
    <rPh sb="2" eb="4">
      <t>カンリ</t>
    </rPh>
    <rPh sb="4" eb="6">
      <t>カイゼン</t>
    </rPh>
    <rPh sb="7" eb="8">
      <t>カン</t>
    </rPh>
    <rPh sb="10" eb="12">
      <t>ケンシュウ</t>
    </rPh>
    <rPh sb="13" eb="16">
      <t>ソウダンカイ</t>
    </rPh>
    <rPh sb="18" eb="20">
      <t>サンカ</t>
    </rPh>
    <phoneticPr fontId="5"/>
  </si>
  <si>
    <t>林業就業支援講習への参加、林業就業に係る基本的知識等の獲得</t>
    <rPh sb="6" eb="8">
      <t>コウシュウ</t>
    </rPh>
    <rPh sb="10" eb="12">
      <t>サンカ</t>
    </rPh>
    <rPh sb="13" eb="15">
      <t>リンギョウ</t>
    </rPh>
    <rPh sb="15" eb="17">
      <t>シュウギョウ</t>
    </rPh>
    <rPh sb="18" eb="19">
      <t>カカ</t>
    </rPh>
    <rPh sb="20" eb="23">
      <t>キホンテキ</t>
    </rPh>
    <rPh sb="23" eb="25">
      <t>チシキ</t>
    </rPh>
    <rPh sb="25" eb="26">
      <t>トウ</t>
    </rPh>
    <rPh sb="27" eb="29">
      <t>カクトク</t>
    </rPh>
    <phoneticPr fontId="5"/>
  </si>
  <si>
    <t>①都道府県労働局に相談員を配置し、農林水産省等関係機関と連携しつつ、求人情報や各種関連情報の収集・管下ハローワークへの情報提供、求人開拓、合同就職面接会等を実施するとともに、農林漁業が盛んなハローワーク等に農林漁業就職支援コーナーを設置し、相談員による職業相談等を実施。
②農林業への就業・職場定着を促進するため、農業法人や林業事業体等に対する雇用管理改善に関する研修会を実施し相談・助言等を行うとともに、林業就業希望者に対し、林業就業に係る基本的知識の付与や実習を行う林業就業支援講習を実施。</t>
    <phoneticPr fontId="5"/>
  </si>
  <si>
    <t>00</t>
    <phoneticPr fontId="5"/>
  </si>
  <si>
    <t>点検対象外</t>
    <rPh sb="0" eb="2">
      <t>テンケン</t>
    </rPh>
    <rPh sb="2" eb="5">
      <t>タイショウガイ</t>
    </rPh>
    <phoneticPr fontId="5"/>
  </si>
  <si>
    <t>農林漁業は従前より人手不足の傾向があり、雇用管理改善等による人材確保・定着支援策が必要であり、その内容を反映した事業内容としている。</t>
    <rPh sb="37" eb="39">
      <t>シエン</t>
    </rPh>
    <rPh sb="49" eb="51">
      <t>ナイヨウ</t>
    </rPh>
    <phoneticPr fontId="5"/>
  </si>
  <si>
    <t>ハローワークの全国ネットワークの職業紹介機能が不可欠な部分は国が実施するが、農林業職場定着支援等は民間等への委託事業として実施している。</t>
    <rPh sb="38" eb="41">
      <t>ノウリンギョウ</t>
    </rPh>
    <phoneticPr fontId="5"/>
  </si>
  <si>
    <t>農林漁業分野の特性に応じた就職総合支援事業であり、産業の特性等に応じ、雇用創出・安定を図るという政策目的達成に向けて、優先度の高い事業である。</t>
    <phoneticPr fontId="5"/>
  </si>
  <si>
    <t>一般競争入札（最低価格落札方式）を採用している。</t>
    <phoneticPr fontId="5"/>
  </si>
  <si>
    <t>無</t>
  </si>
  <si>
    <t>‐</t>
  </si>
  <si>
    <t>職業相談員の経費、農林漁業就業希望者、農林業経営者等の雇用管理改善に資する経費に限定されている。</t>
    <phoneticPr fontId="5"/>
  </si>
  <si>
    <t>実績等を踏まえ、予算要求を行っている。</t>
    <phoneticPr fontId="5"/>
  </si>
  <si>
    <t>成果物については、各研修時や巡回相談時に事業体に配付をするなど活用をしている。</t>
    <phoneticPr fontId="5"/>
  </si>
  <si>
    <t>厚労省</t>
    <rPh sb="0" eb="3">
      <t>コウロウショウ</t>
    </rPh>
    <phoneticPr fontId="5"/>
  </si>
  <si>
    <t>A.事務費</t>
    <rPh sb="2" eb="5">
      <t>ジムヒ</t>
    </rPh>
    <phoneticPr fontId="5"/>
  </si>
  <si>
    <t>・出稼労働者手帳の作成
・職員旅費</t>
    <rPh sb="6" eb="8">
      <t>テチョウ</t>
    </rPh>
    <phoneticPr fontId="5"/>
  </si>
  <si>
    <t>【一般競争契約（最低価格）】</t>
    <rPh sb="1" eb="3">
      <t>イッパン</t>
    </rPh>
    <rPh sb="3" eb="5">
      <t>キョウソウ</t>
    </rPh>
    <rPh sb="5" eb="7">
      <t>ケイヤク</t>
    </rPh>
    <rPh sb="8" eb="10">
      <t>サイテイ</t>
    </rPh>
    <rPh sb="10" eb="12">
      <t>カカク</t>
    </rPh>
    <phoneticPr fontId="5"/>
  </si>
  <si>
    <t>D.株式会社エヌアイエスプラス</t>
    <rPh sb="2" eb="6">
      <t>カブシキガイシャ</t>
    </rPh>
    <phoneticPr fontId="5"/>
  </si>
  <si>
    <t>農業法人等に対する雇用管理改善に関する相談・指導等の実施</t>
    <rPh sb="19" eb="21">
      <t>ソウダン</t>
    </rPh>
    <rPh sb="24" eb="25">
      <t>トウ</t>
    </rPh>
    <phoneticPr fontId="5"/>
  </si>
  <si>
    <t>林業就業支援講習の実施及び林業関係団体に対する雇用管理改善に関する相談・指導等の実施</t>
    <rPh sb="23" eb="25">
      <t>コヨウ</t>
    </rPh>
    <rPh sb="25" eb="27">
      <t>カンリ</t>
    </rPh>
    <rPh sb="27" eb="29">
      <t>カイゼン</t>
    </rPh>
    <rPh sb="30" eb="31">
      <t>カン</t>
    </rPh>
    <rPh sb="36" eb="38">
      <t>シドウ</t>
    </rPh>
    <rPh sb="40" eb="42">
      <t>ジッシ</t>
    </rPh>
    <phoneticPr fontId="5"/>
  </si>
  <si>
    <t>【予算示達】</t>
    <rPh sb="1" eb="3">
      <t>ヨサン</t>
    </rPh>
    <rPh sb="3" eb="5">
      <t>ジタツ</t>
    </rPh>
    <phoneticPr fontId="5"/>
  </si>
  <si>
    <t>B.都道府県労働局</t>
    <rPh sb="2" eb="6">
      <t>トドウフケン</t>
    </rPh>
    <rPh sb="6" eb="9">
      <t>ロウドウキョク</t>
    </rPh>
    <phoneticPr fontId="5"/>
  </si>
  <si>
    <t>A.本省</t>
    <rPh sb="2" eb="4">
      <t>ホンショウ</t>
    </rPh>
    <phoneticPr fontId="5"/>
  </si>
  <si>
    <t>庁費</t>
    <rPh sb="0" eb="2">
      <t>チョウヒ</t>
    </rPh>
    <phoneticPr fontId="5"/>
  </si>
  <si>
    <t>出稼労働者手帳の印刷</t>
    <rPh sb="0" eb="2">
      <t>デカセギ</t>
    </rPh>
    <rPh sb="2" eb="5">
      <t>ロウドウシャ</t>
    </rPh>
    <rPh sb="5" eb="7">
      <t>テチョウ</t>
    </rPh>
    <rPh sb="8" eb="10">
      <t>インサツ</t>
    </rPh>
    <phoneticPr fontId="5"/>
  </si>
  <si>
    <t>諸謝金</t>
    <rPh sb="0" eb="1">
      <t>ショ</t>
    </rPh>
    <rPh sb="1" eb="3">
      <t>シャキン</t>
    </rPh>
    <phoneticPr fontId="5"/>
  </si>
  <si>
    <t>相談員に支払う日額、通勤手当等</t>
    <rPh sb="14" eb="15">
      <t>ナド</t>
    </rPh>
    <phoneticPr fontId="5"/>
  </si>
  <si>
    <t>農林漁業就職支援コーナーの運営にかかる経費</t>
    <rPh sb="0" eb="2">
      <t>ノウリン</t>
    </rPh>
    <rPh sb="2" eb="4">
      <t>ギョギョウ</t>
    </rPh>
    <rPh sb="4" eb="6">
      <t>シュウショク</t>
    </rPh>
    <rPh sb="6" eb="8">
      <t>シエン</t>
    </rPh>
    <phoneticPr fontId="5"/>
  </si>
  <si>
    <t>労働保険業務庁費</t>
    <rPh sb="0" eb="2">
      <t>ロウドウ</t>
    </rPh>
    <rPh sb="2" eb="4">
      <t>ホケン</t>
    </rPh>
    <rPh sb="4" eb="6">
      <t>ギョウム</t>
    </rPh>
    <rPh sb="6" eb="8">
      <t>チョウヒ</t>
    </rPh>
    <phoneticPr fontId="5"/>
  </si>
  <si>
    <t>相談員の社会保険料、介護保険料、子ども・子育て拠出金等</t>
    <rPh sb="26" eb="27">
      <t>ナド</t>
    </rPh>
    <phoneticPr fontId="5"/>
  </si>
  <si>
    <t>人件費</t>
    <rPh sb="0" eb="3">
      <t>ジンケンヒ</t>
    </rPh>
    <phoneticPr fontId="5"/>
  </si>
  <si>
    <t>アドバイザー等に係る経費</t>
    <phoneticPr fontId="5"/>
  </si>
  <si>
    <t>事業費</t>
    <rPh sb="0" eb="3">
      <t>ジギョウヒ</t>
    </rPh>
    <phoneticPr fontId="5"/>
  </si>
  <si>
    <t>農業法人等に対する雇用管理改善に関する研修会等の実施に係る経費</t>
    <phoneticPr fontId="5"/>
  </si>
  <si>
    <t>消費税</t>
    <rPh sb="0" eb="3">
      <t>ショウヒゼイ</t>
    </rPh>
    <phoneticPr fontId="5"/>
  </si>
  <si>
    <t>人件費、事業費、管理費に係る消費税</t>
    <rPh sb="0" eb="3">
      <t>ジンケンヒ</t>
    </rPh>
    <rPh sb="4" eb="7">
      <t>ジギョウヒ</t>
    </rPh>
    <rPh sb="8" eb="11">
      <t>カンリヒ</t>
    </rPh>
    <rPh sb="12" eb="13">
      <t>カカ</t>
    </rPh>
    <phoneticPr fontId="5"/>
  </si>
  <si>
    <t>管理費</t>
    <rPh sb="0" eb="3">
      <t>カンリヒ</t>
    </rPh>
    <phoneticPr fontId="5"/>
  </si>
  <si>
    <t>通信運搬費、光熱水料費</t>
    <phoneticPr fontId="5"/>
  </si>
  <si>
    <t>アドバイザー等に係る経費</t>
    <rPh sb="6" eb="7">
      <t>ナド</t>
    </rPh>
    <rPh sb="8" eb="9">
      <t>カカ</t>
    </rPh>
    <rPh sb="10" eb="12">
      <t>ケイヒ</t>
    </rPh>
    <phoneticPr fontId="5"/>
  </si>
  <si>
    <t>林業就業支援、雇用管理改善事業に係る経費</t>
    <phoneticPr fontId="5"/>
  </si>
  <si>
    <t>上記経費に係る消費税</t>
    <rPh sb="5" eb="6">
      <t>カカ</t>
    </rPh>
    <phoneticPr fontId="5"/>
  </si>
  <si>
    <t>C.株式会社パソナ農援隊</t>
    <rPh sb="2" eb="6">
      <t>カブシキガイシャ</t>
    </rPh>
    <rPh sb="9" eb="12">
      <t>ノウエンタイ</t>
    </rPh>
    <phoneticPr fontId="5"/>
  </si>
  <si>
    <t>株式会社大和プリント</t>
    <phoneticPr fontId="5"/>
  </si>
  <si>
    <t>農業法人等の雇用管理改善に係る研修会等の実施</t>
    <phoneticPr fontId="5"/>
  </si>
  <si>
    <t>株式会社パソナ農援隊</t>
    <rPh sb="0" eb="4">
      <t>カブシキガイシャ</t>
    </rPh>
    <rPh sb="7" eb="10">
      <t>ノウエンタイ</t>
    </rPh>
    <phoneticPr fontId="5"/>
  </si>
  <si>
    <t>株式会社エヌアイエスプラス</t>
    <phoneticPr fontId="5"/>
  </si>
  <si>
    <t>林業事業体の雇用管理改善に係る研修会等の実施</t>
    <phoneticPr fontId="5"/>
  </si>
  <si>
    <t>D</t>
  </si>
  <si>
    <t>株式会社エヌアイエスプラス</t>
    <rPh sb="0" eb="4">
      <t>カブシキガイシャ</t>
    </rPh>
    <phoneticPr fontId="5"/>
  </si>
  <si>
    <t>△</t>
  </si>
  <si>
    <t>成果目標に概ね見合った実績となっている。</t>
    <phoneticPr fontId="5"/>
  </si>
  <si>
    <t>林業就業支援講習の参加者数
（事業概要②）</t>
    <phoneticPr fontId="5"/>
  </si>
  <si>
    <t>林業雇用管理研修会への参加</t>
    <rPh sb="2" eb="4">
      <t>コヨウ</t>
    </rPh>
    <rPh sb="4" eb="6">
      <t>カンリ</t>
    </rPh>
    <rPh sb="6" eb="9">
      <t>ケンシュウカイ</t>
    </rPh>
    <rPh sb="11" eb="13">
      <t>サンカ</t>
    </rPh>
    <phoneticPr fontId="5"/>
  </si>
  <si>
    <t>活動実績は概ね見込みに見合ったものとなっている。なお「林業就業支援講習の参加者数」のみ見込みを下回る活動実績となったが、これは令和２年度に引き続き、令和３年度も新型コロナウイルス感染症の感染拡大の影響により、参加者が集まらなかったことが原因と考えられる。</t>
    <rPh sb="0" eb="2">
      <t>カツドウ</t>
    </rPh>
    <rPh sb="2" eb="4">
      <t>ジッセキ</t>
    </rPh>
    <rPh sb="5" eb="6">
      <t>オオム</t>
    </rPh>
    <rPh sb="7" eb="9">
      <t>ミコ</t>
    </rPh>
    <rPh sb="11" eb="13">
      <t>ミア</t>
    </rPh>
    <rPh sb="43" eb="45">
      <t>ミコ</t>
    </rPh>
    <rPh sb="47" eb="49">
      <t>シタマワ</t>
    </rPh>
    <rPh sb="50" eb="52">
      <t>カツドウ</t>
    </rPh>
    <rPh sb="52" eb="54">
      <t>ジッセキ</t>
    </rPh>
    <rPh sb="63" eb="65">
      <t>レイワ</t>
    </rPh>
    <rPh sb="66" eb="68">
      <t>ネンド</t>
    </rPh>
    <rPh sb="69" eb="70">
      <t>ヒ</t>
    </rPh>
    <rPh sb="71" eb="72">
      <t>ツヅ</t>
    </rPh>
    <rPh sb="74" eb="76">
      <t>レイワ</t>
    </rPh>
    <rPh sb="77" eb="79">
      <t>ネンド</t>
    </rPh>
    <rPh sb="80" eb="82">
      <t>シンガタ</t>
    </rPh>
    <rPh sb="89" eb="92">
      <t>カンセンショウ</t>
    </rPh>
    <rPh sb="93" eb="95">
      <t>カンセン</t>
    </rPh>
    <rPh sb="95" eb="97">
      <t>カクダイ</t>
    </rPh>
    <rPh sb="98" eb="100">
      <t>エイキョウ</t>
    </rPh>
    <rPh sb="104" eb="107">
      <t>サンカシャ</t>
    </rPh>
    <rPh sb="108" eb="109">
      <t>アツ</t>
    </rPh>
    <rPh sb="118" eb="120">
      <t>ゲンイン</t>
    </rPh>
    <rPh sb="121" eb="122">
      <t>カンガ</t>
    </rPh>
    <phoneticPr fontId="5"/>
  </si>
  <si>
    <t>208.8百万円</t>
    <rPh sb="5" eb="7">
      <t>ヒャクマン</t>
    </rPh>
    <rPh sb="7" eb="8">
      <t>エン</t>
    </rPh>
    <phoneticPr fontId="5"/>
  </si>
  <si>
    <t>出稼労働者手帳の印刷</t>
    <rPh sb="0" eb="1">
      <t>デ</t>
    </rPh>
    <rPh sb="1" eb="2">
      <t>カ</t>
    </rPh>
    <rPh sb="2" eb="5">
      <t>ロウドウシャ</t>
    </rPh>
    <rPh sb="5" eb="7">
      <t>テチョウ</t>
    </rPh>
    <rPh sb="8" eb="10">
      <t>インサツ</t>
    </rPh>
    <phoneticPr fontId="5"/>
  </si>
  <si>
    <t>-</t>
    <phoneticPr fontId="5"/>
  </si>
  <si>
    <t>-</t>
    <phoneticPr fontId="5"/>
  </si>
  <si>
    <t>0.8百万円</t>
    <rPh sb="3" eb="5">
      <t>ヒャクマン</t>
    </rPh>
    <rPh sb="5" eb="6">
      <t>エン</t>
    </rPh>
    <phoneticPr fontId="5"/>
  </si>
  <si>
    <t>林業への就業・職場定着を促進するため、林業就業希望者に対し、林業就業に係る基本的知識の付与や実習を行う林業就業支援講習を実施。</t>
    <rPh sb="0" eb="2">
      <t>リンギョウ</t>
    </rPh>
    <rPh sb="4" eb="6">
      <t>シュウギョウ</t>
    </rPh>
    <rPh sb="7" eb="9">
      <t>ショクバ</t>
    </rPh>
    <rPh sb="9" eb="11">
      <t>テイチャク</t>
    </rPh>
    <rPh sb="12" eb="14">
      <t>ソクシン</t>
    </rPh>
    <rPh sb="19" eb="21">
      <t>リンギョウ</t>
    </rPh>
    <rPh sb="21" eb="23">
      <t>シュウギョウ</t>
    </rPh>
    <rPh sb="23" eb="26">
      <t>キボウシャ</t>
    </rPh>
    <rPh sb="27" eb="28">
      <t>タイ</t>
    </rPh>
    <rPh sb="30" eb="32">
      <t>リンギョウ</t>
    </rPh>
    <rPh sb="32" eb="34">
      <t>シュウギョウ</t>
    </rPh>
    <rPh sb="35" eb="36">
      <t>カカ</t>
    </rPh>
    <rPh sb="37" eb="40">
      <t>キホンテキ</t>
    </rPh>
    <rPh sb="40" eb="42">
      <t>チシキ</t>
    </rPh>
    <rPh sb="43" eb="45">
      <t>フヨ</t>
    </rPh>
    <rPh sb="46" eb="48">
      <t>ジッシュウ</t>
    </rPh>
    <rPh sb="49" eb="50">
      <t>オコナ</t>
    </rPh>
    <rPh sb="51" eb="53">
      <t>リンギョウ</t>
    </rPh>
    <rPh sb="53" eb="55">
      <t>シュウギョウ</t>
    </rPh>
    <rPh sb="55" eb="57">
      <t>シエン</t>
    </rPh>
    <rPh sb="57" eb="59">
      <t>コウシュウ</t>
    </rPh>
    <rPh sb="60" eb="62">
      <t>ジッシ</t>
    </rPh>
    <phoneticPr fontId="5"/>
  </si>
  <si>
    <t>林業への就業・職場定着を促進するため、林業事業体に対する雇用管理改善に関する相談・助言等を行う。</t>
    <rPh sb="0" eb="2">
      <t>リンギョウ</t>
    </rPh>
    <rPh sb="4" eb="6">
      <t>シュウギョウ</t>
    </rPh>
    <rPh sb="7" eb="9">
      <t>ショクバ</t>
    </rPh>
    <rPh sb="9" eb="11">
      <t>テイチャク</t>
    </rPh>
    <rPh sb="12" eb="14">
      <t>ソクシン</t>
    </rPh>
    <rPh sb="19" eb="21">
      <t>リンギョウ</t>
    </rPh>
    <rPh sb="21" eb="24">
      <t>ジギョウタイ</t>
    </rPh>
    <rPh sb="25" eb="26">
      <t>タイ</t>
    </rPh>
    <rPh sb="28" eb="30">
      <t>コヨウ</t>
    </rPh>
    <rPh sb="30" eb="32">
      <t>カンリ</t>
    </rPh>
    <rPh sb="32" eb="34">
      <t>カイゼン</t>
    </rPh>
    <rPh sb="35" eb="36">
      <t>カン</t>
    </rPh>
    <rPh sb="38" eb="40">
      <t>ソウダン</t>
    </rPh>
    <rPh sb="41" eb="43">
      <t>ジョゲン</t>
    </rPh>
    <rPh sb="43" eb="44">
      <t>トウ</t>
    </rPh>
    <rPh sb="45" eb="46">
      <t>オコナ</t>
    </rPh>
    <phoneticPr fontId="5"/>
  </si>
  <si>
    <t>農林漁業への就職希望者等を対象に、求人情報や各種関連情報の提供、就職面接会の実施等の支援を行う。支援のため、都道府県労働局に相談員を配置し、農林水産省等関係機関と連携しつつ、求人情報等の情報の収集・管下ハローワークへの情報提供、合同面接就職会等を実施するとともに、農林漁業が盛んなハローワーク等に農林漁業就職支援コーナーを設置し、専門的な情報を提供。</t>
    <rPh sb="0" eb="2">
      <t>ノウリン</t>
    </rPh>
    <rPh sb="2" eb="4">
      <t>ギョギョウ</t>
    </rPh>
    <rPh sb="6" eb="8">
      <t>シュウショク</t>
    </rPh>
    <rPh sb="8" eb="11">
      <t>キボウシャ</t>
    </rPh>
    <rPh sb="11" eb="12">
      <t>トウ</t>
    </rPh>
    <rPh sb="13" eb="15">
      <t>タイショウ</t>
    </rPh>
    <rPh sb="17" eb="19">
      <t>キュウジン</t>
    </rPh>
    <rPh sb="19" eb="21">
      <t>ジョウホウ</t>
    </rPh>
    <rPh sb="22" eb="24">
      <t>カクシュ</t>
    </rPh>
    <rPh sb="24" eb="26">
      <t>カンレン</t>
    </rPh>
    <rPh sb="26" eb="28">
      <t>ジョウホウ</t>
    </rPh>
    <rPh sb="29" eb="31">
      <t>テイキョウ</t>
    </rPh>
    <rPh sb="32" eb="34">
      <t>シュウショク</t>
    </rPh>
    <rPh sb="34" eb="37">
      <t>メンセツカイ</t>
    </rPh>
    <rPh sb="38" eb="40">
      <t>ジッシ</t>
    </rPh>
    <rPh sb="40" eb="41">
      <t>トウ</t>
    </rPh>
    <rPh sb="42" eb="44">
      <t>シエン</t>
    </rPh>
    <rPh sb="45" eb="46">
      <t>オコナ</t>
    </rPh>
    <rPh sb="48" eb="50">
      <t>シエン</t>
    </rPh>
    <rPh sb="54" eb="58">
      <t>トドウフケン</t>
    </rPh>
    <rPh sb="58" eb="61">
      <t>ロウドウキョク</t>
    </rPh>
    <rPh sb="62" eb="65">
      <t>ソウダンイン</t>
    </rPh>
    <rPh sb="66" eb="68">
      <t>ハイチ</t>
    </rPh>
    <rPh sb="70" eb="72">
      <t>ノウリン</t>
    </rPh>
    <rPh sb="72" eb="75">
      <t>スイサンショウ</t>
    </rPh>
    <rPh sb="75" eb="76">
      <t>トウ</t>
    </rPh>
    <rPh sb="76" eb="78">
      <t>カンケイ</t>
    </rPh>
    <rPh sb="78" eb="80">
      <t>キカン</t>
    </rPh>
    <rPh sb="81" eb="83">
      <t>レンケイ</t>
    </rPh>
    <rPh sb="87" eb="89">
      <t>キュウジン</t>
    </rPh>
    <rPh sb="89" eb="91">
      <t>ジョウホウ</t>
    </rPh>
    <rPh sb="91" eb="92">
      <t>トウ</t>
    </rPh>
    <rPh sb="93" eb="95">
      <t>ジョウホウ</t>
    </rPh>
    <rPh sb="96" eb="98">
      <t>シュウシュウ</t>
    </rPh>
    <rPh sb="99" eb="101">
      <t>カンカ</t>
    </rPh>
    <rPh sb="109" eb="111">
      <t>ジョウホウ</t>
    </rPh>
    <rPh sb="111" eb="113">
      <t>テイキョウ</t>
    </rPh>
    <rPh sb="114" eb="116">
      <t>ゴウドウ</t>
    </rPh>
    <rPh sb="116" eb="118">
      <t>メンセツ</t>
    </rPh>
    <rPh sb="118" eb="120">
      <t>シュウショク</t>
    </rPh>
    <rPh sb="120" eb="122">
      <t>カイトウ</t>
    </rPh>
    <rPh sb="123" eb="125">
      <t>ジッシ</t>
    </rPh>
    <rPh sb="132" eb="134">
      <t>ノウリン</t>
    </rPh>
    <rPh sb="134" eb="136">
      <t>ギョギョウ</t>
    </rPh>
    <rPh sb="137" eb="138">
      <t>サカ</t>
    </rPh>
    <rPh sb="146" eb="147">
      <t>トウ</t>
    </rPh>
    <rPh sb="148" eb="150">
      <t>ノウリン</t>
    </rPh>
    <rPh sb="150" eb="152">
      <t>ギョギョウ</t>
    </rPh>
    <rPh sb="152" eb="154">
      <t>シュウショク</t>
    </rPh>
    <rPh sb="154" eb="156">
      <t>シエン</t>
    </rPh>
    <rPh sb="161" eb="163">
      <t>セッチ</t>
    </rPh>
    <rPh sb="167" eb="168">
      <t>テキ</t>
    </rPh>
    <rPh sb="169" eb="171">
      <t>ジョウホウ</t>
    </rPh>
    <rPh sb="172" eb="174">
      <t>テイキョウ</t>
    </rPh>
    <phoneticPr fontId="5"/>
  </si>
  <si>
    <t>農林漁業に係る求人情報等の提供、農林漁業への就職等</t>
    <rPh sb="0" eb="2">
      <t>ノウリン</t>
    </rPh>
    <rPh sb="2" eb="4">
      <t>ギョギョウ</t>
    </rPh>
    <rPh sb="5" eb="6">
      <t>カカワ</t>
    </rPh>
    <rPh sb="7" eb="9">
      <t>キュウジン</t>
    </rPh>
    <rPh sb="9" eb="12">
      <t>ジョウホウナド</t>
    </rPh>
    <rPh sb="13" eb="15">
      <t>テイキョウ</t>
    </rPh>
    <rPh sb="16" eb="18">
      <t>ノウリン</t>
    </rPh>
    <rPh sb="18" eb="20">
      <t>ギョギョウ</t>
    </rPh>
    <rPh sb="22" eb="24">
      <t>シュウショク</t>
    </rPh>
    <rPh sb="24" eb="25">
      <t>トウ</t>
    </rPh>
    <phoneticPr fontId="5"/>
  </si>
  <si>
    <t>農林漁業就職総合支援事業</t>
    <phoneticPr fontId="5"/>
  </si>
  <si>
    <t>6頁</t>
    <rPh sb="1" eb="2">
      <t>ページ</t>
    </rPh>
    <phoneticPr fontId="5"/>
  </si>
  <si>
    <t>林業雇用管理研修会開催経費（X）／研修会開催回数（Y）
（事業概要②）　</t>
    <phoneticPr fontId="5"/>
  </si>
  <si>
    <t>132,564千円/30回</t>
    <rPh sb="7" eb="9">
      <t>センエン</t>
    </rPh>
    <rPh sb="12" eb="13">
      <t>カイ</t>
    </rPh>
    <phoneticPr fontId="5"/>
  </si>
  <si>
    <t>受益者である事業主が負担する雇用保険料を財源としており妥当である。</t>
    <phoneticPr fontId="5"/>
  </si>
  <si>
    <t>一部の活動実績及び成果実績が目標を下回った要因を分析し、執行率の改善を図ること。</t>
    <rPh sb="0" eb="2">
      <t>イチブ</t>
    </rPh>
    <rPh sb="3" eb="7">
      <t>カツドウジッセキ</t>
    </rPh>
    <rPh sb="7" eb="8">
      <t>オヨ</t>
    </rPh>
    <rPh sb="9" eb="13">
      <t>セイカジッセキ</t>
    </rPh>
    <rPh sb="14" eb="16">
      <t>モクヒョウ</t>
    </rPh>
    <rPh sb="17" eb="19">
      <t>シタマワ</t>
    </rPh>
    <rPh sb="21" eb="23">
      <t>ヨウイン</t>
    </rPh>
    <rPh sb="24" eb="26">
      <t>ブンセキ</t>
    </rPh>
    <rPh sb="28" eb="31">
      <t>シッコウリツ</t>
    </rPh>
    <rPh sb="32" eb="34">
      <t>カイゼン</t>
    </rPh>
    <rPh sb="35" eb="36">
      <t>ハカ</t>
    </rPh>
    <phoneticPr fontId="5"/>
  </si>
  <si>
    <t>農山村雇用対策室長
小林　学</t>
    <rPh sb="10" eb="12">
      <t>コバヤシ</t>
    </rPh>
    <rPh sb="13" eb="14">
      <t>マナ</t>
    </rPh>
    <phoneticPr fontId="5"/>
  </si>
  <si>
    <t>205,015千円
/135,724件</t>
    <rPh sb="7" eb="9">
      <t>センエン</t>
    </rPh>
    <rPh sb="18" eb="19">
      <t>ケン</t>
    </rPh>
    <phoneticPr fontId="5"/>
  </si>
  <si>
    <t>131,673千円
/465人</t>
    <rPh sb="7" eb="9">
      <t>センエン</t>
    </rPh>
    <rPh sb="14" eb="15">
      <t>ニン</t>
    </rPh>
    <phoneticPr fontId="5"/>
  </si>
  <si>
    <t>執行実績を踏まえた減</t>
    <rPh sb="0" eb="2">
      <t>シッコウ</t>
    </rPh>
    <rPh sb="2" eb="4">
      <t>ジッセキ</t>
    </rPh>
    <rPh sb="5" eb="6">
      <t>フ</t>
    </rPh>
    <rPh sb="9" eb="10">
      <t>ゲン</t>
    </rPh>
    <phoneticPr fontId="5"/>
  </si>
  <si>
    <t>38,159千円
/60回</t>
    <rPh sb="6" eb="8">
      <t>センエン</t>
    </rPh>
    <rPh sb="12" eb="13">
      <t>カイ</t>
    </rPh>
    <phoneticPr fontId="5"/>
  </si>
  <si>
    <t>一般競争入札（最低価格落札方式）の実施等による経費削減のため。</t>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</si>
  <si>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</si>
  <si>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縮減</t>
  </si>
  <si>
    <t>454.2百万円</t>
    <rPh sb="5" eb="7">
      <t>ヒャクマン</t>
    </rPh>
    <rPh sb="7" eb="8">
      <t>エン</t>
    </rPh>
    <phoneticPr fontId="5"/>
  </si>
  <si>
    <t>-</t>
    <phoneticPr fontId="5"/>
  </si>
  <si>
    <t>農林漁業への就職希望者等への職業相談・紹介等</t>
    <rPh sb="0" eb="2">
      <t>ノウリン</t>
    </rPh>
    <rPh sb="2" eb="4">
      <t>ギョギョウ</t>
    </rPh>
    <rPh sb="6" eb="8">
      <t>シュウショク</t>
    </rPh>
    <rPh sb="8" eb="11">
      <t>キボウシャ</t>
    </rPh>
    <rPh sb="11" eb="12">
      <t>トウ</t>
    </rPh>
    <rPh sb="14" eb="16">
      <t>ショクギョウ</t>
    </rPh>
    <rPh sb="16" eb="18">
      <t>ソウダン</t>
    </rPh>
    <rPh sb="19" eb="21">
      <t>ショウカイ</t>
    </rPh>
    <rPh sb="21" eb="22">
      <t>トウ</t>
    </rPh>
    <phoneticPr fontId="5"/>
  </si>
  <si>
    <t>B.北海道労働局</t>
    <rPh sb="2" eb="5">
      <t>ホッカイドウ</t>
    </rPh>
    <rPh sb="5" eb="8">
      <t>ロウドウキョク</t>
    </rPh>
    <phoneticPr fontId="5"/>
  </si>
  <si>
    <t>204.2百万円</t>
    <phoneticPr fontId="5"/>
  </si>
  <si>
    <t>40.4百万円</t>
    <rPh sb="4" eb="6">
      <t>ヒャクマン</t>
    </rPh>
    <rPh sb="6" eb="7">
      <t>エン</t>
    </rPh>
    <phoneticPr fontId="5"/>
  </si>
  <si>
    <t>北海道労働局</t>
    <rPh sb="0" eb="3">
      <t>ホッカイドウ</t>
    </rPh>
    <rPh sb="3" eb="6">
      <t>ロウドウキョク</t>
    </rPh>
    <phoneticPr fontId="5"/>
  </si>
  <si>
    <t>愛知労働局</t>
    <rPh sb="0" eb="2">
      <t>アイチ</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</si>
  <si>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</si>
  <si>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</si>
  <si>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</si>
  <si>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長崎労働局</t>
    <rPh sb="0" eb="2">
      <t>ナガサキ</t>
    </rPh>
    <rPh sb="2" eb="5">
      <t>ロウドウキョク</t>
    </rPh>
    <phoneticPr fontId="5"/>
  </si>
  <si>
    <t>岩手労働局</t>
    <rPh sb="0" eb="2">
      <t>イワテ</t>
    </rPh>
    <rPh sb="2" eb="5">
      <t>ロウドウキョク</t>
    </rPh>
    <phoneticPr fontId="5"/>
  </si>
  <si>
    <t>鹿児島労働局</t>
    <rPh sb="0" eb="3">
      <t>カゴシマ</t>
    </rPh>
    <rPh sb="3" eb="6">
      <t>ロウドウキョク</t>
    </rPh>
    <phoneticPr fontId="5"/>
  </si>
  <si>
    <t>長野労働局</t>
    <rPh sb="0" eb="2">
      <t>ナガノ</t>
    </rPh>
    <rPh sb="2" eb="5">
      <t>ロウドウキョク</t>
    </rPh>
    <phoneticPr fontId="5"/>
  </si>
  <si>
    <t>宮崎労働局</t>
    <rPh sb="0" eb="2">
      <t>ミヤザキ</t>
    </rPh>
    <rPh sb="2" eb="5">
      <t>ロウドウキョク</t>
    </rPh>
    <phoneticPr fontId="5"/>
  </si>
  <si>
    <t>197,436千円/750人</t>
    <rPh sb="7" eb="9">
      <t>センエン</t>
    </rPh>
    <rPh sb="13" eb="14">
      <t>ニン</t>
    </rPh>
    <phoneticPr fontId="5"/>
  </si>
  <si>
    <t>執行実績等を踏まえ適正な要求とするため、令和５年度概算要求においては減額する。</t>
    <rPh sb="0" eb="2">
      <t>シッコウ</t>
    </rPh>
    <rPh sb="2" eb="4">
      <t>ジッセキ</t>
    </rPh>
    <rPh sb="4" eb="5">
      <t>トウ</t>
    </rPh>
    <rPh sb="6" eb="7">
      <t>フ</t>
    </rPh>
    <rPh sb="9" eb="11">
      <t>テキセイ</t>
    </rPh>
    <rPh sb="12" eb="14">
      <t>ヨウキュウ</t>
    </rPh>
    <rPh sb="20" eb="22">
      <t>レイワ</t>
    </rPh>
    <rPh sb="23" eb="25">
      <t>ネンド</t>
    </rPh>
    <rPh sb="25" eb="27">
      <t>ガイサン</t>
    </rPh>
    <rPh sb="27" eb="29">
      <t>ヨウキュウ</t>
    </rPh>
    <rPh sb="34" eb="36">
      <t>ゲンガク</t>
    </rPh>
    <phoneticPr fontId="5"/>
  </si>
  <si>
    <t>成果目標の「農林漁業の就職率を62%以上とする(事業概要①）」については、目標62%に対し、実績57%と下回った。これは、就職件数が前年度と概ね同水準（20,789件（前年度比11件減））であった一方、新規求職者数が前年度に比べ増加（36,317件（前年度比2,394件増））したことにより、就職率が目標値を下回る結果となったものと考える。その他の成果目標については、達成している。
また、活動実績については、新型コロナウイルス感染症拡大の影響もあり、山林地での実地講習が中心の林業就業支援講習については、講習の延期・中止等により実績が当初見込みを下回った。他方、農業雇用管理改善相談会・研修会、林業雇用管理研修会については、いずれも当初見込みを上回った。
なお、予算の執行率については、67%とやや低調である。要因としては、一般競争入札（最低価格落札方式）の影響による経費の削減や、新型コロナウイルス感染症拡大の影響により旅費関係の執行率が低いこと等が挙げられる。</t>
    <rPh sb="84" eb="88">
      <t>ゼンネンドヒ</t>
    </rPh>
    <rPh sb="125" eb="129">
      <t>ゼンネンドヒ</t>
    </rPh>
    <rPh sb="217" eb="219">
      <t>カクダイ</t>
    </rPh>
    <rPh sb="226" eb="228">
      <t>サンリン</t>
    </rPh>
    <rPh sb="253" eb="255">
      <t>コウシュウ</t>
    </rPh>
    <rPh sb="256" eb="258">
      <t>エンキ</t>
    </rPh>
    <rPh sb="279" eb="281">
      <t>タホウ</t>
    </rPh>
    <rPh sb="317" eb="319">
      <t>トウショ</t>
    </rPh>
    <rPh sb="319" eb="321">
      <t>ミコ</t>
    </rPh>
    <rPh sb="323" eb="324">
      <t>ウワ</t>
    </rPh>
    <rPh sb="324" eb="325">
      <t>マワ</t>
    </rPh>
    <rPh sb="350" eb="352">
      <t>テイチョウ</t>
    </rPh>
    <rPh sb="356" eb="358">
      <t>ヨウイン</t>
    </rPh>
    <rPh sb="388" eb="390">
      <t>サクゲン</t>
    </rPh>
    <rPh sb="412" eb="414">
      <t>リョヒ</t>
    </rPh>
    <rPh sb="414" eb="416">
      <t>カンケイ</t>
    </rPh>
    <rPh sb="417" eb="420">
      <t>シッコウリツ</t>
    </rPh>
    <rPh sb="421" eb="422">
      <t>ヒク</t>
    </rPh>
    <rPh sb="425" eb="426">
      <t>トウ</t>
    </rPh>
    <rPh sb="427" eb="428">
      <t>ア</t>
    </rPh>
    <phoneticPr fontId="5"/>
  </si>
  <si>
    <t>執行率を踏まえた予算の見直しが必要。（１）成果目標である農林漁業の就職率及び（２）活動指標の林業就業支援講習の参加者数について、新型コロナウイルス感染症の感染状況も踏まえつつ目標の達成を図る。（１）については、ハローワークにおける求人等の情報提供サービスのさらなる充実や就職関連イベントの実施等による就職率の改善を、（２）については、関係機関との連携や周知・広報の充実等による参加者数確保を図る。</t>
    <rPh sb="21" eb="23">
      <t>セイカ</t>
    </rPh>
    <rPh sb="23" eb="25">
      <t>モクヒョウ</t>
    </rPh>
    <rPh sb="28" eb="30">
      <t>ノウリン</t>
    </rPh>
    <rPh sb="30" eb="32">
      <t>ギョギョウ</t>
    </rPh>
    <rPh sb="33" eb="36">
      <t>シュウショクリツ</t>
    </rPh>
    <rPh sb="36" eb="37">
      <t>オヨ</t>
    </rPh>
    <rPh sb="41" eb="43">
      <t>カツドウ</t>
    </rPh>
    <rPh sb="43" eb="45">
      <t>シヒョウ</t>
    </rPh>
    <rPh sb="46" eb="48">
      <t>リンギョウ</t>
    </rPh>
    <rPh sb="48" eb="50">
      <t>シュウギョウ</t>
    </rPh>
    <rPh sb="50" eb="52">
      <t>シエン</t>
    </rPh>
    <rPh sb="52" eb="54">
      <t>コウシュウ</t>
    </rPh>
    <rPh sb="55" eb="58">
      <t>サンカシャ</t>
    </rPh>
    <rPh sb="58" eb="59">
      <t>スウ</t>
    </rPh>
    <rPh sb="77" eb="79">
      <t>カンセン</t>
    </rPh>
    <rPh sb="79" eb="81">
      <t>ジョウキョウ</t>
    </rPh>
    <rPh sb="82" eb="83">
      <t>フ</t>
    </rPh>
    <rPh sb="87" eb="89">
      <t>モクヒョウ</t>
    </rPh>
    <rPh sb="90" eb="92">
      <t>タッセイ</t>
    </rPh>
    <rPh sb="93" eb="94">
      <t>ハカ</t>
    </rPh>
    <rPh sb="115" eb="117">
      <t>キュウジン</t>
    </rPh>
    <rPh sb="117" eb="118">
      <t>トウ</t>
    </rPh>
    <rPh sb="119" eb="121">
      <t>ジョウホウ</t>
    </rPh>
    <rPh sb="121" eb="123">
      <t>テイキョウ</t>
    </rPh>
    <rPh sb="132" eb="134">
      <t>ジュウジツ</t>
    </rPh>
    <rPh sb="135" eb="137">
      <t>シュウショク</t>
    </rPh>
    <rPh sb="137" eb="139">
      <t>カンレン</t>
    </rPh>
    <rPh sb="144" eb="146">
      <t>ジッシ</t>
    </rPh>
    <rPh sb="146" eb="147">
      <t>トウ</t>
    </rPh>
    <rPh sb="150" eb="153">
      <t>シュウショクリツ</t>
    </rPh>
    <rPh sb="154" eb="156">
      <t>カイゼン</t>
    </rPh>
    <rPh sb="167" eb="169">
      <t>カンケイ</t>
    </rPh>
    <rPh sb="169" eb="171">
      <t>キカン</t>
    </rPh>
    <rPh sb="173" eb="175">
      <t>レンケイ</t>
    </rPh>
    <rPh sb="176" eb="178">
      <t>シュウチ</t>
    </rPh>
    <rPh sb="179" eb="181">
      <t>コウホウ</t>
    </rPh>
    <rPh sb="182" eb="184">
      <t>ジュウジツ</t>
    </rPh>
    <rPh sb="184" eb="185">
      <t>トウ</t>
    </rPh>
    <rPh sb="188" eb="192">
      <t>サンカシャスウ</t>
    </rPh>
    <rPh sb="192" eb="194">
      <t>カクホ</t>
    </rPh>
    <rPh sb="195" eb="19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</si>
</sst>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4"/>
      <color theme="1"/>
      <name val="ＭＳ Ｐゴシック"/>
      <family val="3"/>
      <charset val="128"/>
      <scheme val="minor"/>
    </font>
    <font>
      <sz val="14"/>
      <color indexed="8"/>
      <name val="ＭＳ Ｐゴシック"/>
      <family val="3"/>
      <charset val="128"/>
    </font>
    <font>
      <sz val="16"/>
      <color theme="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9" fillId="5" borderId="0" xfId="1" applyFont="1" applyFill="1" applyBorder="1" applyAlignment="1" applyProtection="1">
      <alignment vertical="top"/>
      <protection locked="0"/>
    </xf>
    <xf numFmtId="0" fontId="0" fillId="0" borderId="0" xfId="0" applyProtection="1">
      <alignment vertical="center"/>
      <protection locked="0"/>
    </xf>
    <xf numFmtId="0" fontId="19" fillId="5" borderId="0" xfId="0" applyFont="1" applyFill="1" applyBorder="1" applyAlignment="1" applyProtection="1">
      <alignment horizontal="center" vertical="center"/>
      <protection locked="0"/>
    </xf>
    <xf numFmtId="0" fontId="19" fillId="5" borderId="0" xfId="0" applyFont="1" applyFill="1" applyBorder="1" applyAlignment="1" applyProtection="1">
      <alignment vertical="center"/>
      <protection locked="0"/>
    </xf>
    <xf numFmtId="0" fontId="19" fillId="5" borderId="0"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center" vertical="center"/>
      <protection locked="0"/>
    </xf>
    <xf numFmtId="0" fontId="33" fillId="5" borderId="0" xfId="0" applyFont="1" applyFill="1" applyBorder="1" applyAlignment="1" applyProtection="1">
      <alignment horizontal="center" vertical="center"/>
      <protection locked="0"/>
    </xf>
    <xf numFmtId="0" fontId="0" fillId="5" borderId="0" xfId="0" applyFill="1" applyProtection="1">
      <alignment vertical="center"/>
      <protection locked="0"/>
    </xf>
    <xf numFmtId="0" fontId="19" fillId="5" borderId="41" xfId="0" applyFont="1" applyFill="1" applyBorder="1" applyAlignment="1" applyProtection="1">
      <alignment vertical="center" wrapText="1"/>
      <protection locked="0"/>
    </xf>
    <xf numFmtId="0" fontId="31" fillId="5" borderId="24" xfId="0" applyFont="1" applyFill="1" applyBorder="1" applyAlignment="1" applyProtection="1">
      <alignment horizontal="center" vertical="center"/>
      <protection locked="0"/>
    </xf>
    <xf numFmtId="0" fontId="31" fillId="5" borderId="25" xfId="0" applyFont="1" applyFill="1" applyBorder="1" applyAlignment="1" applyProtection="1">
      <alignment horizontal="center" vertical="center"/>
      <protection locked="0"/>
    </xf>
    <xf numFmtId="0" fontId="31" fillId="5" borderId="26" xfId="0" applyFont="1" applyFill="1" applyBorder="1" applyAlignment="1" applyProtection="1">
      <alignment horizontal="center" vertical="center"/>
      <protection locked="0"/>
    </xf>
    <xf numFmtId="0" fontId="32" fillId="5" borderId="24" xfId="0" applyFont="1" applyFill="1" applyBorder="1" applyAlignment="1" applyProtection="1">
      <alignment horizontal="center" vertical="center"/>
      <protection locked="0"/>
    </xf>
    <xf numFmtId="0" fontId="31" fillId="5" borderId="0" xfId="0" applyFont="1" applyFill="1" applyBorder="1" applyAlignment="1" applyProtection="1">
      <alignment horizontal="center" vertical="center" wrapText="1"/>
      <protection locked="0"/>
    </xf>
    <xf numFmtId="0" fontId="31" fillId="5" borderId="11" xfId="0" applyFont="1" applyFill="1" applyBorder="1" applyAlignment="1" applyProtection="1">
      <alignment horizontal="center" vertical="center"/>
      <protection locked="0"/>
    </xf>
    <xf numFmtId="0" fontId="32" fillId="5" borderId="11" xfId="0" applyFont="1" applyFill="1" applyBorder="1" applyAlignment="1" applyProtection="1">
      <alignment horizontal="center" vertical="center"/>
      <protection locked="0"/>
    </xf>
    <xf numFmtId="0" fontId="19" fillId="5" borderId="41"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center"/>
      <protection locked="0"/>
    </xf>
    <xf numFmtId="0" fontId="33" fillId="5" borderId="11" xfId="0" applyFont="1" applyFill="1" applyBorder="1" applyAlignment="1" applyProtection="1">
      <alignment horizontal="center" vertical="center"/>
      <protection locked="0"/>
    </xf>
    <xf numFmtId="0" fontId="31" fillId="5" borderId="0" xfId="0" applyFont="1" applyFill="1" applyBorder="1" applyAlignment="1" applyProtection="1">
      <alignment horizontal="left" vertical="center" wrapText="1"/>
      <protection locked="0"/>
    </xf>
    <xf numFmtId="0" fontId="19" fillId="5" borderId="11" xfId="0" applyFont="1" applyFill="1" applyBorder="1" applyAlignment="1" applyProtection="1">
      <alignment horizontal="center" vertical="center" wrapText="1"/>
      <protection locked="0"/>
    </xf>
    <xf numFmtId="0" fontId="34" fillId="5" borderId="11" xfId="0" applyFont="1" applyFill="1" applyBorder="1" applyAlignment="1" applyProtection="1">
      <alignment horizontal="center"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69272</xdr:colOff>
      <xdr:row>272</xdr:row>
      <xdr:rowOff>76200</xdr:rowOff>
    </xdr:from>
    <xdr:to>
      <xdr:col>37</xdr:col>
      <xdr:colOff>126422</xdr:colOff>
      <xdr:row>273</xdr:row>
      <xdr:rowOff>3175</xdr:rowOff>
    </xdr:to>
    <xdr:sp macro="" textlink="">
      <xdr:nvSpPr>
        <xdr:cNvPr id="20" name="大かっこ 19"/>
        <xdr:cNvSpPr/>
      </xdr:nvSpPr>
      <xdr:spPr>
        <a:xfrm>
          <a:off x="4069772" y="58340625"/>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279</xdr:row>
      <xdr:rowOff>95250</xdr:rowOff>
    </xdr:from>
    <xdr:to>
      <xdr:col>31</xdr:col>
      <xdr:colOff>176893</xdr:colOff>
      <xdr:row>279</xdr:row>
      <xdr:rowOff>987136</xdr:rowOff>
    </xdr:to>
    <xdr:sp macro="" textlink="">
      <xdr:nvSpPr>
        <xdr:cNvPr id="21" name="大かっこ 20"/>
        <xdr:cNvSpPr/>
      </xdr:nvSpPr>
      <xdr:spPr>
        <a:xfrm>
          <a:off x="3267044" y="49821523"/>
          <a:ext cx="2636394" cy="891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279</xdr:row>
      <xdr:rowOff>86591</xdr:rowOff>
    </xdr:from>
    <xdr:to>
      <xdr:col>46</xdr:col>
      <xdr:colOff>149677</xdr:colOff>
      <xdr:row>279</xdr:row>
      <xdr:rowOff>992909</xdr:rowOff>
    </xdr:to>
    <xdr:sp macro="" textlink="">
      <xdr:nvSpPr>
        <xdr:cNvPr id="22" name="大かっこ 21"/>
        <xdr:cNvSpPr/>
      </xdr:nvSpPr>
      <xdr:spPr>
        <a:xfrm>
          <a:off x="6084454" y="49812864"/>
          <a:ext cx="2562678" cy="9063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155863</xdr:colOff>
      <xdr:row>276</xdr:row>
      <xdr:rowOff>0</xdr:rowOff>
    </xdr:from>
    <xdr:to>
      <xdr:col>46</xdr:col>
      <xdr:colOff>115454</xdr:colOff>
      <xdr:row>276</xdr:row>
      <xdr:rowOff>11546</xdr:rowOff>
    </xdr:to>
    <xdr:cxnSp macro="">
      <xdr:nvCxnSpPr>
        <xdr:cNvPr id="23" name="直線コネクタ 22"/>
        <xdr:cNvCxnSpPr/>
      </xdr:nvCxnSpPr>
      <xdr:spPr>
        <a:xfrm flipV="1">
          <a:off x="3296227" y="48652545"/>
          <a:ext cx="5316682" cy="115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273</xdr:row>
      <xdr:rowOff>268938</xdr:rowOff>
    </xdr:from>
    <xdr:to>
      <xdr:col>39</xdr:col>
      <xdr:colOff>44823</xdr:colOff>
      <xdr:row>273</xdr:row>
      <xdr:rowOff>268938</xdr:rowOff>
    </xdr:to>
    <xdr:cxnSp macro="">
      <xdr:nvCxnSpPr>
        <xdr:cNvPr id="24" name="直線矢印コネクタ 23"/>
        <xdr:cNvCxnSpPr/>
      </xdr:nvCxnSpPr>
      <xdr:spPr>
        <a:xfrm>
          <a:off x="2811555" y="58885788"/>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142872</xdr:colOff>
      <xdr:row>282</xdr:row>
      <xdr:rowOff>61912</xdr:rowOff>
    </xdr:from>
    <xdr:to>
      <xdr:col>45</xdr:col>
      <xdr:colOff>202405</xdr:colOff>
      <xdr:row>284</xdr:row>
      <xdr:rowOff>71437</xdr:rowOff>
    </xdr:to>
    <xdr:sp macro="" textlink="">
      <xdr:nvSpPr>
        <xdr:cNvPr id="27" name="大かっこ 26"/>
        <xdr:cNvSpPr/>
      </xdr:nvSpPr>
      <xdr:spPr>
        <a:xfrm>
          <a:off x="3943347" y="62784037"/>
          <a:ext cx="5260183" cy="714375"/>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273</xdr:row>
      <xdr:rowOff>268941</xdr:rowOff>
    </xdr:from>
    <xdr:to>
      <xdr:col>14</xdr:col>
      <xdr:colOff>11212</xdr:colOff>
      <xdr:row>281</xdr:row>
      <xdr:rowOff>190500</xdr:rowOff>
    </xdr:to>
    <xdr:cxnSp macro="">
      <xdr:nvCxnSpPr>
        <xdr:cNvPr id="28" name="直線矢印コネクタ 27"/>
        <xdr:cNvCxnSpPr/>
      </xdr:nvCxnSpPr>
      <xdr:spPr>
        <a:xfrm flipH="1">
          <a:off x="2811560" y="58885791"/>
          <a:ext cx="2" cy="36744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2603</xdr:colOff>
      <xdr:row>273</xdr:row>
      <xdr:rowOff>207075</xdr:rowOff>
    </xdr:from>
    <xdr:to>
      <xdr:col>29</xdr:col>
      <xdr:colOff>2603</xdr:colOff>
      <xdr:row>275</xdr:row>
      <xdr:rowOff>349249</xdr:rowOff>
    </xdr:to>
    <xdr:cxnSp macro="">
      <xdr:nvCxnSpPr>
        <xdr:cNvPr id="29" name="直線コネクタ 28"/>
        <xdr:cNvCxnSpPr/>
      </xdr:nvCxnSpPr>
      <xdr:spPr>
        <a:xfrm>
          <a:off x="5803328" y="58823925"/>
          <a:ext cx="0" cy="11994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69272</xdr:colOff>
      <xdr:row>272</xdr:row>
      <xdr:rowOff>76200</xdr:rowOff>
    </xdr:from>
    <xdr:to>
      <xdr:col>37</xdr:col>
      <xdr:colOff>126422</xdr:colOff>
      <xdr:row>273</xdr:row>
      <xdr:rowOff>3175</xdr:rowOff>
    </xdr:to>
    <xdr:sp macro="" textlink="">
      <xdr:nvSpPr>
        <xdr:cNvPr id="30" name="大かっこ 29"/>
        <xdr:cNvSpPr/>
      </xdr:nvSpPr>
      <xdr:spPr>
        <a:xfrm>
          <a:off x="4069772" y="58340625"/>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11205</xdr:colOff>
      <xdr:row>273</xdr:row>
      <xdr:rowOff>268938</xdr:rowOff>
    </xdr:from>
    <xdr:to>
      <xdr:col>39</xdr:col>
      <xdr:colOff>44823</xdr:colOff>
      <xdr:row>273</xdr:row>
      <xdr:rowOff>268938</xdr:rowOff>
    </xdr:to>
    <xdr:cxnSp macro="">
      <xdr:nvCxnSpPr>
        <xdr:cNvPr id="33" name="直線矢印コネクタ 32"/>
        <xdr:cNvCxnSpPr/>
      </xdr:nvCxnSpPr>
      <xdr:spPr>
        <a:xfrm>
          <a:off x="2811555" y="58885788"/>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159090</xdr:colOff>
      <xdr:row>276</xdr:row>
      <xdr:rowOff>14815</xdr:rowOff>
    </xdr:from>
    <xdr:to>
      <xdr:col>17</xdr:col>
      <xdr:colOff>159090</xdr:colOff>
      <xdr:row>276</xdr:row>
      <xdr:rowOff>357715</xdr:rowOff>
    </xdr:to>
    <xdr:cxnSp macro="">
      <xdr:nvCxnSpPr>
        <xdr:cNvPr id="34" name="直線矢印コネクタ 33"/>
        <xdr:cNvCxnSpPr/>
      </xdr:nvCxnSpPr>
      <xdr:spPr>
        <a:xfrm>
          <a:off x="3299454" y="48667360"/>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117619</xdr:colOff>
      <xdr:row>275</xdr:row>
      <xdr:rowOff>342754</xdr:rowOff>
    </xdr:from>
    <xdr:to>
      <xdr:col>46</xdr:col>
      <xdr:colOff>117619</xdr:colOff>
      <xdr:row>277</xdr:row>
      <xdr:rowOff>1368</xdr:rowOff>
    </xdr:to>
    <xdr:cxnSp macro="">
      <xdr:nvCxnSpPr>
        <xdr:cNvPr id="35" name="直線矢印コネクタ 34"/>
        <xdr:cNvCxnSpPr/>
      </xdr:nvCxnSpPr>
      <xdr:spPr>
        <a:xfrm flipH="1">
          <a:off x="8615074" y="48643163"/>
          <a:ext cx="0" cy="3686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11210</xdr:colOff>
      <xdr:row>273</xdr:row>
      <xdr:rowOff>268941</xdr:rowOff>
    </xdr:from>
    <xdr:to>
      <xdr:col>14</xdr:col>
      <xdr:colOff>11212</xdr:colOff>
      <xdr:row>281</xdr:row>
      <xdr:rowOff>190500</xdr:rowOff>
    </xdr:to>
    <xdr:cxnSp macro="">
      <xdr:nvCxnSpPr>
        <xdr:cNvPr id="36" name="直線矢印コネクタ 35"/>
        <xdr:cNvCxnSpPr/>
      </xdr:nvCxnSpPr>
      <xdr:spPr>
        <a:xfrm flipH="1">
          <a:off x="2811560" y="58885791"/>
          <a:ext cx="2" cy="36744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71438</xdr:colOff>
      <xdr:row>271</xdr:row>
      <xdr:rowOff>273843</xdr:rowOff>
    </xdr:from>
    <xdr:to>
      <xdr:col>36</xdr:col>
      <xdr:colOff>142828</xdr:colOff>
      <xdr:row>273</xdr:row>
      <xdr:rowOff>241322</xdr:rowOff>
    </xdr:to>
    <xdr:sp macro="" textlink="">
      <xdr:nvSpPr>
        <xdr:cNvPr id="37" name="テキスト ボックス 36"/>
        <xdr:cNvSpPr txBox="1"/>
      </xdr:nvSpPr>
      <xdr:spPr>
        <a:xfrm>
          <a:off x="4271963" y="58185843"/>
          <a:ext cx="3071765" cy="67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受託団体への業務指導の実施、</a:t>
          </a:r>
          <a:endParaRPr kumimoji="1" lang="en-US" altLang="ja-JP" sz="1400">
            <a:latin typeface="+mj-ea"/>
            <a:ea typeface="+mj-ea"/>
          </a:endParaRPr>
        </a:p>
        <a:p>
          <a:pPr algn="ctr"/>
          <a:r>
            <a:rPr kumimoji="1" lang="ja-JP" altLang="en-US" sz="1400">
              <a:latin typeface="+mj-ea"/>
              <a:ea typeface="+mj-ea"/>
            </a:rPr>
            <a:t>事業実施状況の把握</a:t>
          </a:r>
        </a:p>
      </xdr:txBody>
    </xdr:sp>
    <xdr:clientData/>
  </xdr:twoCellAnchor>
  <xdr:twoCellAnchor>
    <xdr:from>
      <xdr:col>20</xdr:col>
      <xdr:colOff>47627</xdr:colOff>
      <xdr:row>281</xdr:row>
      <xdr:rowOff>268431</xdr:rowOff>
    </xdr:from>
    <xdr:to>
      <xdr:col>46</xdr:col>
      <xdr:colOff>11906</xdr:colOff>
      <xdr:row>284</xdr:row>
      <xdr:rowOff>163006</xdr:rowOff>
    </xdr:to>
    <xdr:sp macro="" textlink="">
      <xdr:nvSpPr>
        <xdr:cNvPr id="38" name="テキスト ボックス 37"/>
        <xdr:cNvSpPr txBox="1"/>
      </xdr:nvSpPr>
      <xdr:spPr>
        <a:xfrm>
          <a:off x="4030809" y="51772704"/>
          <a:ext cx="5142415" cy="959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mj-ea"/>
              <a:ea typeface="+mj-ea"/>
            </a:rPr>
            <a:t>・農林漁業就職支援コーナーの運営</a:t>
          </a:r>
        </a:p>
        <a:p>
          <a:pPr algn="l"/>
          <a:r>
            <a:rPr kumimoji="1" lang="ja-JP" altLang="en-US" sz="1400">
              <a:latin typeface="+mj-ea"/>
              <a:ea typeface="+mj-ea"/>
            </a:rPr>
            <a:t>・農林漁業就業希望者の職業相談・紹介</a:t>
          </a:r>
        </a:p>
        <a:p>
          <a:pPr algn="l"/>
          <a:r>
            <a:rPr kumimoji="1" lang="ja-JP" altLang="en-US" sz="1400">
              <a:latin typeface="+mj-ea"/>
              <a:ea typeface="+mj-ea"/>
            </a:rPr>
            <a:t>・農林漁業合同企業面接会及び就職ガイダンスの開催</a:t>
          </a:r>
        </a:p>
      </xdr:txBody>
    </xdr:sp>
    <xdr:clientData/>
  </xdr:twoCellAnchor>
  <xdr:twoCellAnchor>
    <xdr:from>
      <xdr:col>39</xdr:col>
      <xdr:colOff>153894</xdr:colOff>
      <xdr:row>274</xdr:row>
      <xdr:rowOff>54535</xdr:rowOff>
    </xdr:from>
    <xdr:to>
      <xdr:col>48</xdr:col>
      <xdr:colOff>0</xdr:colOff>
      <xdr:row>275</xdr:row>
      <xdr:rowOff>0</xdr:rowOff>
    </xdr:to>
    <xdr:sp macro="" textlink="">
      <xdr:nvSpPr>
        <xdr:cNvPr id="39" name="大かっこ 38"/>
        <xdr:cNvSpPr/>
      </xdr:nvSpPr>
      <xdr:spPr>
        <a:xfrm>
          <a:off x="7954869" y="59023810"/>
          <a:ext cx="1646331" cy="650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10" zoomScaleNormal="75" zoomScaleSheetLayoutView="11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94">
        <v>2022</v>
      </c>
      <c r="AE2" s="194"/>
      <c r="AF2" s="194"/>
      <c r="AG2" s="194"/>
      <c r="AH2" s="194"/>
      <c r="AI2" s="75" t="s">
        <v>282</v>
      </c>
      <c r="AJ2" s="194" t="s">
        <v>647</v>
      </c>
      <c r="AK2" s="194"/>
      <c r="AL2" s="194"/>
      <c r="AM2" s="194"/>
      <c r="AN2" s="75" t="s">
        <v>282</v>
      </c>
      <c r="AO2" s="194">
        <v>21</v>
      </c>
      <c r="AP2" s="194"/>
      <c r="AQ2" s="194"/>
      <c r="AR2" s="76" t="s">
        <v>282</v>
      </c>
      <c r="AS2" s="195">
        <v>608</v>
      </c>
      <c r="AT2" s="195"/>
      <c r="AU2" s="195"/>
      <c r="AV2" s="75" t="str">
        <f>IF(AW2="","","-")</f>
        <v>-</v>
      </c>
      <c r="AW2" s="196">
        <v>0</v>
      </c>
      <c r="AX2" s="196"/>
    </row>
    <row r="3" spans="1:50" ht="21" customHeight="1" thickBot="1" x14ac:dyDescent="0.2">
      <c r="A3" s="197" t="s">
        <v>595</v>
      </c>
      <c r="B3" s="198"/>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23" t="s">
        <v>59</v>
      </c>
      <c r="AJ3" s="199" t="s">
        <v>605</v>
      </c>
      <c r="AK3" s="199"/>
      <c r="AL3" s="199"/>
      <c r="AM3" s="199"/>
      <c r="AN3" s="199"/>
      <c r="AO3" s="199"/>
      <c r="AP3" s="199"/>
      <c r="AQ3" s="199"/>
      <c r="AR3" s="199"/>
      <c r="AS3" s="199"/>
      <c r="AT3" s="199"/>
      <c r="AU3" s="199"/>
      <c r="AV3" s="199"/>
      <c r="AW3" s="199"/>
      <c r="AX3" s="24" t="s">
        <v>60</v>
      </c>
    </row>
    <row r="4" spans="1:50" ht="24.75" customHeight="1" x14ac:dyDescent="0.15">
      <c r="A4" s="169" t="s">
        <v>23</v>
      </c>
      <c r="B4" s="170"/>
      <c r="C4" s="170"/>
      <c r="D4" s="170"/>
      <c r="E4" s="170"/>
      <c r="F4" s="170"/>
      <c r="G4" s="171" t="s">
        <v>727</v>
      </c>
      <c r="H4" s="172"/>
      <c r="I4" s="172"/>
      <c r="J4" s="172"/>
      <c r="K4" s="172"/>
      <c r="L4" s="172"/>
      <c r="M4" s="172"/>
      <c r="N4" s="172"/>
      <c r="O4" s="172"/>
      <c r="P4" s="172"/>
      <c r="Q4" s="172"/>
      <c r="R4" s="172"/>
      <c r="S4" s="172"/>
      <c r="T4" s="172"/>
      <c r="U4" s="172"/>
      <c r="V4" s="172"/>
      <c r="W4" s="172"/>
      <c r="X4" s="172"/>
      <c r="Y4" s="173" t="s">
        <v>1</v>
      </c>
      <c r="Z4" s="174"/>
      <c r="AA4" s="174"/>
      <c r="AB4" s="174"/>
      <c r="AC4" s="174"/>
      <c r="AD4" s="175"/>
      <c r="AE4" s="176" t="s">
        <v>606</v>
      </c>
      <c r="AF4" s="177"/>
      <c r="AG4" s="177"/>
      <c r="AH4" s="177"/>
      <c r="AI4" s="177"/>
      <c r="AJ4" s="177"/>
      <c r="AK4" s="177"/>
      <c r="AL4" s="177"/>
      <c r="AM4" s="177"/>
      <c r="AN4" s="177"/>
      <c r="AO4" s="177"/>
      <c r="AP4" s="178"/>
      <c r="AQ4" s="179" t="s">
        <v>2</v>
      </c>
      <c r="AR4" s="174"/>
      <c r="AS4" s="174"/>
      <c r="AT4" s="174"/>
      <c r="AU4" s="174"/>
      <c r="AV4" s="174"/>
      <c r="AW4" s="174"/>
      <c r="AX4" s="180"/>
    </row>
    <row r="5" spans="1:50" ht="30" customHeight="1" x14ac:dyDescent="0.15">
      <c r="A5" s="181" t="s">
        <v>62</v>
      </c>
      <c r="B5" s="182"/>
      <c r="C5" s="182"/>
      <c r="D5" s="182"/>
      <c r="E5" s="182"/>
      <c r="F5" s="183"/>
      <c r="G5" s="184" t="s">
        <v>607</v>
      </c>
      <c r="H5" s="185"/>
      <c r="I5" s="185"/>
      <c r="J5" s="185"/>
      <c r="K5" s="185"/>
      <c r="L5" s="185"/>
      <c r="M5" s="186" t="s">
        <v>61</v>
      </c>
      <c r="N5" s="187"/>
      <c r="O5" s="187"/>
      <c r="P5" s="187"/>
      <c r="Q5" s="187"/>
      <c r="R5" s="188"/>
      <c r="S5" s="189" t="s">
        <v>608</v>
      </c>
      <c r="T5" s="185"/>
      <c r="U5" s="185"/>
      <c r="V5" s="185"/>
      <c r="W5" s="185"/>
      <c r="X5" s="190"/>
      <c r="Y5" s="191" t="s">
        <v>3</v>
      </c>
      <c r="Z5" s="192"/>
      <c r="AA5" s="192"/>
      <c r="AB5" s="192"/>
      <c r="AC5" s="192"/>
      <c r="AD5" s="193"/>
      <c r="AE5" s="216" t="s">
        <v>609</v>
      </c>
      <c r="AF5" s="216"/>
      <c r="AG5" s="216"/>
      <c r="AH5" s="216"/>
      <c r="AI5" s="216"/>
      <c r="AJ5" s="216"/>
      <c r="AK5" s="216"/>
      <c r="AL5" s="216"/>
      <c r="AM5" s="216"/>
      <c r="AN5" s="216"/>
      <c r="AO5" s="216"/>
      <c r="AP5" s="217"/>
      <c r="AQ5" s="218" t="s">
        <v>733</v>
      </c>
      <c r="AR5" s="219"/>
      <c r="AS5" s="219"/>
      <c r="AT5" s="219"/>
      <c r="AU5" s="219"/>
      <c r="AV5" s="219"/>
      <c r="AW5" s="219"/>
      <c r="AX5" s="220"/>
    </row>
    <row r="6" spans="1:50" ht="24" customHeight="1" x14ac:dyDescent="0.15">
      <c r="A6" s="221" t="s">
        <v>4</v>
      </c>
      <c r="B6" s="222"/>
      <c r="C6" s="222"/>
      <c r="D6" s="222"/>
      <c r="E6" s="222"/>
      <c r="F6" s="222"/>
      <c r="G6" s="223" t="str">
        <f>入力規則等!F39</f>
        <v>一般会計、労働保険特別会計雇用勘定</v>
      </c>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5"/>
    </row>
    <row r="7" spans="1:50" ht="49.5" customHeight="1" x14ac:dyDescent="0.15">
      <c r="A7" s="200" t="s">
        <v>20</v>
      </c>
      <c r="B7" s="201"/>
      <c r="C7" s="201"/>
      <c r="D7" s="201"/>
      <c r="E7" s="201"/>
      <c r="F7" s="202"/>
      <c r="G7" s="226" t="s">
        <v>610</v>
      </c>
      <c r="H7" s="227"/>
      <c r="I7" s="227"/>
      <c r="J7" s="227"/>
      <c r="K7" s="227"/>
      <c r="L7" s="227"/>
      <c r="M7" s="227"/>
      <c r="N7" s="227"/>
      <c r="O7" s="227"/>
      <c r="P7" s="227"/>
      <c r="Q7" s="227"/>
      <c r="R7" s="227"/>
      <c r="S7" s="227"/>
      <c r="T7" s="227"/>
      <c r="U7" s="227"/>
      <c r="V7" s="227"/>
      <c r="W7" s="227"/>
      <c r="X7" s="228"/>
      <c r="Y7" s="229" t="s">
        <v>267</v>
      </c>
      <c r="Z7" s="230"/>
      <c r="AA7" s="230"/>
      <c r="AB7" s="230"/>
      <c r="AC7" s="230"/>
      <c r="AD7" s="231"/>
      <c r="AE7" s="232" t="s">
        <v>611</v>
      </c>
      <c r="AF7" s="233"/>
      <c r="AG7" s="233"/>
      <c r="AH7" s="233"/>
      <c r="AI7" s="233"/>
      <c r="AJ7" s="233"/>
      <c r="AK7" s="233"/>
      <c r="AL7" s="233"/>
      <c r="AM7" s="233"/>
      <c r="AN7" s="233"/>
      <c r="AO7" s="233"/>
      <c r="AP7" s="233"/>
      <c r="AQ7" s="233"/>
      <c r="AR7" s="233"/>
      <c r="AS7" s="233"/>
      <c r="AT7" s="233"/>
      <c r="AU7" s="233"/>
      <c r="AV7" s="233"/>
      <c r="AW7" s="233"/>
      <c r="AX7" s="234"/>
    </row>
    <row r="8" spans="1:50" ht="27.6" customHeight="1" x14ac:dyDescent="0.15">
      <c r="A8" s="200" t="s">
        <v>185</v>
      </c>
      <c r="B8" s="201"/>
      <c r="C8" s="201"/>
      <c r="D8" s="201"/>
      <c r="E8" s="201"/>
      <c r="F8" s="202"/>
      <c r="G8" s="203" t="str">
        <f>入力規則等!A27</f>
        <v>-</v>
      </c>
      <c r="H8" s="204"/>
      <c r="I8" s="204"/>
      <c r="J8" s="204"/>
      <c r="K8" s="204"/>
      <c r="L8" s="204"/>
      <c r="M8" s="204"/>
      <c r="N8" s="204"/>
      <c r="O8" s="204"/>
      <c r="P8" s="204"/>
      <c r="Q8" s="204"/>
      <c r="R8" s="204"/>
      <c r="S8" s="204"/>
      <c r="T8" s="204"/>
      <c r="U8" s="204"/>
      <c r="V8" s="204"/>
      <c r="W8" s="204"/>
      <c r="X8" s="205"/>
      <c r="Y8" s="206" t="s">
        <v>186</v>
      </c>
      <c r="Z8" s="207"/>
      <c r="AA8" s="207"/>
      <c r="AB8" s="207"/>
      <c r="AC8" s="207"/>
      <c r="AD8" s="208"/>
      <c r="AE8" s="209"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210"/>
    </row>
    <row r="9" spans="1:50" ht="58.5" customHeight="1" x14ac:dyDescent="0.15">
      <c r="A9" s="211" t="s">
        <v>21</v>
      </c>
      <c r="B9" s="212"/>
      <c r="C9" s="212"/>
      <c r="D9" s="212"/>
      <c r="E9" s="212"/>
      <c r="F9" s="212"/>
      <c r="G9" s="213" t="s">
        <v>612</v>
      </c>
      <c r="H9" s="214"/>
      <c r="I9" s="214"/>
      <c r="J9" s="214"/>
      <c r="K9" s="214"/>
      <c r="L9" s="214"/>
      <c r="M9" s="214"/>
      <c r="N9" s="214"/>
      <c r="O9" s="214"/>
      <c r="P9" s="214"/>
      <c r="Q9" s="214"/>
      <c r="R9" s="214"/>
      <c r="S9" s="214"/>
      <c r="T9" s="214"/>
      <c r="U9" s="214"/>
      <c r="V9" s="214"/>
      <c r="W9" s="214"/>
      <c r="X9" s="214"/>
      <c r="Y9" s="214"/>
      <c r="Z9" s="214"/>
      <c r="AA9" s="214"/>
      <c r="AB9" s="214"/>
      <c r="AC9" s="214"/>
      <c r="AD9" s="214"/>
      <c r="AE9" s="214"/>
      <c r="AF9" s="214"/>
      <c r="AG9" s="214"/>
      <c r="AH9" s="214"/>
      <c r="AI9" s="214"/>
      <c r="AJ9" s="214"/>
      <c r="AK9" s="214"/>
      <c r="AL9" s="214"/>
      <c r="AM9" s="214"/>
      <c r="AN9" s="214"/>
      <c r="AO9" s="214"/>
      <c r="AP9" s="214"/>
      <c r="AQ9" s="214"/>
      <c r="AR9" s="214"/>
      <c r="AS9" s="214"/>
      <c r="AT9" s="214"/>
      <c r="AU9" s="214"/>
      <c r="AV9" s="214"/>
      <c r="AW9" s="214"/>
      <c r="AX9" s="215"/>
    </row>
    <row r="10" spans="1:50" ht="59.25" customHeight="1" x14ac:dyDescent="0.15">
      <c r="A10" s="256" t="s">
        <v>27</v>
      </c>
      <c r="B10" s="257"/>
      <c r="C10" s="257"/>
      <c r="D10" s="257"/>
      <c r="E10" s="257"/>
      <c r="F10" s="257"/>
      <c r="G10" s="258" t="s">
        <v>665</v>
      </c>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60"/>
    </row>
    <row r="11" spans="1:50" ht="24.6" customHeight="1" x14ac:dyDescent="0.15">
      <c r="A11" s="256" t="s">
        <v>5</v>
      </c>
      <c r="B11" s="257"/>
      <c r="C11" s="257"/>
      <c r="D11" s="257"/>
      <c r="E11" s="257"/>
      <c r="F11" s="261"/>
      <c r="G11" s="262" t="str">
        <f>入力規則等!P10</f>
        <v>直接実施、委託・請負</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row>
    <row r="12" spans="1:50" ht="21" customHeight="1" x14ac:dyDescent="0.15">
      <c r="A12" s="265" t="s">
        <v>22</v>
      </c>
      <c r="B12" s="266"/>
      <c r="C12" s="266"/>
      <c r="D12" s="266"/>
      <c r="E12" s="266"/>
      <c r="F12" s="267"/>
      <c r="G12" s="272"/>
      <c r="H12" s="273"/>
      <c r="I12" s="273"/>
      <c r="J12" s="273"/>
      <c r="K12" s="273"/>
      <c r="L12" s="273"/>
      <c r="M12" s="273"/>
      <c r="N12" s="273"/>
      <c r="O12" s="273"/>
      <c r="P12" s="244" t="s">
        <v>414</v>
      </c>
      <c r="Q12" s="245"/>
      <c r="R12" s="245"/>
      <c r="S12" s="245"/>
      <c r="T12" s="245"/>
      <c r="U12" s="245"/>
      <c r="V12" s="274"/>
      <c r="W12" s="244" t="s">
        <v>566</v>
      </c>
      <c r="X12" s="245"/>
      <c r="Y12" s="245"/>
      <c r="Z12" s="245"/>
      <c r="AA12" s="245"/>
      <c r="AB12" s="245"/>
      <c r="AC12" s="274"/>
      <c r="AD12" s="244" t="s">
        <v>568</v>
      </c>
      <c r="AE12" s="245"/>
      <c r="AF12" s="245"/>
      <c r="AG12" s="245"/>
      <c r="AH12" s="245"/>
      <c r="AI12" s="245"/>
      <c r="AJ12" s="274"/>
      <c r="AK12" s="244" t="s">
        <v>586</v>
      </c>
      <c r="AL12" s="245"/>
      <c r="AM12" s="245"/>
      <c r="AN12" s="245"/>
      <c r="AO12" s="245"/>
      <c r="AP12" s="245"/>
      <c r="AQ12" s="274"/>
      <c r="AR12" s="244" t="s">
        <v>587</v>
      </c>
      <c r="AS12" s="245"/>
      <c r="AT12" s="245"/>
      <c r="AU12" s="245"/>
      <c r="AV12" s="245"/>
      <c r="AW12" s="245"/>
      <c r="AX12" s="246"/>
    </row>
    <row r="13" spans="1:50" ht="21" customHeight="1" x14ac:dyDescent="0.15">
      <c r="A13" s="268"/>
      <c r="B13" s="269"/>
      <c r="C13" s="269"/>
      <c r="D13" s="269"/>
      <c r="E13" s="269"/>
      <c r="F13" s="270"/>
      <c r="G13" s="288" t="s">
        <v>6</v>
      </c>
      <c r="H13" s="289"/>
      <c r="I13" s="247" t="s">
        <v>7</v>
      </c>
      <c r="J13" s="248"/>
      <c r="K13" s="248"/>
      <c r="L13" s="248"/>
      <c r="M13" s="248"/>
      <c r="N13" s="248"/>
      <c r="O13" s="249"/>
      <c r="P13" s="238">
        <v>731</v>
      </c>
      <c r="Q13" s="239"/>
      <c r="R13" s="239"/>
      <c r="S13" s="239"/>
      <c r="T13" s="239"/>
      <c r="U13" s="239"/>
      <c r="V13" s="240"/>
      <c r="W13" s="238">
        <v>742</v>
      </c>
      <c r="X13" s="239"/>
      <c r="Y13" s="239"/>
      <c r="Z13" s="239"/>
      <c r="AA13" s="239"/>
      <c r="AB13" s="239"/>
      <c r="AC13" s="240"/>
      <c r="AD13" s="238">
        <v>680</v>
      </c>
      <c r="AE13" s="239"/>
      <c r="AF13" s="239"/>
      <c r="AG13" s="239"/>
      <c r="AH13" s="239"/>
      <c r="AI13" s="239"/>
      <c r="AJ13" s="240"/>
      <c r="AK13" s="238">
        <v>650</v>
      </c>
      <c r="AL13" s="239"/>
      <c r="AM13" s="239"/>
      <c r="AN13" s="239"/>
      <c r="AO13" s="239"/>
      <c r="AP13" s="239"/>
      <c r="AQ13" s="240"/>
      <c r="AR13" s="250">
        <v>616</v>
      </c>
      <c r="AS13" s="251"/>
      <c r="AT13" s="251"/>
      <c r="AU13" s="251"/>
      <c r="AV13" s="251"/>
      <c r="AW13" s="251"/>
      <c r="AX13" s="252"/>
    </row>
    <row r="14" spans="1:50" ht="21" customHeight="1" x14ac:dyDescent="0.15">
      <c r="A14" s="268"/>
      <c r="B14" s="269"/>
      <c r="C14" s="269"/>
      <c r="D14" s="269"/>
      <c r="E14" s="269"/>
      <c r="F14" s="270"/>
      <c r="G14" s="290"/>
      <c r="H14" s="291"/>
      <c r="I14" s="235" t="s">
        <v>8</v>
      </c>
      <c r="J14" s="253"/>
      <c r="K14" s="253"/>
      <c r="L14" s="253"/>
      <c r="M14" s="253"/>
      <c r="N14" s="253"/>
      <c r="O14" s="254"/>
      <c r="P14" s="238" t="s">
        <v>611</v>
      </c>
      <c r="Q14" s="239"/>
      <c r="R14" s="239"/>
      <c r="S14" s="239"/>
      <c r="T14" s="239"/>
      <c r="U14" s="239"/>
      <c r="V14" s="240"/>
      <c r="W14" s="238" t="s">
        <v>611</v>
      </c>
      <c r="X14" s="239"/>
      <c r="Y14" s="239"/>
      <c r="Z14" s="239"/>
      <c r="AA14" s="239"/>
      <c r="AB14" s="239"/>
      <c r="AC14" s="240"/>
      <c r="AD14" s="238" t="s">
        <v>611</v>
      </c>
      <c r="AE14" s="239"/>
      <c r="AF14" s="239"/>
      <c r="AG14" s="239"/>
      <c r="AH14" s="239"/>
      <c r="AI14" s="239"/>
      <c r="AJ14" s="240"/>
      <c r="AK14" s="238" t="s">
        <v>646</v>
      </c>
      <c r="AL14" s="239"/>
      <c r="AM14" s="239"/>
      <c r="AN14" s="239"/>
      <c r="AO14" s="239"/>
      <c r="AP14" s="239"/>
      <c r="AQ14" s="240"/>
      <c r="AR14" s="294"/>
      <c r="AS14" s="294"/>
      <c r="AT14" s="294"/>
      <c r="AU14" s="294"/>
      <c r="AV14" s="294"/>
      <c r="AW14" s="294"/>
      <c r="AX14" s="295"/>
    </row>
    <row r="15" spans="1:50" ht="21" customHeight="1" x14ac:dyDescent="0.15">
      <c r="A15" s="268"/>
      <c r="B15" s="269"/>
      <c r="C15" s="269"/>
      <c r="D15" s="269"/>
      <c r="E15" s="269"/>
      <c r="F15" s="270"/>
      <c r="G15" s="290"/>
      <c r="H15" s="291"/>
      <c r="I15" s="235" t="s">
        <v>47</v>
      </c>
      <c r="J15" s="236"/>
      <c r="K15" s="236"/>
      <c r="L15" s="236"/>
      <c r="M15" s="236"/>
      <c r="N15" s="236"/>
      <c r="O15" s="237"/>
      <c r="P15" s="238" t="s">
        <v>611</v>
      </c>
      <c r="Q15" s="239"/>
      <c r="R15" s="239"/>
      <c r="S15" s="239"/>
      <c r="T15" s="239"/>
      <c r="U15" s="239"/>
      <c r="V15" s="240"/>
      <c r="W15" s="238" t="s">
        <v>611</v>
      </c>
      <c r="X15" s="239"/>
      <c r="Y15" s="239"/>
      <c r="Z15" s="239"/>
      <c r="AA15" s="239"/>
      <c r="AB15" s="239"/>
      <c r="AC15" s="240"/>
      <c r="AD15" s="238" t="s">
        <v>611</v>
      </c>
      <c r="AE15" s="239"/>
      <c r="AF15" s="239"/>
      <c r="AG15" s="239"/>
      <c r="AH15" s="239"/>
      <c r="AI15" s="239"/>
      <c r="AJ15" s="240"/>
      <c r="AK15" s="238" t="s">
        <v>646</v>
      </c>
      <c r="AL15" s="239"/>
      <c r="AM15" s="239"/>
      <c r="AN15" s="239"/>
      <c r="AO15" s="239"/>
      <c r="AP15" s="239"/>
      <c r="AQ15" s="240"/>
      <c r="AR15" s="238" t="s">
        <v>661</v>
      </c>
      <c r="AS15" s="239"/>
      <c r="AT15" s="239"/>
      <c r="AU15" s="239"/>
      <c r="AV15" s="239"/>
      <c r="AW15" s="239"/>
      <c r="AX15" s="255"/>
    </row>
    <row r="16" spans="1:50" ht="21" customHeight="1" x14ac:dyDescent="0.15">
      <c r="A16" s="268"/>
      <c r="B16" s="269"/>
      <c r="C16" s="269"/>
      <c r="D16" s="269"/>
      <c r="E16" s="269"/>
      <c r="F16" s="270"/>
      <c r="G16" s="290"/>
      <c r="H16" s="291"/>
      <c r="I16" s="235" t="s">
        <v>48</v>
      </c>
      <c r="J16" s="236"/>
      <c r="K16" s="236"/>
      <c r="L16" s="236"/>
      <c r="M16" s="236"/>
      <c r="N16" s="236"/>
      <c r="O16" s="237"/>
      <c r="P16" s="238" t="s">
        <v>611</v>
      </c>
      <c r="Q16" s="239"/>
      <c r="R16" s="239"/>
      <c r="S16" s="239"/>
      <c r="T16" s="239"/>
      <c r="U16" s="239"/>
      <c r="V16" s="240"/>
      <c r="W16" s="238" t="s">
        <v>611</v>
      </c>
      <c r="X16" s="239"/>
      <c r="Y16" s="239"/>
      <c r="Z16" s="239"/>
      <c r="AA16" s="239"/>
      <c r="AB16" s="239"/>
      <c r="AC16" s="240"/>
      <c r="AD16" s="238" t="s">
        <v>611</v>
      </c>
      <c r="AE16" s="239"/>
      <c r="AF16" s="239"/>
      <c r="AG16" s="239"/>
      <c r="AH16" s="239"/>
      <c r="AI16" s="239"/>
      <c r="AJ16" s="240"/>
      <c r="AK16" s="238" t="s">
        <v>646</v>
      </c>
      <c r="AL16" s="239"/>
      <c r="AM16" s="239"/>
      <c r="AN16" s="239"/>
      <c r="AO16" s="239"/>
      <c r="AP16" s="239"/>
      <c r="AQ16" s="240"/>
      <c r="AR16" s="241"/>
      <c r="AS16" s="242"/>
      <c r="AT16" s="242"/>
      <c r="AU16" s="242"/>
      <c r="AV16" s="242"/>
      <c r="AW16" s="242"/>
      <c r="AX16" s="243"/>
    </row>
    <row r="17" spans="1:50" ht="24.75" customHeight="1" x14ac:dyDescent="0.15">
      <c r="A17" s="268"/>
      <c r="B17" s="269"/>
      <c r="C17" s="269"/>
      <c r="D17" s="269"/>
      <c r="E17" s="269"/>
      <c r="F17" s="270"/>
      <c r="G17" s="290"/>
      <c r="H17" s="291"/>
      <c r="I17" s="235" t="s">
        <v>46</v>
      </c>
      <c r="J17" s="253"/>
      <c r="K17" s="253"/>
      <c r="L17" s="253"/>
      <c r="M17" s="253"/>
      <c r="N17" s="253"/>
      <c r="O17" s="254"/>
      <c r="P17" s="238" t="s">
        <v>611</v>
      </c>
      <c r="Q17" s="239"/>
      <c r="R17" s="239"/>
      <c r="S17" s="239"/>
      <c r="T17" s="239"/>
      <c r="U17" s="239"/>
      <c r="V17" s="240"/>
      <c r="W17" s="238">
        <v>-100</v>
      </c>
      <c r="X17" s="239"/>
      <c r="Y17" s="239"/>
      <c r="Z17" s="239"/>
      <c r="AA17" s="239"/>
      <c r="AB17" s="239"/>
      <c r="AC17" s="240"/>
      <c r="AD17" s="238" t="s">
        <v>611</v>
      </c>
      <c r="AE17" s="239"/>
      <c r="AF17" s="239"/>
      <c r="AG17" s="239"/>
      <c r="AH17" s="239"/>
      <c r="AI17" s="239"/>
      <c r="AJ17" s="240"/>
      <c r="AK17" s="238" t="s">
        <v>646</v>
      </c>
      <c r="AL17" s="239"/>
      <c r="AM17" s="239"/>
      <c r="AN17" s="239"/>
      <c r="AO17" s="239"/>
      <c r="AP17" s="239"/>
      <c r="AQ17" s="240"/>
      <c r="AR17" s="286"/>
      <c r="AS17" s="286"/>
      <c r="AT17" s="286"/>
      <c r="AU17" s="286"/>
      <c r="AV17" s="286"/>
      <c r="AW17" s="286"/>
      <c r="AX17" s="287"/>
    </row>
    <row r="18" spans="1:50" ht="24.75" customHeight="1" x14ac:dyDescent="0.15">
      <c r="A18" s="268"/>
      <c r="B18" s="269"/>
      <c r="C18" s="269"/>
      <c r="D18" s="269"/>
      <c r="E18" s="269"/>
      <c r="F18" s="270"/>
      <c r="G18" s="292"/>
      <c r="H18" s="293"/>
      <c r="I18" s="279" t="s">
        <v>18</v>
      </c>
      <c r="J18" s="280"/>
      <c r="K18" s="280"/>
      <c r="L18" s="280"/>
      <c r="M18" s="280"/>
      <c r="N18" s="280"/>
      <c r="O18" s="281"/>
      <c r="P18" s="282">
        <f>SUM(P13:V17)</f>
        <v>731</v>
      </c>
      <c r="Q18" s="283"/>
      <c r="R18" s="283"/>
      <c r="S18" s="283"/>
      <c r="T18" s="283"/>
      <c r="U18" s="283"/>
      <c r="V18" s="284"/>
      <c r="W18" s="282">
        <f>SUM(W13:AC17)</f>
        <v>642</v>
      </c>
      <c r="X18" s="283"/>
      <c r="Y18" s="283"/>
      <c r="Z18" s="283"/>
      <c r="AA18" s="283"/>
      <c r="AB18" s="283"/>
      <c r="AC18" s="284"/>
      <c r="AD18" s="282">
        <f>SUM(AD13:AJ17)</f>
        <v>680</v>
      </c>
      <c r="AE18" s="283"/>
      <c r="AF18" s="283"/>
      <c r="AG18" s="283"/>
      <c r="AH18" s="283"/>
      <c r="AI18" s="283"/>
      <c r="AJ18" s="284"/>
      <c r="AK18" s="282">
        <f>SUM(AK13:AQ17)</f>
        <v>650</v>
      </c>
      <c r="AL18" s="283"/>
      <c r="AM18" s="283"/>
      <c r="AN18" s="283"/>
      <c r="AO18" s="283"/>
      <c r="AP18" s="283"/>
      <c r="AQ18" s="284"/>
      <c r="AR18" s="282">
        <f>SUM(AR13:AX17)</f>
        <v>616</v>
      </c>
      <c r="AS18" s="283"/>
      <c r="AT18" s="283"/>
      <c r="AU18" s="283"/>
      <c r="AV18" s="283"/>
      <c r="AW18" s="283"/>
      <c r="AX18" s="285"/>
    </row>
    <row r="19" spans="1:50" ht="24.75" customHeight="1" x14ac:dyDescent="0.15">
      <c r="A19" s="268"/>
      <c r="B19" s="269"/>
      <c r="C19" s="269"/>
      <c r="D19" s="269"/>
      <c r="E19" s="269"/>
      <c r="F19" s="270"/>
      <c r="G19" s="275" t="s">
        <v>9</v>
      </c>
      <c r="H19" s="276"/>
      <c r="I19" s="276"/>
      <c r="J19" s="276"/>
      <c r="K19" s="276"/>
      <c r="L19" s="276"/>
      <c r="M19" s="276"/>
      <c r="N19" s="276"/>
      <c r="O19" s="276"/>
      <c r="P19" s="238">
        <v>628</v>
      </c>
      <c r="Q19" s="239"/>
      <c r="R19" s="239"/>
      <c r="S19" s="239"/>
      <c r="T19" s="239"/>
      <c r="U19" s="239"/>
      <c r="V19" s="240"/>
      <c r="W19" s="238">
        <v>472</v>
      </c>
      <c r="X19" s="239"/>
      <c r="Y19" s="239"/>
      <c r="Z19" s="239"/>
      <c r="AA19" s="239"/>
      <c r="AB19" s="239"/>
      <c r="AC19" s="240"/>
      <c r="AD19" s="238">
        <v>454</v>
      </c>
      <c r="AE19" s="239"/>
      <c r="AF19" s="239"/>
      <c r="AG19" s="239"/>
      <c r="AH19" s="239"/>
      <c r="AI19" s="239"/>
      <c r="AJ19" s="240"/>
      <c r="AK19" s="277"/>
      <c r="AL19" s="277"/>
      <c r="AM19" s="277"/>
      <c r="AN19" s="277"/>
      <c r="AO19" s="277"/>
      <c r="AP19" s="277"/>
      <c r="AQ19" s="277"/>
      <c r="AR19" s="277"/>
      <c r="AS19" s="277"/>
      <c r="AT19" s="277"/>
      <c r="AU19" s="277"/>
      <c r="AV19" s="277"/>
      <c r="AW19" s="277"/>
      <c r="AX19" s="278"/>
    </row>
    <row r="20" spans="1:50" ht="24.75" customHeight="1" x14ac:dyDescent="0.15">
      <c r="A20" s="268"/>
      <c r="B20" s="269"/>
      <c r="C20" s="269"/>
      <c r="D20" s="269"/>
      <c r="E20" s="269"/>
      <c r="F20" s="270"/>
      <c r="G20" s="275" t="s">
        <v>10</v>
      </c>
      <c r="H20" s="276"/>
      <c r="I20" s="276"/>
      <c r="J20" s="276"/>
      <c r="K20" s="276"/>
      <c r="L20" s="276"/>
      <c r="M20" s="276"/>
      <c r="N20" s="276"/>
      <c r="O20" s="276"/>
      <c r="P20" s="314">
        <f>IF(P18=0, "-", SUM(P19)/P18)</f>
        <v>0.85909712722298226</v>
      </c>
      <c r="Q20" s="314"/>
      <c r="R20" s="314"/>
      <c r="S20" s="314"/>
      <c r="T20" s="314"/>
      <c r="U20" s="314"/>
      <c r="V20" s="314"/>
      <c r="W20" s="314">
        <f>IF(W18=0, "-", SUM(W19)/W18)</f>
        <v>0.73520249221183798</v>
      </c>
      <c r="X20" s="314"/>
      <c r="Y20" s="314"/>
      <c r="Z20" s="314"/>
      <c r="AA20" s="314"/>
      <c r="AB20" s="314"/>
      <c r="AC20" s="314"/>
      <c r="AD20" s="314">
        <f>IF(AD18=0, "-", SUM(AD19)/AD18)</f>
        <v>0.66764705882352937</v>
      </c>
      <c r="AE20" s="314"/>
      <c r="AF20" s="314"/>
      <c r="AG20" s="314"/>
      <c r="AH20" s="314"/>
      <c r="AI20" s="314"/>
      <c r="AJ20" s="314"/>
      <c r="AK20" s="277"/>
      <c r="AL20" s="277"/>
      <c r="AM20" s="277"/>
      <c r="AN20" s="277"/>
      <c r="AO20" s="277"/>
      <c r="AP20" s="277"/>
      <c r="AQ20" s="315"/>
      <c r="AR20" s="315"/>
      <c r="AS20" s="315"/>
      <c r="AT20" s="315"/>
      <c r="AU20" s="277"/>
      <c r="AV20" s="277"/>
      <c r="AW20" s="277"/>
      <c r="AX20" s="278"/>
    </row>
    <row r="21" spans="1:50" ht="25.5" customHeight="1" x14ac:dyDescent="0.15">
      <c r="A21" s="211"/>
      <c r="B21" s="212"/>
      <c r="C21" s="212"/>
      <c r="D21" s="212"/>
      <c r="E21" s="212"/>
      <c r="F21" s="271"/>
      <c r="G21" s="312" t="s">
        <v>237</v>
      </c>
      <c r="H21" s="313"/>
      <c r="I21" s="313"/>
      <c r="J21" s="313"/>
      <c r="K21" s="313"/>
      <c r="L21" s="313"/>
      <c r="M21" s="313"/>
      <c r="N21" s="313"/>
      <c r="O21" s="313"/>
      <c r="P21" s="314">
        <f>IF(P19=0, "-", SUM(P19)/SUM(P13,P14))</f>
        <v>0.85909712722298226</v>
      </c>
      <c r="Q21" s="314"/>
      <c r="R21" s="314"/>
      <c r="S21" s="314"/>
      <c r="T21" s="314"/>
      <c r="U21" s="314"/>
      <c r="V21" s="314"/>
      <c r="W21" s="314">
        <f>IF(W19=0, "-", SUM(W19)/SUM(W13,W14))</f>
        <v>0.63611859838274931</v>
      </c>
      <c r="X21" s="314"/>
      <c r="Y21" s="314"/>
      <c r="Z21" s="314"/>
      <c r="AA21" s="314"/>
      <c r="AB21" s="314"/>
      <c r="AC21" s="314"/>
      <c r="AD21" s="314">
        <f>IF(AD19=0, "-", SUM(AD19)/SUM(AD13,AD14))</f>
        <v>0.66764705882352937</v>
      </c>
      <c r="AE21" s="314"/>
      <c r="AF21" s="314"/>
      <c r="AG21" s="314"/>
      <c r="AH21" s="314"/>
      <c r="AI21" s="314"/>
      <c r="AJ21" s="314"/>
      <c r="AK21" s="277"/>
      <c r="AL21" s="277"/>
      <c r="AM21" s="277"/>
      <c r="AN21" s="277"/>
      <c r="AO21" s="277"/>
      <c r="AP21" s="277"/>
      <c r="AQ21" s="315"/>
      <c r="AR21" s="315"/>
      <c r="AS21" s="315"/>
      <c r="AT21" s="315"/>
      <c r="AU21" s="277"/>
      <c r="AV21" s="277"/>
      <c r="AW21" s="277"/>
      <c r="AX21" s="278"/>
    </row>
    <row r="22" spans="1:50" ht="18.75" customHeight="1" x14ac:dyDescent="0.15">
      <c r="A22" s="322" t="s">
        <v>590</v>
      </c>
      <c r="B22" s="323"/>
      <c r="C22" s="323"/>
      <c r="D22" s="323"/>
      <c r="E22" s="323"/>
      <c r="F22" s="324"/>
      <c r="G22" s="328" t="s">
        <v>227</v>
      </c>
      <c r="H22" s="297"/>
      <c r="I22" s="297"/>
      <c r="J22" s="297"/>
      <c r="K22" s="297"/>
      <c r="L22" s="297"/>
      <c r="M22" s="297"/>
      <c r="N22" s="297"/>
      <c r="O22" s="329"/>
      <c r="P22" s="296" t="s">
        <v>588</v>
      </c>
      <c r="Q22" s="297"/>
      <c r="R22" s="297"/>
      <c r="S22" s="297"/>
      <c r="T22" s="297"/>
      <c r="U22" s="297"/>
      <c r="V22" s="329"/>
      <c r="W22" s="296" t="s">
        <v>589</v>
      </c>
      <c r="X22" s="297"/>
      <c r="Y22" s="297"/>
      <c r="Z22" s="297"/>
      <c r="AA22" s="297"/>
      <c r="AB22" s="297"/>
      <c r="AC22" s="329"/>
      <c r="AD22" s="296" t="s">
        <v>226</v>
      </c>
      <c r="AE22" s="297"/>
      <c r="AF22" s="297"/>
      <c r="AG22" s="297"/>
      <c r="AH22" s="297"/>
      <c r="AI22" s="297"/>
      <c r="AJ22" s="297"/>
      <c r="AK22" s="297"/>
      <c r="AL22" s="297"/>
      <c r="AM22" s="297"/>
      <c r="AN22" s="297"/>
      <c r="AO22" s="297"/>
      <c r="AP22" s="297"/>
      <c r="AQ22" s="297"/>
      <c r="AR22" s="297"/>
      <c r="AS22" s="297"/>
      <c r="AT22" s="297"/>
      <c r="AU22" s="297"/>
      <c r="AV22" s="297"/>
      <c r="AW22" s="297"/>
      <c r="AX22" s="298"/>
    </row>
    <row r="23" spans="1:50" ht="25.5" customHeight="1" x14ac:dyDescent="0.15">
      <c r="A23" s="325"/>
      <c r="B23" s="326"/>
      <c r="C23" s="326"/>
      <c r="D23" s="326"/>
      <c r="E23" s="326"/>
      <c r="F23" s="327"/>
      <c r="G23" s="299" t="s">
        <v>613</v>
      </c>
      <c r="H23" s="300"/>
      <c r="I23" s="300"/>
      <c r="J23" s="300"/>
      <c r="K23" s="300"/>
      <c r="L23" s="300"/>
      <c r="M23" s="300"/>
      <c r="N23" s="300"/>
      <c r="O23" s="301"/>
      <c r="P23" s="250">
        <v>418</v>
      </c>
      <c r="Q23" s="251"/>
      <c r="R23" s="251"/>
      <c r="S23" s="251"/>
      <c r="T23" s="251"/>
      <c r="U23" s="251"/>
      <c r="V23" s="302"/>
      <c r="W23" s="250">
        <v>391</v>
      </c>
      <c r="X23" s="251"/>
      <c r="Y23" s="251"/>
      <c r="Z23" s="251"/>
      <c r="AA23" s="251"/>
      <c r="AB23" s="251"/>
      <c r="AC23" s="302"/>
      <c r="AD23" s="303" t="s">
        <v>736</v>
      </c>
      <c r="AE23" s="304"/>
      <c r="AF23" s="304"/>
      <c r="AG23" s="304"/>
      <c r="AH23" s="304"/>
      <c r="AI23" s="304"/>
      <c r="AJ23" s="304"/>
      <c r="AK23" s="304"/>
      <c r="AL23" s="304"/>
      <c r="AM23" s="304"/>
      <c r="AN23" s="304"/>
      <c r="AO23" s="304"/>
      <c r="AP23" s="304"/>
      <c r="AQ23" s="304"/>
      <c r="AR23" s="304"/>
      <c r="AS23" s="304"/>
      <c r="AT23" s="304"/>
      <c r="AU23" s="304"/>
      <c r="AV23" s="304"/>
      <c r="AW23" s="304"/>
      <c r="AX23" s="305"/>
    </row>
    <row r="24" spans="1:50" ht="25.5" customHeight="1" x14ac:dyDescent="0.15">
      <c r="A24" s="325"/>
      <c r="B24" s="326"/>
      <c r="C24" s="326"/>
      <c r="D24" s="326"/>
      <c r="E24" s="326"/>
      <c r="F24" s="327"/>
      <c r="G24" s="309" t="s">
        <v>614</v>
      </c>
      <c r="H24" s="310"/>
      <c r="I24" s="310"/>
      <c r="J24" s="310"/>
      <c r="K24" s="310"/>
      <c r="L24" s="310"/>
      <c r="M24" s="310"/>
      <c r="N24" s="310"/>
      <c r="O24" s="311"/>
      <c r="P24" s="238">
        <v>183</v>
      </c>
      <c r="Q24" s="239"/>
      <c r="R24" s="239"/>
      <c r="S24" s="239"/>
      <c r="T24" s="239"/>
      <c r="U24" s="239"/>
      <c r="V24" s="240"/>
      <c r="W24" s="238">
        <v>181</v>
      </c>
      <c r="X24" s="239"/>
      <c r="Y24" s="239"/>
      <c r="Z24" s="239"/>
      <c r="AA24" s="239"/>
      <c r="AB24" s="239"/>
      <c r="AC24" s="240"/>
      <c r="AD24" s="306"/>
      <c r="AE24" s="307"/>
      <c r="AF24" s="307"/>
      <c r="AG24" s="307"/>
      <c r="AH24" s="307"/>
      <c r="AI24" s="307"/>
      <c r="AJ24" s="307"/>
      <c r="AK24" s="307"/>
      <c r="AL24" s="307"/>
      <c r="AM24" s="307"/>
      <c r="AN24" s="307"/>
      <c r="AO24" s="307"/>
      <c r="AP24" s="307"/>
      <c r="AQ24" s="307"/>
      <c r="AR24" s="307"/>
      <c r="AS24" s="307"/>
      <c r="AT24" s="307"/>
      <c r="AU24" s="307"/>
      <c r="AV24" s="307"/>
      <c r="AW24" s="307"/>
      <c r="AX24" s="308"/>
    </row>
    <row r="25" spans="1:50" ht="25.5" customHeight="1" x14ac:dyDescent="0.15">
      <c r="A25" s="325"/>
      <c r="B25" s="326"/>
      <c r="C25" s="326"/>
      <c r="D25" s="326"/>
      <c r="E25" s="326"/>
      <c r="F25" s="327"/>
      <c r="G25" s="309" t="s">
        <v>615</v>
      </c>
      <c r="H25" s="310"/>
      <c r="I25" s="310"/>
      <c r="J25" s="310"/>
      <c r="K25" s="310"/>
      <c r="L25" s="310"/>
      <c r="M25" s="310"/>
      <c r="N25" s="310"/>
      <c r="O25" s="311"/>
      <c r="P25" s="238">
        <v>25</v>
      </c>
      <c r="Q25" s="239"/>
      <c r="R25" s="239"/>
      <c r="S25" s="239"/>
      <c r="T25" s="239"/>
      <c r="U25" s="239"/>
      <c r="V25" s="240"/>
      <c r="W25" s="238">
        <v>20</v>
      </c>
      <c r="X25" s="239"/>
      <c r="Y25" s="239"/>
      <c r="Z25" s="239"/>
      <c r="AA25" s="239"/>
      <c r="AB25" s="239"/>
      <c r="AC25" s="240"/>
      <c r="AD25" s="306"/>
      <c r="AE25" s="307"/>
      <c r="AF25" s="307"/>
      <c r="AG25" s="307"/>
      <c r="AH25" s="307"/>
      <c r="AI25" s="307"/>
      <c r="AJ25" s="307"/>
      <c r="AK25" s="307"/>
      <c r="AL25" s="307"/>
      <c r="AM25" s="307"/>
      <c r="AN25" s="307"/>
      <c r="AO25" s="307"/>
      <c r="AP25" s="307"/>
      <c r="AQ25" s="307"/>
      <c r="AR25" s="307"/>
      <c r="AS25" s="307"/>
      <c r="AT25" s="307"/>
      <c r="AU25" s="307"/>
      <c r="AV25" s="307"/>
      <c r="AW25" s="307"/>
      <c r="AX25" s="308"/>
    </row>
    <row r="26" spans="1:50" ht="25.5" customHeight="1" x14ac:dyDescent="0.15">
      <c r="A26" s="325"/>
      <c r="B26" s="326"/>
      <c r="C26" s="326"/>
      <c r="D26" s="326"/>
      <c r="E26" s="326"/>
      <c r="F26" s="327"/>
      <c r="G26" s="309" t="s">
        <v>616</v>
      </c>
      <c r="H26" s="310"/>
      <c r="I26" s="310"/>
      <c r="J26" s="310"/>
      <c r="K26" s="310"/>
      <c r="L26" s="310"/>
      <c r="M26" s="310"/>
      <c r="N26" s="310"/>
      <c r="O26" s="311"/>
      <c r="P26" s="238">
        <v>20</v>
      </c>
      <c r="Q26" s="239"/>
      <c r="R26" s="239"/>
      <c r="S26" s="239"/>
      <c r="T26" s="239"/>
      <c r="U26" s="239"/>
      <c r="V26" s="240"/>
      <c r="W26" s="238">
        <v>20</v>
      </c>
      <c r="X26" s="239"/>
      <c r="Y26" s="239"/>
      <c r="Z26" s="239"/>
      <c r="AA26" s="239"/>
      <c r="AB26" s="239"/>
      <c r="AC26" s="240"/>
      <c r="AD26" s="306"/>
      <c r="AE26" s="307"/>
      <c r="AF26" s="307"/>
      <c r="AG26" s="307"/>
      <c r="AH26" s="307"/>
      <c r="AI26" s="307"/>
      <c r="AJ26" s="307"/>
      <c r="AK26" s="307"/>
      <c r="AL26" s="307"/>
      <c r="AM26" s="307"/>
      <c r="AN26" s="307"/>
      <c r="AO26" s="307"/>
      <c r="AP26" s="307"/>
      <c r="AQ26" s="307"/>
      <c r="AR26" s="307"/>
      <c r="AS26" s="307"/>
      <c r="AT26" s="307"/>
      <c r="AU26" s="307"/>
      <c r="AV26" s="307"/>
      <c r="AW26" s="307"/>
      <c r="AX26" s="308"/>
    </row>
    <row r="27" spans="1:50" ht="25.5" customHeight="1" x14ac:dyDescent="0.15">
      <c r="A27" s="325"/>
      <c r="B27" s="326"/>
      <c r="C27" s="326"/>
      <c r="D27" s="326"/>
      <c r="E27" s="326"/>
      <c r="F27" s="327"/>
      <c r="G27" s="309" t="s">
        <v>617</v>
      </c>
      <c r="H27" s="310"/>
      <c r="I27" s="310"/>
      <c r="J27" s="310"/>
      <c r="K27" s="310"/>
      <c r="L27" s="310"/>
      <c r="M27" s="310"/>
      <c r="N27" s="310"/>
      <c r="O27" s="311"/>
      <c r="P27" s="238">
        <v>2</v>
      </c>
      <c r="Q27" s="239"/>
      <c r="R27" s="239"/>
      <c r="S27" s="239"/>
      <c r="T27" s="239"/>
      <c r="U27" s="239"/>
      <c r="V27" s="240"/>
      <c r="W27" s="238">
        <v>2</v>
      </c>
      <c r="X27" s="239"/>
      <c r="Y27" s="239"/>
      <c r="Z27" s="239"/>
      <c r="AA27" s="239"/>
      <c r="AB27" s="239"/>
      <c r="AC27" s="240"/>
      <c r="AD27" s="306"/>
      <c r="AE27" s="307"/>
      <c r="AF27" s="307"/>
      <c r="AG27" s="307"/>
      <c r="AH27" s="307"/>
      <c r="AI27" s="307"/>
      <c r="AJ27" s="307"/>
      <c r="AK27" s="307"/>
      <c r="AL27" s="307"/>
      <c r="AM27" s="307"/>
      <c r="AN27" s="307"/>
      <c r="AO27" s="307"/>
      <c r="AP27" s="307"/>
      <c r="AQ27" s="307"/>
      <c r="AR27" s="307"/>
      <c r="AS27" s="307"/>
      <c r="AT27" s="307"/>
      <c r="AU27" s="307"/>
      <c r="AV27" s="307"/>
      <c r="AW27" s="307"/>
      <c r="AX27" s="308"/>
    </row>
    <row r="28" spans="1:50" ht="25.5" customHeight="1" x14ac:dyDescent="0.15">
      <c r="A28" s="325"/>
      <c r="B28" s="326"/>
      <c r="C28" s="326"/>
      <c r="D28" s="326"/>
      <c r="E28" s="326"/>
      <c r="F28" s="327"/>
      <c r="G28" s="316" t="s">
        <v>648</v>
      </c>
      <c r="H28" s="317"/>
      <c r="I28" s="317"/>
      <c r="J28" s="317"/>
      <c r="K28" s="317"/>
      <c r="L28" s="317"/>
      <c r="M28" s="317"/>
      <c r="N28" s="317"/>
      <c r="O28" s="318"/>
      <c r="P28" s="319">
        <v>2</v>
      </c>
      <c r="Q28" s="320"/>
      <c r="R28" s="320"/>
      <c r="S28" s="320"/>
      <c r="T28" s="320"/>
      <c r="U28" s="320"/>
      <c r="V28" s="321"/>
      <c r="W28" s="319">
        <v>2</v>
      </c>
      <c r="X28" s="320"/>
      <c r="Y28" s="320"/>
      <c r="Z28" s="320"/>
      <c r="AA28" s="320"/>
      <c r="AB28" s="320"/>
      <c r="AC28" s="321"/>
      <c r="AD28" s="306"/>
      <c r="AE28" s="307"/>
      <c r="AF28" s="307"/>
      <c r="AG28" s="307"/>
      <c r="AH28" s="307"/>
      <c r="AI28" s="307"/>
      <c r="AJ28" s="307"/>
      <c r="AK28" s="307"/>
      <c r="AL28" s="307"/>
      <c r="AM28" s="307"/>
      <c r="AN28" s="307"/>
      <c r="AO28" s="307"/>
      <c r="AP28" s="307"/>
      <c r="AQ28" s="307"/>
      <c r="AR28" s="307"/>
      <c r="AS28" s="307"/>
      <c r="AT28" s="307"/>
      <c r="AU28" s="307"/>
      <c r="AV28" s="307"/>
      <c r="AW28" s="307"/>
      <c r="AX28" s="308"/>
    </row>
    <row r="29" spans="1:50" ht="25.5" customHeight="1" thickBot="1" x14ac:dyDescent="0.2">
      <c r="A29" s="325"/>
      <c r="B29" s="326"/>
      <c r="C29" s="326"/>
      <c r="D29" s="326"/>
      <c r="E29" s="326"/>
      <c r="F29" s="327"/>
      <c r="G29" s="148" t="s">
        <v>18</v>
      </c>
      <c r="H29" s="149"/>
      <c r="I29" s="149"/>
      <c r="J29" s="149"/>
      <c r="K29" s="149"/>
      <c r="L29" s="149"/>
      <c r="M29" s="149"/>
      <c r="N29" s="149"/>
      <c r="O29" s="150"/>
      <c r="P29" s="353">
        <f>AK13</f>
        <v>650</v>
      </c>
      <c r="Q29" s="354"/>
      <c r="R29" s="354"/>
      <c r="S29" s="354"/>
      <c r="T29" s="354"/>
      <c r="U29" s="354"/>
      <c r="V29" s="355"/>
      <c r="W29" s="356">
        <f>AR13</f>
        <v>616</v>
      </c>
      <c r="X29" s="357"/>
      <c r="Y29" s="357"/>
      <c r="Z29" s="357"/>
      <c r="AA29" s="357"/>
      <c r="AB29" s="357"/>
      <c r="AC29" s="358"/>
      <c r="AD29" s="307"/>
      <c r="AE29" s="307"/>
      <c r="AF29" s="307"/>
      <c r="AG29" s="307"/>
      <c r="AH29" s="307"/>
      <c r="AI29" s="307"/>
      <c r="AJ29" s="307"/>
      <c r="AK29" s="307"/>
      <c r="AL29" s="307"/>
      <c r="AM29" s="307"/>
      <c r="AN29" s="307"/>
      <c r="AO29" s="307"/>
      <c r="AP29" s="307"/>
      <c r="AQ29" s="307"/>
      <c r="AR29" s="307"/>
      <c r="AS29" s="307"/>
      <c r="AT29" s="307"/>
      <c r="AU29" s="307"/>
      <c r="AV29" s="307"/>
      <c r="AW29" s="307"/>
      <c r="AX29" s="308"/>
    </row>
    <row r="30" spans="1:50" ht="47.25" customHeight="1" x14ac:dyDescent="0.15">
      <c r="A30" s="359" t="s">
        <v>577</v>
      </c>
      <c r="B30" s="360"/>
      <c r="C30" s="360"/>
      <c r="D30" s="360"/>
      <c r="E30" s="360"/>
      <c r="F30" s="361"/>
      <c r="G30" s="333" t="s">
        <v>725</v>
      </c>
      <c r="H30" s="334"/>
      <c r="I30" s="334"/>
      <c r="J30" s="334"/>
      <c r="K30" s="334"/>
      <c r="L30" s="334"/>
      <c r="M30" s="334"/>
      <c r="N30" s="334"/>
      <c r="O30" s="334"/>
      <c r="P30" s="334"/>
      <c r="Q30" s="334"/>
      <c r="R30" s="334"/>
      <c r="S30" s="334"/>
      <c r="T30" s="334"/>
      <c r="U30" s="334"/>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5"/>
    </row>
    <row r="31" spans="1:50" ht="31.5" customHeight="1" x14ac:dyDescent="0.15">
      <c r="A31" s="370" t="s">
        <v>578</v>
      </c>
      <c r="B31" s="340"/>
      <c r="C31" s="340"/>
      <c r="D31" s="340"/>
      <c r="E31" s="340"/>
      <c r="F31" s="341"/>
      <c r="G31" s="372" t="s">
        <v>570</v>
      </c>
      <c r="H31" s="373"/>
      <c r="I31" s="373"/>
      <c r="J31" s="373"/>
      <c r="K31" s="373"/>
      <c r="L31" s="373"/>
      <c r="M31" s="373"/>
      <c r="N31" s="373"/>
      <c r="O31" s="373"/>
      <c r="P31" s="374" t="s">
        <v>569</v>
      </c>
      <c r="Q31" s="373"/>
      <c r="R31" s="373"/>
      <c r="S31" s="373"/>
      <c r="T31" s="373"/>
      <c r="U31" s="373"/>
      <c r="V31" s="373"/>
      <c r="W31" s="373"/>
      <c r="X31" s="375"/>
      <c r="Y31" s="376"/>
      <c r="Z31" s="377"/>
      <c r="AA31" s="378"/>
      <c r="AB31" s="423" t="s">
        <v>11</v>
      </c>
      <c r="AC31" s="423"/>
      <c r="AD31" s="423"/>
      <c r="AE31" s="424" t="s">
        <v>414</v>
      </c>
      <c r="AF31" s="425"/>
      <c r="AG31" s="425"/>
      <c r="AH31" s="426"/>
      <c r="AI31" s="424" t="s">
        <v>566</v>
      </c>
      <c r="AJ31" s="425"/>
      <c r="AK31" s="425"/>
      <c r="AL31" s="426"/>
      <c r="AM31" s="424" t="s">
        <v>382</v>
      </c>
      <c r="AN31" s="425"/>
      <c r="AO31" s="425"/>
      <c r="AP31" s="426"/>
      <c r="AQ31" s="432" t="s">
        <v>413</v>
      </c>
      <c r="AR31" s="433"/>
      <c r="AS31" s="433"/>
      <c r="AT31" s="434"/>
      <c r="AU31" s="432" t="s">
        <v>591</v>
      </c>
      <c r="AV31" s="433"/>
      <c r="AW31" s="433"/>
      <c r="AX31" s="435"/>
    </row>
    <row r="32" spans="1:50" ht="23.25" customHeight="1" x14ac:dyDescent="0.15">
      <c r="A32" s="370"/>
      <c r="B32" s="340"/>
      <c r="C32" s="340"/>
      <c r="D32" s="340"/>
      <c r="E32" s="340"/>
      <c r="F32" s="341"/>
      <c r="G32" s="379" t="s">
        <v>726</v>
      </c>
      <c r="H32" s="380"/>
      <c r="I32" s="380"/>
      <c r="J32" s="380"/>
      <c r="K32" s="380"/>
      <c r="L32" s="380"/>
      <c r="M32" s="380"/>
      <c r="N32" s="380"/>
      <c r="O32" s="380"/>
      <c r="P32" s="383" t="s">
        <v>625</v>
      </c>
      <c r="Q32" s="384"/>
      <c r="R32" s="384"/>
      <c r="S32" s="384"/>
      <c r="T32" s="384"/>
      <c r="U32" s="384"/>
      <c r="V32" s="384"/>
      <c r="W32" s="384"/>
      <c r="X32" s="385"/>
      <c r="Y32" s="389" t="s">
        <v>51</v>
      </c>
      <c r="Z32" s="390"/>
      <c r="AA32" s="391"/>
      <c r="AB32" s="392" t="s">
        <v>626</v>
      </c>
      <c r="AC32" s="392"/>
      <c r="AD32" s="392"/>
      <c r="AE32" s="393">
        <v>113592</v>
      </c>
      <c r="AF32" s="393"/>
      <c r="AG32" s="393"/>
      <c r="AH32" s="393"/>
      <c r="AI32" s="393">
        <v>122427</v>
      </c>
      <c r="AJ32" s="393"/>
      <c r="AK32" s="393"/>
      <c r="AL32" s="393"/>
      <c r="AM32" s="393">
        <v>135724</v>
      </c>
      <c r="AN32" s="393"/>
      <c r="AO32" s="393"/>
      <c r="AP32" s="393"/>
      <c r="AQ32" s="420" t="s">
        <v>652</v>
      </c>
      <c r="AR32" s="393"/>
      <c r="AS32" s="393"/>
      <c r="AT32" s="393"/>
      <c r="AU32" s="411" t="s">
        <v>652</v>
      </c>
      <c r="AV32" s="427"/>
      <c r="AW32" s="427"/>
      <c r="AX32" s="428"/>
    </row>
    <row r="33" spans="1:51" ht="23.25" customHeight="1" x14ac:dyDescent="0.15">
      <c r="A33" s="371"/>
      <c r="B33" s="343"/>
      <c r="C33" s="343"/>
      <c r="D33" s="343"/>
      <c r="E33" s="343"/>
      <c r="F33" s="344"/>
      <c r="G33" s="381"/>
      <c r="H33" s="382"/>
      <c r="I33" s="382"/>
      <c r="J33" s="382"/>
      <c r="K33" s="382"/>
      <c r="L33" s="382"/>
      <c r="M33" s="382"/>
      <c r="N33" s="382"/>
      <c r="O33" s="382"/>
      <c r="P33" s="386"/>
      <c r="Q33" s="387"/>
      <c r="R33" s="387"/>
      <c r="S33" s="387"/>
      <c r="T33" s="387"/>
      <c r="U33" s="387"/>
      <c r="V33" s="387"/>
      <c r="W33" s="387"/>
      <c r="X33" s="388"/>
      <c r="Y33" s="429" t="s">
        <v>52</v>
      </c>
      <c r="Z33" s="430"/>
      <c r="AA33" s="431"/>
      <c r="AB33" s="392" t="s">
        <v>626</v>
      </c>
      <c r="AC33" s="392"/>
      <c r="AD33" s="392"/>
      <c r="AE33" s="393">
        <v>111000</v>
      </c>
      <c r="AF33" s="393"/>
      <c r="AG33" s="393"/>
      <c r="AH33" s="393"/>
      <c r="AI33" s="393">
        <v>113000</v>
      </c>
      <c r="AJ33" s="393"/>
      <c r="AK33" s="393"/>
      <c r="AL33" s="393"/>
      <c r="AM33" s="393">
        <v>132000</v>
      </c>
      <c r="AN33" s="393"/>
      <c r="AO33" s="393"/>
      <c r="AP33" s="393"/>
      <c r="AQ33" s="393">
        <v>149000</v>
      </c>
      <c r="AR33" s="393"/>
      <c r="AS33" s="393"/>
      <c r="AT33" s="393"/>
      <c r="AU33" s="411" t="s">
        <v>652</v>
      </c>
      <c r="AV33" s="427"/>
      <c r="AW33" s="427"/>
      <c r="AX33" s="428"/>
    </row>
    <row r="34" spans="1:51" ht="23.25" customHeight="1" x14ac:dyDescent="0.15">
      <c r="A34" s="459" t="s">
        <v>579</v>
      </c>
      <c r="B34" s="460"/>
      <c r="C34" s="460"/>
      <c r="D34" s="460"/>
      <c r="E34" s="460"/>
      <c r="F34" s="461"/>
      <c r="G34" s="245" t="s">
        <v>580</v>
      </c>
      <c r="H34" s="245"/>
      <c r="I34" s="245"/>
      <c r="J34" s="245"/>
      <c r="K34" s="245"/>
      <c r="L34" s="245"/>
      <c r="M34" s="245"/>
      <c r="N34" s="245"/>
      <c r="O34" s="245"/>
      <c r="P34" s="245"/>
      <c r="Q34" s="245"/>
      <c r="R34" s="245"/>
      <c r="S34" s="245"/>
      <c r="T34" s="245"/>
      <c r="U34" s="245"/>
      <c r="V34" s="245"/>
      <c r="W34" s="245"/>
      <c r="X34" s="274"/>
      <c r="Y34" s="467"/>
      <c r="Z34" s="468"/>
      <c r="AA34" s="469"/>
      <c r="AB34" s="244" t="s">
        <v>11</v>
      </c>
      <c r="AC34" s="245"/>
      <c r="AD34" s="274"/>
      <c r="AE34" s="244" t="s">
        <v>414</v>
      </c>
      <c r="AF34" s="245"/>
      <c r="AG34" s="245"/>
      <c r="AH34" s="274"/>
      <c r="AI34" s="244" t="s">
        <v>566</v>
      </c>
      <c r="AJ34" s="245"/>
      <c r="AK34" s="245"/>
      <c r="AL34" s="274"/>
      <c r="AM34" s="244" t="s">
        <v>382</v>
      </c>
      <c r="AN34" s="245"/>
      <c r="AO34" s="245"/>
      <c r="AP34" s="274"/>
      <c r="AQ34" s="437" t="s">
        <v>592</v>
      </c>
      <c r="AR34" s="438"/>
      <c r="AS34" s="438"/>
      <c r="AT34" s="438"/>
      <c r="AU34" s="438"/>
      <c r="AV34" s="438"/>
      <c r="AW34" s="438"/>
      <c r="AX34" s="439"/>
    </row>
    <row r="35" spans="1:51" ht="23.25" customHeight="1" x14ac:dyDescent="0.15">
      <c r="A35" s="462"/>
      <c r="B35" s="463"/>
      <c r="C35" s="463"/>
      <c r="D35" s="463"/>
      <c r="E35" s="463"/>
      <c r="F35" s="464"/>
      <c r="G35" s="416" t="s">
        <v>631</v>
      </c>
      <c r="H35" s="417"/>
      <c r="I35" s="417"/>
      <c r="J35" s="417"/>
      <c r="K35" s="417"/>
      <c r="L35" s="417"/>
      <c r="M35" s="417"/>
      <c r="N35" s="417"/>
      <c r="O35" s="417"/>
      <c r="P35" s="417"/>
      <c r="Q35" s="417"/>
      <c r="R35" s="417"/>
      <c r="S35" s="417"/>
      <c r="T35" s="417"/>
      <c r="U35" s="417"/>
      <c r="V35" s="417"/>
      <c r="W35" s="417"/>
      <c r="X35" s="417"/>
      <c r="Y35" s="440" t="s">
        <v>579</v>
      </c>
      <c r="Z35" s="441"/>
      <c r="AA35" s="442"/>
      <c r="AB35" s="443" t="s">
        <v>632</v>
      </c>
      <c r="AC35" s="444"/>
      <c r="AD35" s="445"/>
      <c r="AE35" s="420">
        <v>1600</v>
      </c>
      <c r="AF35" s="420"/>
      <c r="AG35" s="420"/>
      <c r="AH35" s="420"/>
      <c r="AI35" s="420">
        <v>1582</v>
      </c>
      <c r="AJ35" s="420"/>
      <c r="AK35" s="420"/>
      <c r="AL35" s="420"/>
      <c r="AM35" s="420">
        <v>1511</v>
      </c>
      <c r="AN35" s="420"/>
      <c r="AO35" s="420"/>
      <c r="AP35" s="420"/>
      <c r="AQ35" s="411">
        <v>1557</v>
      </c>
      <c r="AR35" s="394"/>
      <c r="AS35" s="394"/>
      <c r="AT35" s="394"/>
      <c r="AU35" s="394"/>
      <c r="AV35" s="394"/>
      <c r="AW35" s="394"/>
      <c r="AX35" s="395"/>
    </row>
    <row r="36" spans="1:51" ht="46.5" customHeight="1" x14ac:dyDescent="0.15">
      <c r="A36" s="465"/>
      <c r="B36" s="230"/>
      <c r="C36" s="230"/>
      <c r="D36" s="230"/>
      <c r="E36" s="230"/>
      <c r="F36" s="466"/>
      <c r="G36" s="418"/>
      <c r="H36" s="419"/>
      <c r="I36" s="419"/>
      <c r="J36" s="419"/>
      <c r="K36" s="419"/>
      <c r="L36" s="419"/>
      <c r="M36" s="419"/>
      <c r="N36" s="419"/>
      <c r="O36" s="419"/>
      <c r="P36" s="419"/>
      <c r="Q36" s="419"/>
      <c r="R36" s="419"/>
      <c r="S36" s="419"/>
      <c r="T36" s="419"/>
      <c r="U36" s="419"/>
      <c r="V36" s="419"/>
      <c r="W36" s="419"/>
      <c r="X36" s="419"/>
      <c r="Y36" s="407" t="s">
        <v>582</v>
      </c>
      <c r="Z36" s="421"/>
      <c r="AA36" s="422"/>
      <c r="AB36" s="446" t="s">
        <v>633</v>
      </c>
      <c r="AC36" s="447"/>
      <c r="AD36" s="448"/>
      <c r="AE36" s="449" t="s">
        <v>655</v>
      </c>
      <c r="AF36" s="450"/>
      <c r="AG36" s="450"/>
      <c r="AH36" s="450"/>
      <c r="AI36" s="449" t="s">
        <v>656</v>
      </c>
      <c r="AJ36" s="450"/>
      <c r="AK36" s="450"/>
      <c r="AL36" s="450"/>
      <c r="AM36" s="449" t="s">
        <v>734</v>
      </c>
      <c r="AN36" s="450"/>
      <c r="AO36" s="450"/>
      <c r="AP36" s="450"/>
      <c r="AQ36" s="450" t="s">
        <v>662</v>
      </c>
      <c r="AR36" s="450"/>
      <c r="AS36" s="450"/>
      <c r="AT36" s="450"/>
      <c r="AU36" s="450"/>
      <c r="AV36" s="450"/>
      <c r="AW36" s="450"/>
      <c r="AX36" s="451"/>
    </row>
    <row r="37" spans="1:51" ht="18.75" customHeight="1" x14ac:dyDescent="0.15">
      <c r="A37" s="489" t="s">
        <v>234</v>
      </c>
      <c r="B37" s="490"/>
      <c r="C37" s="490"/>
      <c r="D37" s="490"/>
      <c r="E37" s="490"/>
      <c r="F37" s="491"/>
      <c r="G37" s="499" t="s">
        <v>139</v>
      </c>
      <c r="H37" s="345"/>
      <c r="I37" s="345"/>
      <c r="J37" s="345"/>
      <c r="K37" s="345"/>
      <c r="L37" s="345"/>
      <c r="M37" s="345"/>
      <c r="N37" s="345"/>
      <c r="O37" s="346"/>
      <c r="P37" s="349" t="s">
        <v>55</v>
      </c>
      <c r="Q37" s="345"/>
      <c r="R37" s="345"/>
      <c r="S37" s="345"/>
      <c r="T37" s="345"/>
      <c r="U37" s="345"/>
      <c r="V37" s="345"/>
      <c r="W37" s="345"/>
      <c r="X37" s="346"/>
      <c r="Y37" s="500"/>
      <c r="Z37" s="501"/>
      <c r="AA37" s="502"/>
      <c r="AB37" s="506" t="s">
        <v>11</v>
      </c>
      <c r="AC37" s="507"/>
      <c r="AD37" s="508"/>
      <c r="AE37" s="506" t="s">
        <v>414</v>
      </c>
      <c r="AF37" s="507"/>
      <c r="AG37" s="507"/>
      <c r="AH37" s="508"/>
      <c r="AI37" s="511" t="s">
        <v>566</v>
      </c>
      <c r="AJ37" s="511"/>
      <c r="AK37" s="511"/>
      <c r="AL37" s="506"/>
      <c r="AM37" s="511" t="s">
        <v>382</v>
      </c>
      <c r="AN37" s="511"/>
      <c r="AO37" s="511"/>
      <c r="AP37" s="506"/>
      <c r="AQ37" s="480" t="s">
        <v>174</v>
      </c>
      <c r="AR37" s="481"/>
      <c r="AS37" s="481"/>
      <c r="AT37" s="482"/>
      <c r="AU37" s="345" t="s">
        <v>128</v>
      </c>
      <c r="AV37" s="345"/>
      <c r="AW37" s="345"/>
      <c r="AX37" s="350"/>
    </row>
    <row r="38" spans="1:51" ht="18.75" customHeight="1" x14ac:dyDescent="0.15">
      <c r="A38" s="492"/>
      <c r="B38" s="493"/>
      <c r="C38" s="493"/>
      <c r="D38" s="493"/>
      <c r="E38" s="493"/>
      <c r="F38" s="494"/>
      <c r="G38" s="365"/>
      <c r="H38" s="347"/>
      <c r="I38" s="347"/>
      <c r="J38" s="347"/>
      <c r="K38" s="347"/>
      <c r="L38" s="347"/>
      <c r="M38" s="347"/>
      <c r="N38" s="347"/>
      <c r="O38" s="348"/>
      <c r="P38" s="351"/>
      <c r="Q38" s="347"/>
      <c r="R38" s="347"/>
      <c r="S38" s="347"/>
      <c r="T38" s="347"/>
      <c r="U38" s="347"/>
      <c r="V38" s="347"/>
      <c r="W38" s="347"/>
      <c r="X38" s="348"/>
      <c r="Y38" s="503"/>
      <c r="Z38" s="504"/>
      <c r="AA38" s="505"/>
      <c r="AB38" s="424"/>
      <c r="AC38" s="509"/>
      <c r="AD38" s="510"/>
      <c r="AE38" s="424"/>
      <c r="AF38" s="509"/>
      <c r="AG38" s="509"/>
      <c r="AH38" s="510"/>
      <c r="AI38" s="512"/>
      <c r="AJ38" s="512"/>
      <c r="AK38" s="512"/>
      <c r="AL38" s="424"/>
      <c r="AM38" s="512"/>
      <c r="AN38" s="512"/>
      <c r="AO38" s="512"/>
      <c r="AP38" s="424"/>
      <c r="AQ38" s="452"/>
      <c r="AR38" s="453"/>
      <c r="AS38" s="454" t="s">
        <v>175</v>
      </c>
      <c r="AT38" s="455"/>
      <c r="AU38" s="456">
        <v>4</v>
      </c>
      <c r="AV38" s="456"/>
      <c r="AW38" s="347" t="s">
        <v>166</v>
      </c>
      <c r="AX38" s="352"/>
    </row>
    <row r="39" spans="1:51" ht="23.25" customHeight="1" x14ac:dyDescent="0.15">
      <c r="A39" s="495"/>
      <c r="B39" s="493"/>
      <c r="C39" s="493"/>
      <c r="D39" s="493"/>
      <c r="E39" s="493"/>
      <c r="F39" s="494"/>
      <c r="G39" s="396" t="s">
        <v>618</v>
      </c>
      <c r="H39" s="397"/>
      <c r="I39" s="397"/>
      <c r="J39" s="397"/>
      <c r="K39" s="397"/>
      <c r="L39" s="397"/>
      <c r="M39" s="397"/>
      <c r="N39" s="397"/>
      <c r="O39" s="398"/>
      <c r="P39" s="161" t="s">
        <v>619</v>
      </c>
      <c r="Q39" s="161"/>
      <c r="R39" s="161"/>
      <c r="S39" s="161"/>
      <c r="T39" s="161"/>
      <c r="U39" s="161"/>
      <c r="V39" s="161"/>
      <c r="W39" s="161"/>
      <c r="X39" s="162"/>
      <c r="Y39" s="407" t="s">
        <v>12</v>
      </c>
      <c r="Z39" s="408"/>
      <c r="AA39" s="409"/>
      <c r="AB39" s="410" t="s">
        <v>249</v>
      </c>
      <c r="AC39" s="410"/>
      <c r="AD39" s="410"/>
      <c r="AE39" s="411">
        <v>63</v>
      </c>
      <c r="AF39" s="394"/>
      <c r="AG39" s="394"/>
      <c r="AH39" s="394"/>
      <c r="AI39" s="411">
        <v>61</v>
      </c>
      <c r="AJ39" s="394"/>
      <c r="AK39" s="394"/>
      <c r="AL39" s="394"/>
      <c r="AM39" s="411">
        <v>57</v>
      </c>
      <c r="AN39" s="394"/>
      <c r="AO39" s="394"/>
      <c r="AP39" s="394"/>
      <c r="AQ39" s="413" t="s">
        <v>611</v>
      </c>
      <c r="AR39" s="414"/>
      <c r="AS39" s="414"/>
      <c r="AT39" s="415"/>
      <c r="AU39" s="394" t="s">
        <v>611</v>
      </c>
      <c r="AV39" s="394"/>
      <c r="AW39" s="394"/>
      <c r="AX39" s="395"/>
    </row>
    <row r="40" spans="1:51" ht="23.25" customHeight="1" x14ac:dyDescent="0.15">
      <c r="A40" s="496"/>
      <c r="B40" s="497"/>
      <c r="C40" s="497"/>
      <c r="D40" s="497"/>
      <c r="E40" s="497"/>
      <c r="F40" s="498"/>
      <c r="G40" s="399"/>
      <c r="H40" s="400"/>
      <c r="I40" s="400"/>
      <c r="J40" s="400"/>
      <c r="K40" s="400"/>
      <c r="L40" s="400"/>
      <c r="M40" s="400"/>
      <c r="N40" s="400"/>
      <c r="O40" s="401"/>
      <c r="P40" s="405"/>
      <c r="Q40" s="405"/>
      <c r="R40" s="405"/>
      <c r="S40" s="405"/>
      <c r="T40" s="405"/>
      <c r="U40" s="405"/>
      <c r="V40" s="405"/>
      <c r="W40" s="405"/>
      <c r="X40" s="406"/>
      <c r="Y40" s="244" t="s">
        <v>50</v>
      </c>
      <c r="Z40" s="245"/>
      <c r="AA40" s="274"/>
      <c r="AB40" s="470" t="s">
        <v>249</v>
      </c>
      <c r="AC40" s="470"/>
      <c r="AD40" s="470"/>
      <c r="AE40" s="411">
        <v>64</v>
      </c>
      <c r="AF40" s="394"/>
      <c r="AG40" s="394"/>
      <c r="AH40" s="394"/>
      <c r="AI40" s="411">
        <v>64</v>
      </c>
      <c r="AJ40" s="394"/>
      <c r="AK40" s="394"/>
      <c r="AL40" s="394"/>
      <c r="AM40" s="411">
        <v>62</v>
      </c>
      <c r="AN40" s="394"/>
      <c r="AO40" s="394"/>
      <c r="AP40" s="394"/>
      <c r="AQ40" s="413" t="s">
        <v>611</v>
      </c>
      <c r="AR40" s="414"/>
      <c r="AS40" s="414"/>
      <c r="AT40" s="415"/>
      <c r="AU40" s="394">
        <v>62</v>
      </c>
      <c r="AV40" s="394"/>
      <c r="AW40" s="394"/>
      <c r="AX40" s="395"/>
    </row>
    <row r="41" spans="1:51" ht="23.25" customHeight="1" x14ac:dyDescent="0.15">
      <c r="A41" s="495"/>
      <c r="B41" s="493"/>
      <c r="C41" s="493"/>
      <c r="D41" s="493"/>
      <c r="E41" s="493"/>
      <c r="F41" s="494"/>
      <c r="G41" s="402"/>
      <c r="H41" s="403"/>
      <c r="I41" s="403"/>
      <c r="J41" s="403"/>
      <c r="K41" s="403"/>
      <c r="L41" s="403"/>
      <c r="M41" s="403"/>
      <c r="N41" s="403"/>
      <c r="O41" s="404"/>
      <c r="P41" s="164"/>
      <c r="Q41" s="164"/>
      <c r="R41" s="164"/>
      <c r="S41" s="164"/>
      <c r="T41" s="164"/>
      <c r="U41" s="164"/>
      <c r="V41" s="164"/>
      <c r="W41" s="164"/>
      <c r="X41" s="165"/>
      <c r="Y41" s="244" t="s">
        <v>13</v>
      </c>
      <c r="Z41" s="245"/>
      <c r="AA41" s="274"/>
      <c r="AB41" s="412" t="s">
        <v>14</v>
      </c>
      <c r="AC41" s="412"/>
      <c r="AD41" s="412"/>
      <c r="AE41" s="411">
        <v>98</v>
      </c>
      <c r="AF41" s="394"/>
      <c r="AG41" s="394"/>
      <c r="AH41" s="394"/>
      <c r="AI41" s="411">
        <v>95</v>
      </c>
      <c r="AJ41" s="394"/>
      <c r="AK41" s="394"/>
      <c r="AL41" s="394"/>
      <c r="AM41" s="411">
        <v>92</v>
      </c>
      <c r="AN41" s="394"/>
      <c r="AO41" s="394"/>
      <c r="AP41" s="394"/>
      <c r="AQ41" s="413" t="s">
        <v>611</v>
      </c>
      <c r="AR41" s="414"/>
      <c r="AS41" s="414"/>
      <c r="AT41" s="415"/>
      <c r="AU41" s="394" t="s">
        <v>611</v>
      </c>
      <c r="AV41" s="394"/>
      <c r="AW41" s="394"/>
      <c r="AX41" s="395"/>
    </row>
    <row r="42" spans="1:51" ht="23.25" customHeight="1" x14ac:dyDescent="0.15">
      <c r="A42" s="483" t="s">
        <v>258</v>
      </c>
      <c r="B42" s="478"/>
      <c r="C42" s="478"/>
      <c r="D42" s="478"/>
      <c r="E42" s="478"/>
      <c r="F42" s="479"/>
      <c r="G42" s="519" t="s">
        <v>620</v>
      </c>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row>
    <row r="43" spans="1:51" ht="23.25" customHeight="1" thickBot="1" x14ac:dyDescent="0.2">
      <c r="A43" s="371"/>
      <c r="B43" s="343"/>
      <c r="C43" s="343"/>
      <c r="D43" s="343"/>
      <c r="E43" s="343"/>
      <c r="F43" s="344"/>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row>
    <row r="44" spans="1:51" ht="3" hidden="1" customHeight="1" thickBot="1" x14ac:dyDescent="0.2">
      <c r="A44" s="920" t="s">
        <v>571</v>
      </c>
      <c r="B44" s="339" t="s">
        <v>572</v>
      </c>
      <c r="C44" s="340"/>
      <c r="D44" s="340"/>
      <c r="E44" s="340"/>
      <c r="F44" s="341"/>
      <c r="G44" s="345" t="s">
        <v>573</v>
      </c>
      <c r="H44" s="345"/>
      <c r="I44" s="345"/>
      <c r="J44" s="345"/>
      <c r="K44" s="345"/>
      <c r="L44" s="345"/>
      <c r="M44" s="345"/>
      <c r="N44" s="345"/>
      <c r="O44" s="345"/>
      <c r="P44" s="345"/>
      <c r="Q44" s="345"/>
      <c r="R44" s="345"/>
      <c r="S44" s="345"/>
      <c r="T44" s="345"/>
      <c r="U44" s="345"/>
      <c r="V44" s="345"/>
      <c r="W44" s="345"/>
      <c r="X44" s="345"/>
      <c r="Y44" s="345"/>
      <c r="Z44" s="345"/>
      <c r="AA44" s="346"/>
      <c r="AB44" s="349" t="s">
        <v>593</v>
      </c>
      <c r="AC44" s="345"/>
      <c r="AD44" s="345"/>
      <c r="AE44" s="345"/>
      <c r="AF44" s="345"/>
      <c r="AG44" s="345"/>
      <c r="AH44" s="345"/>
      <c r="AI44" s="345"/>
      <c r="AJ44" s="345"/>
      <c r="AK44" s="345"/>
      <c r="AL44" s="345"/>
      <c r="AM44" s="345"/>
      <c r="AN44" s="345"/>
      <c r="AO44" s="345"/>
      <c r="AP44" s="345"/>
      <c r="AQ44" s="345"/>
      <c r="AR44" s="345"/>
      <c r="AS44" s="345"/>
      <c r="AT44" s="345"/>
      <c r="AU44" s="345"/>
      <c r="AV44" s="345"/>
      <c r="AW44" s="345"/>
      <c r="AX44" s="350"/>
      <c r="AY44">
        <f>COUNTA($G$46)</f>
        <v>0</v>
      </c>
    </row>
    <row r="45" spans="1:51" ht="22.5" hidden="1" customHeight="1" thickBot="1" x14ac:dyDescent="0.2">
      <c r="A45" s="337"/>
      <c r="B45" s="339"/>
      <c r="C45" s="340"/>
      <c r="D45" s="340"/>
      <c r="E45" s="340"/>
      <c r="F45" s="341"/>
      <c r="G45" s="347"/>
      <c r="H45" s="347"/>
      <c r="I45" s="347"/>
      <c r="J45" s="347"/>
      <c r="K45" s="347"/>
      <c r="L45" s="347"/>
      <c r="M45" s="347"/>
      <c r="N45" s="347"/>
      <c r="O45" s="347"/>
      <c r="P45" s="347"/>
      <c r="Q45" s="347"/>
      <c r="R45" s="347"/>
      <c r="S45" s="347"/>
      <c r="T45" s="347"/>
      <c r="U45" s="347"/>
      <c r="V45" s="347"/>
      <c r="W45" s="347"/>
      <c r="X45" s="347"/>
      <c r="Y45" s="347"/>
      <c r="Z45" s="347"/>
      <c r="AA45" s="348"/>
      <c r="AB45" s="351"/>
      <c r="AC45" s="347"/>
      <c r="AD45" s="347"/>
      <c r="AE45" s="347"/>
      <c r="AF45" s="347"/>
      <c r="AG45" s="347"/>
      <c r="AH45" s="347"/>
      <c r="AI45" s="347"/>
      <c r="AJ45" s="347"/>
      <c r="AK45" s="347"/>
      <c r="AL45" s="347"/>
      <c r="AM45" s="347"/>
      <c r="AN45" s="347"/>
      <c r="AO45" s="347"/>
      <c r="AP45" s="347"/>
      <c r="AQ45" s="347"/>
      <c r="AR45" s="347"/>
      <c r="AS45" s="347"/>
      <c r="AT45" s="347"/>
      <c r="AU45" s="347"/>
      <c r="AV45" s="347"/>
      <c r="AW45" s="347"/>
      <c r="AX45" s="352"/>
      <c r="AY45">
        <f t="shared" ref="AY45:AY53" si="0">$AY$44</f>
        <v>0</v>
      </c>
    </row>
    <row r="46" spans="1:51" ht="22.5" hidden="1" customHeight="1" thickBot="1" x14ac:dyDescent="0.2">
      <c r="A46" s="337"/>
      <c r="B46" s="339"/>
      <c r="C46" s="340"/>
      <c r="D46" s="340"/>
      <c r="E46" s="340"/>
      <c r="F46" s="341"/>
      <c r="G46" s="535"/>
      <c r="H46" s="535"/>
      <c r="I46" s="535"/>
      <c r="J46" s="535"/>
      <c r="K46" s="535"/>
      <c r="L46" s="535"/>
      <c r="M46" s="535"/>
      <c r="N46" s="535"/>
      <c r="O46" s="535"/>
      <c r="P46" s="535"/>
      <c r="Q46" s="535"/>
      <c r="R46" s="535"/>
      <c r="S46" s="535"/>
      <c r="T46" s="535"/>
      <c r="U46" s="535"/>
      <c r="V46" s="535"/>
      <c r="W46" s="535"/>
      <c r="X46" s="535"/>
      <c r="Y46" s="535"/>
      <c r="Z46" s="535"/>
      <c r="AA46" s="536"/>
      <c r="AB46" s="541"/>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0</v>
      </c>
    </row>
    <row r="47" spans="1:51" ht="22.5" hidden="1" customHeight="1" thickBot="1" x14ac:dyDescent="0.2">
      <c r="A47" s="337"/>
      <c r="B47" s="339"/>
      <c r="C47" s="340"/>
      <c r="D47" s="340"/>
      <c r="E47" s="340"/>
      <c r="F47" s="341"/>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0</v>
      </c>
    </row>
    <row r="48" spans="1:51" ht="19.5" hidden="1" customHeight="1" thickBot="1" x14ac:dyDescent="0.2">
      <c r="A48" s="337"/>
      <c r="B48" s="342"/>
      <c r="C48" s="343"/>
      <c r="D48" s="343"/>
      <c r="E48" s="343"/>
      <c r="F48" s="344"/>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0</v>
      </c>
    </row>
    <row r="49" spans="1:60" ht="18.75" hidden="1" customHeight="1" thickBot="1" x14ac:dyDescent="0.2">
      <c r="A49" s="337"/>
      <c r="B49" s="477" t="s">
        <v>138</v>
      </c>
      <c r="C49" s="478"/>
      <c r="D49" s="478"/>
      <c r="E49" s="478"/>
      <c r="F49" s="479"/>
      <c r="G49" s="362" t="s">
        <v>56</v>
      </c>
      <c r="H49" s="363"/>
      <c r="I49" s="363"/>
      <c r="J49" s="363"/>
      <c r="K49" s="363"/>
      <c r="L49" s="363"/>
      <c r="M49" s="363"/>
      <c r="N49" s="363"/>
      <c r="O49" s="364"/>
      <c r="P49" s="366" t="s">
        <v>58</v>
      </c>
      <c r="Q49" s="363"/>
      <c r="R49" s="363"/>
      <c r="S49" s="363"/>
      <c r="T49" s="363"/>
      <c r="U49" s="363"/>
      <c r="V49" s="363"/>
      <c r="W49" s="363"/>
      <c r="X49" s="364"/>
      <c r="Y49" s="367"/>
      <c r="Z49" s="368"/>
      <c r="AA49" s="369"/>
      <c r="AB49" s="917" t="s">
        <v>11</v>
      </c>
      <c r="AC49" s="918"/>
      <c r="AD49" s="919"/>
      <c r="AE49" s="436" t="s">
        <v>414</v>
      </c>
      <c r="AF49" s="436"/>
      <c r="AG49" s="436"/>
      <c r="AH49" s="436"/>
      <c r="AI49" s="436" t="s">
        <v>566</v>
      </c>
      <c r="AJ49" s="436"/>
      <c r="AK49" s="436"/>
      <c r="AL49" s="436"/>
      <c r="AM49" s="436" t="s">
        <v>382</v>
      </c>
      <c r="AN49" s="436"/>
      <c r="AO49" s="436"/>
      <c r="AP49" s="436"/>
      <c r="AQ49" s="513" t="s">
        <v>174</v>
      </c>
      <c r="AR49" s="514"/>
      <c r="AS49" s="514"/>
      <c r="AT49" s="515"/>
      <c r="AU49" s="516" t="s">
        <v>128</v>
      </c>
      <c r="AV49" s="516"/>
      <c r="AW49" s="516"/>
      <c r="AX49" s="517"/>
      <c r="AY49">
        <f t="shared" si="0"/>
        <v>0</v>
      </c>
      <c r="AZ49" s="10"/>
      <c r="BA49" s="10"/>
      <c r="BB49" s="10"/>
      <c r="BC49" s="10"/>
    </row>
    <row r="50" spans="1:60" ht="18.75" hidden="1" customHeight="1" thickBot="1" x14ac:dyDescent="0.2">
      <c r="A50" s="337"/>
      <c r="B50" s="339"/>
      <c r="C50" s="340"/>
      <c r="D50" s="340"/>
      <c r="E50" s="340"/>
      <c r="F50" s="341"/>
      <c r="G50" s="365"/>
      <c r="H50" s="347"/>
      <c r="I50" s="347"/>
      <c r="J50" s="347"/>
      <c r="K50" s="347"/>
      <c r="L50" s="347"/>
      <c r="M50" s="347"/>
      <c r="N50" s="347"/>
      <c r="O50" s="348"/>
      <c r="P50" s="351"/>
      <c r="Q50" s="347"/>
      <c r="R50" s="347"/>
      <c r="S50" s="347"/>
      <c r="T50" s="347"/>
      <c r="U50" s="347"/>
      <c r="V50" s="347"/>
      <c r="W50" s="347"/>
      <c r="X50" s="348"/>
      <c r="Y50" s="367"/>
      <c r="Z50" s="368"/>
      <c r="AA50" s="369"/>
      <c r="AB50" s="424"/>
      <c r="AC50" s="509"/>
      <c r="AD50" s="510"/>
      <c r="AE50" s="436"/>
      <c r="AF50" s="436"/>
      <c r="AG50" s="436"/>
      <c r="AH50" s="436"/>
      <c r="AI50" s="436"/>
      <c r="AJ50" s="436"/>
      <c r="AK50" s="436"/>
      <c r="AL50" s="436"/>
      <c r="AM50" s="436"/>
      <c r="AN50" s="436"/>
      <c r="AO50" s="436"/>
      <c r="AP50" s="436"/>
      <c r="AQ50" s="518"/>
      <c r="AR50" s="456"/>
      <c r="AS50" s="454" t="s">
        <v>175</v>
      </c>
      <c r="AT50" s="455"/>
      <c r="AU50" s="456"/>
      <c r="AV50" s="456"/>
      <c r="AW50" s="347" t="s">
        <v>166</v>
      </c>
      <c r="AX50" s="352"/>
      <c r="AY50">
        <f t="shared" si="0"/>
        <v>0</v>
      </c>
      <c r="AZ50" s="10"/>
      <c r="BA50" s="10"/>
      <c r="BB50" s="10"/>
      <c r="BC50" s="10"/>
      <c r="BD50" s="10"/>
      <c r="BE50" s="10"/>
      <c r="BF50" s="10"/>
      <c r="BG50" s="10"/>
      <c r="BH50" s="10"/>
    </row>
    <row r="51" spans="1:60" ht="23.25" hidden="1" customHeight="1" thickBot="1" x14ac:dyDescent="0.2">
      <c r="A51" s="337"/>
      <c r="B51" s="339"/>
      <c r="C51" s="340"/>
      <c r="D51" s="340"/>
      <c r="E51" s="340"/>
      <c r="F51" s="341"/>
      <c r="G51" s="160"/>
      <c r="H51" s="161"/>
      <c r="I51" s="161"/>
      <c r="J51" s="161"/>
      <c r="K51" s="161"/>
      <c r="L51" s="161"/>
      <c r="M51" s="161"/>
      <c r="N51" s="161"/>
      <c r="O51" s="162"/>
      <c r="P51" s="161"/>
      <c r="Q51" s="471"/>
      <c r="R51" s="471"/>
      <c r="S51" s="471"/>
      <c r="T51" s="471"/>
      <c r="U51" s="471"/>
      <c r="V51" s="471"/>
      <c r="W51" s="471"/>
      <c r="X51" s="472"/>
      <c r="Y51" s="921" t="s">
        <v>57</v>
      </c>
      <c r="Z51" s="922"/>
      <c r="AA51" s="923"/>
      <c r="AB51" s="410"/>
      <c r="AC51" s="410"/>
      <c r="AD51" s="410"/>
      <c r="AE51" s="411"/>
      <c r="AF51" s="394"/>
      <c r="AG51" s="394"/>
      <c r="AH51" s="394"/>
      <c r="AI51" s="411"/>
      <c r="AJ51" s="394"/>
      <c r="AK51" s="394"/>
      <c r="AL51" s="394"/>
      <c r="AM51" s="411"/>
      <c r="AN51" s="394"/>
      <c r="AO51" s="394"/>
      <c r="AP51" s="394"/>
      <c r="AQ51" s="413"/>
      <c r="AR51" s="414"/>
      <c r="AS51" s="414"/>
      <c r="AT51" s="415"/>
      <c r="AU51" s="394"/>
      <c r="AV51" s="394"/>
      <c r="AW51" s="394"/>
      <c r="AX51" s="395"/>
      <c r="AY51">
        <f t="shared" si="0"/>
        <v>0</v>
      </c>
    </row>
    <row r="52" spans="1:60" ht="23.25" hidden="1" customHeight="1" thickBot="1" x14ac:dyDescent="0.2">
      <c r="A52" s="337"/>
      <c r="B52" s="339"/>
      <c r="C52" s="340"/>
      <c r="D52" s="340"/>
      <c r="E52" s="340"/>
      <c r="F52" s="341"/>
      <c r="G52" s="924"/>
      <c r="H52" s="405"/>
      <c r="I52" s="405"/>
      <c r="J52" s="405"/>
      <c r="K52" s="405"/>
      <c r="L52" s="405"/>
      <c r="M52" s="405"/>
      <c r="N52" s="405"/>
      <c r="O52" s="406"/>
      <c r="P52" s="473"/>
      <c r="Q52" s="473"/>
      <c r="R52" s="473"/>
      <c r="S52" s="473"/>
      <c r="T52" s="473"/>
      <c r="U52" s="473"/>
      <c r="V52" s="473"/>
      <c r="W52" s="473"/>
      <c r="X52" s="474"/>
      <c r="Y52" s="925" t="s">
        <v>50</v>
      </c>
      <c r="Z52" s="808"/>
      <c r="AA52" s="809"/>
      <c r="AB52" s="470"/>
      <c r="AC52" s="470"/>
      <c r="AD52" s="470"/>
      <c r="AE52" s="411"/>
      <c r="AF52" s="394"/>
      <c r="AG52" s="394"/>
      <c r="AH52" s="394"/>
      <c r="AI52" s="411"/>
      <c r="AJ52" s="394"/>
      <c r="AK52" s="394"/>
      <c r="AL52" s="394"/>
      <c r="AM52" s="411"/>
      <c r="AN52" s="394"/>
      <c r="AO52" s="394"/>
      <c r="AP52" s="394"/>
      <c r="AQ52" s="413"/>
      <c r="AR52" s="414"/>
      <c r="AS52" s="414"/>
      <c r="AT52" s="415"/>
      <c r="AU52" s="394"/>
      <c r="AV52" s="394"/>
      <c r="AW52" s="394"/>
      <c r="AX52" s="395"/>
      <c r="AY52">
        <f t="shared" si="0"/>
        <v>0</v>
      </c>
      <c r="AZ52" s="10"/>
      <c r="BA52" s="10"/>
      <c r="BB52" s="10"/>
      <c r="BC52" s="10"/>
    </row>
    <row r="53" spans="1:60" ht="23.25" hidden="1" customHeight="1" thickBot="1" x14ac:dyDescent="0.2">
      <c r="A53" s="337"/>
      <c r="B53" s="339"/>
      <c r="C53" s="340"/>
      <c r="D53" s="340"/>
      <c r="E53" s="340"/>
      <c r="F53" s="341"/>
      <c r="G53" s="163"/>
      <c r="H53" s="164"/>
      <c r="I53" s="164"/>
      <c r="J53" s="164"/>
      <c r="K53" s="164"/>
      <c r="L53" s="164"/>
      <c r="M53" s="164"/>
      <c r="N53" s="164"/>
      <c r="O53" s="165"/>
      <c r="P53" s="475"/>
      <c r="Q53" s="475"/>
      <c r="R53" s="475"/>
      <c r="S53" s="475"/>
      <c r="T53" s="475"/>
      <c r="U53" s="475"/>
      <c r="V53" s="475"/>
      <c r="W53" s="475"/>
      <c r="X53" s="476"/>
      <c r="Y53" s="925" t="s">
        <v>13</v>
      </c>
      <c r="Z53" s="808"/>
      <c r="AA53" s="809"/>
      <c r="AB53" s="926" t="s">
        <v>14</v>
      </c>
      <c r="AC53" s="926"/>
      <c r="AD53" s="926"/>
      <c r="AE53" s="587"/>
      <c r="AF53" s="588"/>
      <c r="AG53" s="588"/>
      <c r="AH53" s="588"/>
      <c r="AI53" s="587"/>
      <c r="AJ53" s="588"/>
      <c r="AK53" s="588"/>
      <c r="AL53" s="588"/>
      <c r="AM53" s="587"/>
      <c r="AN53" s="588"/>
      <c r="AO53" s="588"/>
      <c r="AP53" s="588"/>
      <c r="AQ53" s="413"/>
      <c r="AR53" s="414"/>
      <c r="AS53" s="414"/>
      <c r="AT53" s="415"/>
      <c r="AU53" s="394"/>
      <c r="AV53" s="394"/>
      <c r="AW53" s="394"/>
      <c r="AX53" s="395"/>
      <c r="AY53">
        <f t="shared" si="0"/>
        <v>0</v>
      </c>
      <c r="AZ53" s="10"/>
      <c r="BA53" s="10"/>
      <c r="BB53" s="10"/>
      <c r="BC53" s="10"/>
      <c r="BD53" s="10"/>
      <c r="BE53" s="10"/>
      <c r="BF53" s="10"/>
      <c r="BG53" s="10"/>
      <c r="BH53" s="10"/>
    </row>
    <row r="54" spans="1:60" ht="18.75" hidden="1" customHeight="1" thickBot="1" x14ac:dyDescent="0.2">
      <c r="A54" s="337"/>
      <c r="B54" s="477" t="s">
        <v>138</v>
      </c>
      <c r="C54" s="478"/>
      <c r="D54" s="478"/>
      <c r="E54" s="478"/>
      <c r="F54" s="479"/>
      <c r="G54" s="362" t="s">
        <v>56</v>
      </c>
      <c r="H54" s="363"/>
      <c r="I54" s="363"/>
      <c r="J54" s="363"/>
      <c r="K54" s="363"/>
      <c r="L54" s="363"/>
      <c r="M54" s="363"/>
      <c r="N54" s="363"/>
      <c r="O54" s="364"/>
      <c r="P54" s="366" t="s">
        <v>58</v>
      </c>
      <c r="Q54" s="363"/>
      <c r="R54" s="363"/>
      <c r="S54" s="363"/>
      <c r="T54" s="363"/>
      <c r="U54" s="363"/>
      <c r="V54" s="363"/>
      <c r="W54" s="363"/>
      <c r="X54" s="364"/>
      <c r="Y54" s="367"/>
      <c r="Z54" s="368"/>
      <c r="AA54" s="369"/>
      <c r="AB54" s="917" t="s">
        <v>11</v>
      </c>
      <c r="AC54" s="918"/>
      <c r="AD54" s="919"/>
      <c r="AE54" s="436" t="s">
        <v>414</v>
      </c>
      <c r="AF54" s="436"/>
      <c r="AG54" s="436"/>
      <c r="AH54" s="436"/>
      <c r="AI54" s="436" t="s">
        <v>566</v>
      </c>
      <c r="AJ54" s="436"/>
      <c r="AK54" s="436"/>
      <c r="AL54" s="436"/>
      <c r="AM54" s="436" t="s">
        <v>382</v>
      </c>
      <c r="AN54" s="436"/>
      <c r="AO54" s="436"/>
      <c r="AP54" s="436"/>
      <c r="AQ54" s="513" t="s">
        <v>174</v>
      </c>
      <c r="AR54" s="514"/>
      <c r="AS54" s="514"/>
      <c r="AT54" s="515"/>
      <c r="AU54" s="516" t="s">
        <v>128</v>
      </c>
      <c r="AV54" s="516"/>
      <c r="AW54" s="516"/>
      <c r="AX54" s="517"/>
      <c r="AY54">
        <f>COUNTA($G$56)</f>
        <v>0</v>
      </c>
      <c r="AZ54" s="10"/>
      <c r="BA54" s="10"/>
      <c r="BB54" s="10"/>
      <c r="BC54" s="10"/>
    </row>
    <row r="55" spans="1:60" ht="18.75" hidden="1" customHeight="1" thickBot="1" x14ac:dyDescent="0.2">
      <c r="A55" s="337"/>
      <c r="B55" s="339"/>
      <c r="C55" s="340"/>
      <c r="D55" s="340"/>
      <c r="E55" s="340"/>
      <c r="F55" s="341"/>
      <c r="G55" s="365"/>
      <c r="H55" s="347"/>
      <c r="I55" s="347"/>
      <c r="J55" s="347"/>
      <c r="K55" s="347"/>
      <c r="L55" s="347"/>
      <c r="M55" s="347"/>
      <c r="N55" s="347"/>
      <c r="O55" s="348"/>
      <c r="P55" s="351"/>
      <c r="Q55" s="347"/>
      <c r="R55" s="347"/>
      <c r="S55" s="347"/>
      <c r="T55" s="347"/>
      <c r="U55" s="347"/>
      <c r="V55" s="347"/>
      <c r="W55" s="347"/>
      <c r="X55" s="348"/>
      <c r="Y55" s="367"/>
      <c r="Z55" s="368"/>
      <c r="AA55" s="369"/>
      <c r="AB55" s="424"/>
      <c r="AC55" s="509"/>
      <c r="AD55" s="510"/>
      <c r="AE55" s="436"/>
      <c r="AF55" s="436"/>
      <c r="AG55" s="436"/>
      <c r="AH55" s="436"/>
      <c r="AI55" s="436"/>
      <c r="AJ55" s="436"/>
      <c r="AK55" s="436"/>
      <c r="AL55" s="436"/>
      <c r="AM55" s="436"/>
      <c r="AN55" s="436"/>
      <c r="AO55" s="436"/>
      <c r="AP55" s="436"/>
      <c r="AQ55" s="518"/>
      <c r="AR55" s="456"/>
      <c r="AS55" s="454" t="s">
        <v>175</v>
      </c>
      <c r="AT55" s="455"/>
      <c r="AU55" s="456"/>
      <c r="AV55" s="456"/>
      <c r="AW55" s="347" t="s">
        <v>166</v>
      </c>
      <c r="AX55" s="352"/>
      <c r="AY55">
        <f>$AY$54</f>
        <v>0</v>
      </c>
      <c r="AZ55" s="10"/>
      <c r="BA55" s="10"/>
      <c r="BB55" s="10"/>
      <c r="BC55" s="10"/>
      <c r="BD55" s="10"/>
      <c r="BE55" s="10"/>
      <c r="BF55" s="10"/>
      <c r="BG55" s="10"/>
      <c r="BH55" s="10"/>
    </row>
    <row r="56" spans="1:60" ht="23.25" hidden="1" customHeight="1" thickBot="1" x14ac:dyDescent="0.2">
      <c r="A56" s="337"/>
      <c r="B56" s="339"/>
      <c r="C56" s="340"/>
      <c r="D56" s="340"/>
      <c r="E56" s="340"/>
      <c r="F56" s="341"/>
      <c r="G56" s="160"/>
      <c r="H56" s="161"/>
      <c r="I56" s="161"/>
      <c r="J56" s="161"/>
      <c r="K56" s="161"/>
      <c r="L56" s="161"/>
      <c r="M56" s="161"/>
      <c r="N56" s="161"/>
      <c r="O56" s="162"/>
      <c r="P56" s="161"/>
      <c r="Q56" s="471"/>
      <c r="R56" s="471"/>
      <c r="S56" s="471"/>
      <c r="T56" s="471"/>
      <c r="U56" s="471"/>
      <c r="V56" s="471"/>
      <c r="W56" s="471"/>
      <c r="X56" s="472"/>
      <c r="Y56" s="921" t="s">
        <v>57</v>
      </c>
      <c r="Z56" s="922"/>
      <c r="AA56" s="923"/>
      <c r="AB56" s="410"/>
      <c r="AC56" s="410"/>
      <c r="AD56" s="410"/>
      <c r="AE56" s="411"/>
      <c r="AF56" s="394"/>
      <c r="AG56" s="394"/>
      <c r="AH56" s="394"/>
      <c r="AI56" s="411"/>
      <c r="AJ56" s="394"/>
      <c r="AK56" s="394"/>
      <c r="AL56" s="394"/>
      <c r="AM56" s="411"/>
      <c r="AN56" s="394"/>
      <c r="AO56" s="394"/>
      <c r="AP56" s="394"/>
      <c r="AQ56" s="413"/>
      <c r="AR56" s="414"/>
      <c r="AS56" s="414"/>
      <c r="AT56" s="415"/>
      <c r="AU56" s="394"/>
      <c r="AV56" s="394"/>
      <c r="AW56" s="394"/>
      <c r="AX56" s="395"/>
      <c r="AY56">
        <f>$AY$54</f>
        <v>0</v>
      </c>
    </row>
    <row r="57" spans="1:60" ht="23.25" hidden="1" customHeight="1" thickBot="1" x14ac:dyDescent="0.2">
      <c r="A57" s="337"/>
      <c r="B57" s="339"/>
      <c r="C57" s="340"/>
      <c r="D57" s="340"/>
      <c r="E57" s="340"/>
      <c r="F57" s="341"/>
      <c r="G57" s="924"/>
      <c r="H57" s="405"/>
      <c r="I57" s="405"/>
      <c r="J57" s="405"/>
      <c r="K57" s="405"/>
      <c r="L57" s="405"/>
      <c r="M57" s="405"/>
      <c r="N57" s="405"/>
      <c r="O57" s="406"/>
      <c r="P57" s="473"/>
      <c r="Q57" s="473"/>
      <c r="R57" s="473"/>
      <c r="S57" s="473"/>
      <c r="T57" s="473"/>
      <c r="U57" s="473"/>
      <c r="V57" s="473"/>
      <c r="W57" s="473"/>
      <c r="X57" s="474"/>
      <c r="Y57" s="925" t="s">
        <v>50</v>
      </c>
      <c r="Z57" s="808"/>
      <c r="AA57" s="809"/>
      <c r="AB57" s="470"/>
      <c r="AC57" s="470"/>
      <c r="AD57" s="470"/>
      <c r="AE57" s="411"/>
      <c r="AF57" s="394"/>
      <c r="AG57" s="394"/>
      <c r="AH57" s="394"/>
      <c r="AI57" s="411"/>
      <c r="AJ57" s="394"/>
      <c r="AK57" s="394"/>
      <c r="AL57" s="394"/>
      <c r="AM57" s="411"/>
      <c r="AN57" s="394"/>
      <c r="AO57" s="394"/>
      <c r="AP57" s="394"/>
      <c r="AQ57" s="413"/>
      <c r="AR57" s="414"/>
      <c r="AS57" s="414"/>
      <c r="AT57" s="415"/>
      <c r="AU57" s="394"/>
      <c r="AV57" s="394"/>
      <c r="AW57" s="394"/>
      <c r="AX57" s="395"/>
      <c r="AY57">
        <f>$AY$54</f>
        <v>0</v>
      </c>
      <c r="AZ57" s="10"/>
      <c r="BA57" s="10"/>
      <c r="BB57" s="10"/>
      <c r="BC57" s="10"/>
    </row>
    <row r="58" spans="1:60" ht="23.25" hidden="1" customHeight="1" thickBot="1" x14ac:dyDescent="0.2">
      <c r="A58" s="337"/>
      <c r="B58" s="342"/>
      <c r="C58" s="343"/>
      <c r="D58" s="343"/>
      <c r="E58" s="343"/>
      <c r="F58" s="344"/>
      <c r="G58" s="163"/>
      <c r="H58" s="164"/>
      <c r="I58" s="164"/>
      <c r="J58" s="164"/>
      <c r="K58" s="164"/>
      <c r="L58" s="164"/>
      <c r="M58" s="164"/>
      <c r="N58" s="164"/>
      <c r="O58" s="165"/>
      <c r="P58" s="475"/>
      <c r="Q58" s="475"/>
      <c r="R58" s="475"/>
      <c r="S58" s="475"/>
      <c r="T58" s="475"/>
      <c r="U58" s="475"/>
      <c r="V58" s="475"/>
      <c r="W58" s="475"/>
      <c r="X58" s="476"/>
      <c r="Y58" s="925" t="s">
        <v>13</v>
      </c>
      <c r="Z58" s="808"/>
      <c r="AA58" s="809"/>
      <c r="AB58" s="926" t="s">
        <v>14</v>
      </c>
      <c r="AC58" s="926"/>
      <c r="AD58" s="926"/>
      <c r="AE58" s="587"/>
      <c r="AF58" s="588"/>
      <c r="AG58" s="588"/>
      <c r="AH58" s="588"/>
      <c r="AI58" s="587"/>
      <c r="AJ58" s="588"/>
      <c r="AK58" s="588"/>
      <c r="AL58" s="588"/>
      <c r="AM58" s="587"/>
      <c r="AN58" s="588"/>
      <c r="AO58" s="588"/>
      <c r="AP58" s="588"/>
      <c r="AQ58" s="413"/>
      <c r="AR58" s="414"/>
      <c r="AS58" s="414"/>
      <c r="AT58" s="415"/>
      <c r="AU58" s="394"/>
      <c r="AV58" s="394"/>
      <c r="AW58" s="394"/>
      <c r="AX58" s="395"/>
      <c r="AY58">
        <f>$AY$54</f>
        <v>0</v>
      </c>
      <c r="AZ58" s="10"/>
      <c r="BA58" s="10"/>
      <c r="BB58" s="10"/>
      <c r="BC58" s="10"/>
      <c r="BD58" s="10"/>
      <c r="BE58" s="10"/>
      <c r="BF58" s="10"/>
      <c r="BG58" s="10"/>
      <c r="BH58" s="10"/>
    </row>
    <row r="59" spans="1:60" ht="18.75" hidden="1" customHeight="1" thickBot="1" x14ac:dyDescent="0.2">
      <c r="A59" s="337"/>
      <c r="B59" s="477" t="s">
        <v>138</v>
      </c>
      <c r="C59" s="478"/>
      <c r="D59" s="478"/>
      <c r="E59" s="478"/>
      <c r="F59" s="479"/>
      <c r="G59" s="362" t="s">
        <v>56</v>
      </c>
      <c r="H59" s="363"/>
      <c r="I59" s="363"/>
      <c r="J59" s="363"/>
      <c r="K59" s="363"/>
      <c r="L59" s="363"/>
      <c r="M59" s="363"/>
      <c r="N59" s="363"/>
      <c r="O59" s="364"/>
      <c r="P59" s="366" t="s">
        <v>58</v>
      </c>
      <c r="Q59" s="363"/>
      <c r="R59" s="363"/>
      <c r="S59" s="363"/>
      <c r="T59" s="363"/>
      <c r="U59" s="363"/>
      <c r="V59" s="363"/>
      <c r="W59" s="363"/>
      <c r="X59" s="364"/>
      <c r="Y59" s="367"/>
      <c r="Z59" s="368"/>
      <c r="AA59" s="369"/>
      <c r="AB59" s="917" t="s">
        <v>11</v>
      </c>
      <c r="AC59" s="918"/>
      <c r="AD59" s="919"/>
      <c r="AE59" s="436" t="s">
        <v>414</v>
      </c>
      <c r="AF59" s="436"/>
      <c r="AG59" s="436"/>
      <c r="AH59" s="436"/>
      <c r="AI59" s="436" t="s">
        <v>566</v>
      </c>
      <c r="AJ59" s="436"/>
      <c r="AK59" s="436"/>
      <c r="AL59" s="436"/>
      <c r="AM59" s="436" t="s">
        <v>382</v>
      </c>
      <c r="AN59" s="436"/>
      <c r="AO59" s="436"/>
      <c r="AP59" s="436"/>
      <c r="AQ59" s="513" t="s">
        <v>174</v>
      </c>
      <c r="AR59" s="514"/>
      <c r="AS59" s="514"/>
      <c r="AT59" s="515"/>
      <c r="AU59" s="516" t="s">
        <v>128</v>
      </c>
      <c r="AV59" s="516"/>
      <c r="AW59" s="516"/>
      <c r="AX59" s="517"/>
      <c r="AY59">
        <f>COUNTA($G$61)</f>
        <v>0</v>
      </c>
      <c r="AZ59" s="10"/>
      <c r="BA59" s="10"/>
      <c r="BB59" s="10"/>
      <c r="BC59" s="10"/>
    </row>
    <row r="60" spans="1:60" ht="18.75" hidden="1" customHeight="1" thickBot="1" x14ac:dyDescent="0.2">
      <c r="A60" s="337"/>
      <c r="B60" s="339"/>
      <c r="C60" s="340"/>
      <c r="D60" s="340"/>
      <c r="E60" s="340"/>
      <c r="F60" s="341"/>
      <c r="G60" s="365"/>
      <c r="H60" s="347"/>
      <c r="I60" s="347"/>
      <c r="J60" s="347"/>
      <c r="K60" s="347"/>
      <c r="L60" s="347"/>
      <c r="M60" s="347"/>
      <c r="N60" s="347"/>
      <c r="O60" s="348"/>
      <c r="P60" s="351"/>
      <c r="Q60" s="347"/>
      <c r="R60" s="347"/>
      <c r="S60" s="347"/>
      <c r="T60" s="347"/>
      <c r="U60" s="347"/>
      <c r="V60" s="347"/>
      <c r="W60" s="347"/>
      <c r="X60" s="348"/>
      <c r="Y60" s="367"/>
      <c r="Z60" s="368"/>
      <c r="AA60" s="369"/>
      <c r="AB60" s="424"/>
      <c r="AC60" s="509"/>
      <c r="AD60" s="510"/>
      <c r="AE60" s="436"/>
      <c r="AF60" s="436"/>
      <c r="AG60" s="436"/>
      <c r="AH60" s="436"/>
      <c r="AI60" s="436"/>
      <c r="AJ60" s="436"/>
      <c r="AK60" s="436"/>
      <c r="AL60" s="436"/>
      <c r="AM60" s="436"/>
      <c r="AN60" s="436"/>
      <c r="AO60" s="436"/>
      <c r="AP60" s="436"/>
      <c r="AQ60" s="518"/>
      <c r="AR60" s="456"/>
      <c r="AS60" s="454" t="s">
        <v>175</v>
      </c>
      <c r="AT60" s="455"/>
      <c r="AU60" s="456"/>
      <c r="AV60" s="456"/>
      <c r="AW60" s="347" t="s">
        <v>166</v>
      </c>
      <c r="AX60" s="352"/>
      <c r="AY60">
        <f>$AY$59</f>
        <v>0</v>
      </c>
      <c r="AZ60" s="10"/>
      <c r="BA60" s="10"/>
      <c r="BB60" s="10"/>
      <c r="BC60" s="10"/>
      <c r="BD60" s="10"/>
      <c r="BE60" s="10"/>
      <c r="BF60" s="10"/>
      <c r="BG60" s="10"/>
      <c r="BH60" s="10"/>
    </row>
    <row r="61" spans="1:60" ht="23.25" hidden="1" customHeight="1" thickBot="1" x14ac:dyDescent="0.2">
      <c r="A61" s="337"/>
      <c r="B61" s="339"/>
      <c r="C61" s="340"/>
      <c r="D61" s="340"/>
      <c r="E61" s="340"/>
      <c r="F61" s="341"/>
      <c r="G61" s="160"/>
      <c r="H61" s="161"/>
      <c r="I61" s="161"/>
      <c r="J61" s="161"/>
      <c r="K61" s="161"/>
      <c r="L61" s="161"/>
      <c r="M61" s="161"/>
      <c r="N61" s="161"/>
      <c r="O61" s="162"/>
      <c r="P61" s="161"/>
      <c r="Q61" s="471"/>
      <c r="R61" s="471"/>
      <c r="S61" s="471"/>
      <c r="T61" s="471"/>
      <c r="U61" s="471"/>
      <c r="V61" s="471"/>
      <c r="W61" s="471"/>
      <c r="X61" s="472"/>
      <c r="Y61" s="921" t="s">
        <v>57</v>
      </c>
      <c r="Z61" s="922"/>
      <c r="AA61" s="923"/>
      <c r="AB61" s="410"/>
      <c r="AC61" s="410"/>
      <c r="AD61" s="410"/>
      <c r="AE61" s="411"/>
      <c r="AF61" s="394"/>
      <c r="AG61" s="394"/>
      <c r="AH61" s="394"/>
      <c r="AI61" s="411"/>
      <c r="AJ61" s="394"/>
      <c r="AK61" s="394"/>
      <c r="AL61" s="394"/>
      <c r="AM61" s="411"/>
      <c r="AN61" s="394"/>
      <c r="AO61" s="394"/>
      <c r="AP61" s="394"/>
      <c r="AQ61" s="413"/>
      <c r="AR61" s="414"/>
      <c r="AS61" s="414"/>
      <c r="AT61" s="415"/>
      <c r="AU61" s="394"/>
      <c r="AV61" s="394"/>
      <c r="AW61" s="394"/>
      <c r="AX61" s="395"/>
      <c r="AY61">
        <f>$AY$59</f>
        <v>0</v>
      </c>
    </row>
    <row r="62" spans="1:60" ht="23.25" hidden="1" customHeight="1" thickBot="1" x14ac:dyDescent="0.2">
      <c r="A62" s="337"/>
      <c r="B62" s="339"/>
      <c r="C62" s="340"/>
      <c r="D62" s="340"/>
      <c r="E62" s="340"/>
      <c r="F62" s="341"/>
      <c r="G62" s="924"/>
      <c r="H62" s="405"/>
      <c r="I62" s="405"/>
      <c r="J62" s="405"/>
      <c r="K62" s="405"/>
      <c r="L62" s="405"/>
      <c r="M62" s="405"/>
      <c r="N62" s="405"/>
      <c r="O62" s="406"/>
      <c r="P62" s="473"/>
      <c r="Q62" s="473"/>
      <c r="R62" s="473"/>
      <c r="S62" s="473"/>
      <c r="T62" s="473"/>
      <c r="U62" s="473"/>
      <c r="V62" s="473"/>
      <c r="W62" s="473"/>
      <c r="X62" s="474"/>
      <c r="Y62" s="925" t="s">
        <v>50</v>
      </c>
      <c r="Z62" s="808"/>
      <c r="AA62" s="809"/>
      <c r="AB62" s="470"/>
      <c r="AC62" s="470"/>
      <c r="AD62" s="470"/>
      <c r="AE62" s="411"/>
      <c r="AF62" s="394"/>
      <c r="AG62" s="394"/>
      <c r="AH62" s="394"/>
      <c r="AI62" s="411"/>
      <c r="AJ62" s="394"/>
      <c r="AK62" s="394"/>
      <c r="AL62" s="394"/>
      <c r="AM62" s="411"/>
      <c r="AN62" s="394"/>
      <c r="AO62" s="394"/>
      <c r="AP62" s="394"/>
      <c r="AQ62" s="413"/>
      <c r="AR62" s="414"/>
      <c r="AS62" s="414"/>
      <c r="AT62" s="415"/>
      <c r="AU62" s="394"/>
      <c r="AV62" s="394"/>
      <c r="AW62" s="394"/>
      <c r="AX62" s="395"/>
      <c r="AY62">
        <f>$AY$59</f>
        <v>0</v>
      </c>
      <c r="AZ62" s="10"/>
      <c r="BA62" s="10"/>
      <c r="BB62" s="10"/>
      <c r="BC62" s="10"/>
    </row>
    <row r="63" spans="1:60" ht="23.25" hidden="1" customHeight="1" thickBot="1" x14ac:dyDescent="0.2">
      <c r="A63" s="338"/>
      <c r="B63" s="914"/>
      <c r="C63" s="915"/>
      <c r="D63" s="915"/>
      <c r="E63" s="915"/>
      <c r="F63" s="916"/>
      <c r="G63" s="163"/>
      <c r="H63" s="164"/>
      <c r="I63" s="164"/>
      <c r="J63" s="164"/>
      <c r="K63" s="164"/>
      <c r="L63" s="164"/>
      <c r="M63" s="164"/>
      <c r="N63" s="164"/>
      <c r="O63" s="165"/>
      <c r="P63" s="475"/>
      <c r="Q63" s="475"/>
      <c r="R63" s="475"/>
      <c r="S63" s="475"/>
      <c r="T63" s="475"/>
      <c r="U63" s="475"/>
      <c r="V63" s="475"/>
      <c r="W63" s="475"/>
      <c r="X63" s="476"/>
      <c r="Y63" s="925" t="s">
        <v>13</v>
      </c>
      <c r="Z63" s="808"/>
      <c r="AA63" s="809"/>
      <c r="AB63" s="926" t="s">
        <v>14</v>
      </c>
      <c r="AC63" s="926"/>
      <c r="AD63" s="926"/>
      <c r="AE63" s="587"/>
      <c r="AF63" s="588"/>
      <c r="AG63" s="588"/>
      <c r="AH63" s="588"/>
      <c r="AI63" s="587"/>
      <c r="AJ63" s="588"/>
      <c r="AK63" s="588"/>
      <c r="AL63" s="588"/>
      <c r="AM63" s="587"/>
      <c r="AN63" s="588"/>
      <c r="AO63" s="588"/>
      <c r="AP63" s="588"/>
      <c r="AQ63" s="413"/>
      <c r="AR63" s="414"/>
      <c r="AS63" s="414"/>
      <c r="AT63" s="415"/>
      <c r="AU63" s="394"/>
      <c r="AV63" s="394"/>
      <c r="AW63" s="394"/>
      <c r="AX63" s="395"/>
      <c r="AY63">
        <f>$AY$59</f>
        <v>0</v>
      </c>
      <c r="AZ63" s="10"/>
      <c r="BA63" s="10"/>
      <c r="BB63" s="10"/>
      <c r="BC63" s="10"/>
      <c r="BD63" s="10"/>
      <c r="BE63" s="10"/>
      <c r="BF63" s="10"/>
      <c r="BG63" s="10"/>
      <c r="BH63" s="10"/>
    </row>
    <row r="64" spans="1:60" ht="47.25" customHeight="1" x14ac:dyDescent="0.15">
      <c r="A64" s="359" t="s">
        <v>577</v>
      </c>
      <c r="B64" s="360"/>
      <c r="C64" s="360"/>
      <c r="D64" s="360"/>
      <c r="E64" s="360"/>
      <c r="F64" s="361"/>
      <c r="G64" s="333" t="s">
        <v>653</v>
      </c>
      <c r="H64" s="334"/>
      <c r="I64" s="334"/>
      <c r="J64" s="334"/>
      <c r="K64" s="334"/>
      <c r="L64" s="334"/>
      <c r="M64" s="334"/>
      <c r="N64" s="334"/>
      <c r="O64" s="334"/>
      <c r="P64" s="334"/>
      <c r="Q64" s="334"/>
      <c r="R64" s="334"/>
      <c r="S64" s="334"/>
      <c r="T64" s="334"/>
      <c r="U64" s="334"/>
      <c r="V64" s="334"/>
      <c r="W64" s="334"/>
      <c r="X64" s="334"/>
      <c r="Y64" s="334"/>
      <c r="Z64" s="334"/>
      <c r="AA64" s="334"/>
      <c r="AB64" s="334"/>
      <c r="AC64" s="334"/>
      <c r="AD64" s="334"/>
      <c r="AE64" s="334"/>
      <c r="AF64" s="334"/>
      <c r="AG64" s="334"/>
      <c r="AH64" s="334"/>
      <c r="AI64" s="334"/>
      <c r="AJ64" s="334"/>
      <c r="AK64" s="334"/>
      <c r="AL64" s="334"/>
      <c r="AM64" s="334"/>
      <c r="AN64" s="334"/>
      <c r="AO64" s="334"/>
      <c r="AP64" s="334"/>
      <c r="AQ64" s="334"/>
      <c r="AR64" s="334"/>
      <c r="AS64" s="334"/>
      <c r="AT64" s="334"/>
      <c r="AU64" s="334"/>
      <c r="AV64" s="334"/>
      <c r="AW64" s="334"/>
      <c r="AX64" s="335"/>
      <c r="AY64">
        <f>COUNTA($G$64)</f>
        <v>1</v>
      </c>
    </row>
    <row r="65" spans="1:51" ht="31.5" customHeight="1" x14ac:dyDescent="0.15">
      <c r="A65" s="370" t="s">
        <v>578</v>
      </c>
      <c r="B65" s="340"/>
      <c r="C65" s="340"/>
      <c r="D65" s="340"/>
      <c r="E65" s="340"/>
      <c r="F65" s="341"/>
      <c r="G65" s="372" t="s">
        <v>570</v>
      </c>
      <c r="H65" s="373"/>
      <c r="I65" s="373"/>
      <c r="J65" s="373"/>
      <c r="K65" s="373"/>
      <c r="L65" s="373"/>
      <c r="M65" s="373"/>
      <c r="N65" s="373"/>
      <c r="O65" s="373"/>
      <c r="P65" s="374" t="s">
        <v>569</v>
      </c>
      <c r="Q65" s="373"/>
      <c r="R65" s="373"/>
      <c r="S65" s="373"/>
      <c r="T65" s="373"/>
      <c r="U65" s="373"/>
      <c r="V65" s="373"/>
      <c r="W65" s="373"/>
      <c r="X65" s="375"/>
      <c r="Y65" s="376"/>
      <c r="Z65" s="377"/>
      <c r="AA65" s="378"/>
      <c r="AB65" s="423" t="s">
        <v>11</v>
      </c>
      <c r="AC65" s="423"/>
      <c r="AD65" s="423"/>
      <c r="AE65" s="424" t="s">
        <v>414</v>
      </c>
      <c r="AF65" s="425"/>
      <c r="AG65" s="425"/>
      <c r="AH65" s="426"/>
      <c r="AI65" s="424" t="s">
        <v>566</v>
      </c>
      <c r="AJ65" s="425"/>
      <c r="AK65" s="425"/>
      <c r="AL65" s="426"/>
      <c r="AM65" s="424" t="s">
        <v>382</v>
      </c>
      <c r="AN65" s="425"/>
      <c r="AO65" s="425"/>
      <c r="AP65" s="426"/>
      <c r="AQ65" s="432" t="s">
        <v>413</v>
      </c>
      <c r="AR65" s="433"/>
      <c r="AS65" s="433"/>
      <c r="AT65" s="434"/>
      <c r="AU65" s="432" t="s">
        <v>591</v>
      </c>
      <c r="AV65" s="433"/>
      <c r="AW65" s="433"/>
      <c r="AX65" s="435"/>
      <c r="AY65">
        <f>COUNTA($G$66)</f>
        <v>1</v>
      </c>
    </row>
    <row r="66" spans="1:51" ht="23.25" customHeight="1" x14ac:dyDescent="0.15">
      <c r="A66" s="370"/>
      <c r="B66" s="340"/>
      <c r="C66" s="340"/>
      <c r="D66" s="340"/>
      <c r="E66" s="340"/>
      <c r="F66" s="341"/>
      <c r="G66" s="379" t="s">
        <v>663</v>
      </c>
      <c r="H66" s="380"/>
      <c r="I66" s="380"/>
      <c r="J66" s="380"/>
      <c r="K66" s="380"/>
      <c r="L66" s="380"/>
      <c r="M66" s="380"/>
      <c r="N66" s="380"/>
      <c r="O66" s="380"/>
      <c r="P66" s="383" t="s">
        <v>627</v>
      </c>
      <c r="Q66" s="384"/>
      <c r="R66" s="384"/>
      <c r="S66" s="384"/>
      <c r="T66" s="384"/>
      <c r="U66" s="384"/>
      <c r="V66" s="384"/>
      <c r="W66" s="384"/>
      <c r="X66" s="385"/>
      <c r="Y66" s="389" t="s">
        <v>51</v>
      </c>
      <c r="Z66" s="390"/>
      <c r="AA66" s="391"/>
      <c r="AB66" s="392" t="s">
        <v>628</v>
      </c>
      <c r="AC66" s="392"/>
      <c r="AD66" s="392"/>
      <c r="AE66" s="393">
        <v>73</v>
      </c>
      <c r="AF66" s="393"/>
      <c r="AG66" s="393"/>
      <c r="AH66" s="393"/>
      <c r="AI66" s="393">
        <v>56</v>
      </c>
      <c r="AJ66" s="393"/>
      <c r="AK66" s="393"/>
      <c r="AL66" s="393"/>
      <c r="AM66" s="393">
        <v>76</v>
      </c>
      <c r="AN66" s="393"/>
      <c r="AO66" s="393"/>
      <c r="AP66" s="393"/>
      <c r="AQ66" s="420" t="s">
        <v>652</v>
      </c>
      <c r="AR66" s="393"/>
      <c r="AS66" s="393"/>
      <c r="AT66" s="393"/>
      <c r="AU66" s="411" t="s">
        <v>652</v>
      </c>
      <c r="AV66" s="427"/>
      <c r="AW66" s="427"/>
      <c r="AX66" s="428"/>
      <c r="AY66">
        <f>$AY$65</f>
        <v>1</v>
      </c>
    </row>
    <row r="67" spans="1:51" ht="23.25" customHeight="1" x14ac:dyDescent="0.15">
      <c r="A67" s="371"/>
      <c r="B67" s="343"/>
      <c r="C67" s="343"/>
      <c r="D67" s="343"/>
      <c r="E67" s="343"/>
      <c r="F67" s="344"/>
      <c r="G67" s="381"/>
      <c r="H67" s="382"/>
      <c r="I67" s="382"/>
      <c r="J67" s="382"/>
      <c r="K67" s="382"/>
      <c r="L67" s="382"/>
      <c r="M67" s="382"/>
      <c r="N67" s="382"/>
      <c r="O67" s="382"/>
      <c r="P67" s="386"/>
      <c r="Q67" s="387"/>
      <c r="R67" s="387"/>
      <c r="S67" s="387"/>
      <c r="T67" s="387"/>
      <c r="U67" s="387"/>
      <c r="V67" s="387"/>
      <c r="W67" s="387"/>
      <c r="X67" s="388"/>
      <c r="Y67" s="429" t="s">
        <v>52</v>
      </c>
      <c r="Z67" s="430"/>
      <c r="AA67" s="431"/>
      <c r="AB67" s="392" t="s">
        <v>628</v>
      </c>
      <c r="AC67" s="392"/>
      <c r="AD67" s="392"/>
      <c r="AE67" s="393">
        <v>60</v>
      </c>
      <c r="AF67" s="393"/>
      <c r="AG67" s="393"/>
      <c r="AH67" s="393"/>
      <c r="AI67" s="393">
        <v>60</v>
      </c>
      <c r="AJ67" s="393"/>
      <c r="AK67" s="393"/>
      <c r="AL67" s="393"/>
      <c r="AM67" s="393">
        <v>60</v>
      </c>
      <c r="AN67" s="393"/>
      <c r="AO67" s="393"/>
      <c r="AP67" s="393"/>
      <c r="AQ67" s="393">
        <v>60</v>
      </c>
      <c r="AR67" s="393"/>
      <c r="AS67" s="393"/>
      <c r="AT67" s="393"/>
      <c r="AU67" s="411" t="s">
        <v>652</v>
      </c>
      <c r="AV67" s="427"/>
      <c r="AW67" s="427"/>
      <c r="AX67" s="428"/>
      <c r="AY67">
        <f>$AY$65</f>
        <v>1</v>
      </c>
    </row>
    <row r="68" spans="1:51" ht="23.25" customHeight="1" x14ac:dyDescent="0.15">
      <c r="A68" s="459" t="s">
        <v>579</v>
      </c>
      <c r="B68" s="460"/>
      <c r="C68" s="460"/>
      <c r="D68" s="460"/>
      <c r="E68" s="460"/>
      <c r="F68" s="461"/>
      <c r="G68" s="245" t="s">
        <v>580</v>
      </c>
      <c r="H68" s="245"/>
      <c r="I68" s="245"/>
      <c r="J68" s="245"/>
      <c r="K68" s="245"/>
      <c r="L68" s="245"/>
      <c r="M68" s="245"/>
      <c r="N68" s="245"/>
      <c r="O68" s="245"/>
      <c r="P68" s="245"/>
      <c r="Q68" s="245"/>
      <c r="R68" s="245"/>
      <c r="S68" s="245"/>
      <c r="T68" s="245"/>
      <c r="U68" s="245"/>
      <c r="V68" s="245"/>
      <c r="W68" s="245"/>
      <c r="X68" s="274"/>
      <c r="Y68" s="467"/>
      <c r="Z68" s="468"/>
      <c r="AA68" s="469"/>
      <c r="AB68" s="244" t="s">
        <v>11</v>
      </c>
      <c r="AC68" s="245"/>
      <c r="AD68" s="274"/>
      <c r="AE68" s="436" t="s">
        <v>414</v>
      </c>
      <c r="AF68" s="436"/>
      <c r="AG68" s="436"/>
      <c r="AH68" s="436"/>
      <c r="AI68" s="436" t="s">
        <v>566</v>
      </c>
      <c r="AJ68" s="436"/>
      <c r="AK68" s="436"/>
      <c r="AL68" s="436"/>
      <c r="AM68" s="436" t="s">
        <v>382</v>
      </c>
      <c r="AN68" s="436"/>
      <c r="AO68" s="436"/>
      <c r="AP68" s="436"/>
      <c r="AQ68" s="437" t="s">
        <v>592</v>
      </c>
      <c r="AR68" s="438"/>
      <c r="AS68" s="438"/>
      <c r="AT68" s="438"/>
      <c r="AU68" s="438"/>
      <c r="AV68" s="438"/>
      <c r="AW68" s="438"/>
      <c r="AX68" s="439"/>
      <c r="AY68">
        <f>IF(SUBSTITUTE(SUBSTITUTE($G$69,"／",""),"　","")="",0,1)</f>
        <v>1</v>
      </c>
    </row>
    <row r="69" spans="1:51" ht="23.25" customHeight="1" x14ac:dyDescent="0.15">
      <c r="A69" s="462"/>
      <c r="B69" s="463"/>
      <c r="C69" s="463"/>
      <c r="D69" s="463"/>
      <c r="E69" s="463"/>
      <c r="F69" s="464"/>
      <c r="G69" s="416" t="s">
        <v>634</v>
      </c>
      <c r="H69" s="417"/>
      <c r="I69" s="417"/>
      <c r="J69" s="417"/>
      <c r="K69" s="417"/>
      <c r="L69" s="417"/>
      <c r="M69" s="417"/>
      <c r="N69" s="417"/>
      <c r="O69" s="417"/>
      <c r="P69" s="417"/>
      <c r="Q69" s="417"/>
      <c r="R69" s="417"/>
      <c r="S69" s="417"/>
      <c r="T69" s="417"/>
      <c r="U69" s="417"/>
      <c r="V69" s="417"/>
      <c r="W69" s="417"/>
      <c r="X69" s="417"/>
      <c r="Y69" s="440" t="s">
        <v>579</v>
      </c>
      <c r="Z69" s="441"/>
      <c r="AA69" s="442"/>
      <c r="AB69" s="443" t="s">
        <v>632</v>
      </c>
      <c r="AC69" s="444"/>
      <c r="AD69" s="445"/>
      <c r="AE69" s="420">
        <v>809534</v>
      </c>
      <c r="AF69" s="420"/>
      <c r="AG69" s="420"/>
      <c r="AH69" s="420"/>
      <c r="AI69" s="420">
        <v>628768</v>
      </c>
      <c r="AJ69" s="420"/>
      <c r="AK69" s="420"/>
      <c r="AL69" s="420"/>
      <c r="AM69" s="420">
        <v>531303</v>
      </c>
      <c r="AN69" s="420"/>
      <c r="AO69" s="420"/>
      <c r="AP69" s="420"/>
      <c r="AQ69" s="411">
        <v>635983</v>
      </c>
      <c r="AR69" s="394"/>
      <c r="AS69" s="394"/>
      <c r="AT69" s="394"/>
      <c r="AU69" s="394"/>
      <c r="AV69" s="394"/>
      <c r="AW69" s="394"/>
      <c r="AX69" s="395"/>
      <c r="AY69">
        <f>$AY$68</f>
        <v>1</v>
      </c>
    </row>
    <row r="70" spans="1:51" ht="46.5" customHeight="1" x14ac:dyDescent="0.15">
      <c r="A70" s="465"/>
      <c r="B70" s="230"/>
      <c r="C70" s="230"/>
      <c r="D70" s="230"/>
      <c r="E70" s="230"/>
      <c r="F70" s="466"/>
      <c r="G70" s="418"/>
      <c r="H70" s="419"/>
      <c r="I70" s="419"/>
      <c r="J70" s="419"/>
      <c r="K70" s="419"/>
      <c r="L70" s="419"/>
      <c r="M70" s="419"/>
      <c r="N70" s="419"/>
      <c r="O70" s="419"/>
      <c r="P70" s="419"/>
      <c r="Q70" s="419"/>
      <c r="R70" s="419"/>
      <c r="S70" s="419"/>
      <c r="T70" s="419"/>
      <c r="U70" s="419"/>
      <c r="V70" s="419"/>
      <c r="W70" s="419"/>
      <c r="X70" s="419"/>
      <c r="Y70" s="407" t="s">
        <v>582</v>
      </c>
      <c r="Z70" s="421"/>
      <c r="AA70" s="422"/>
      <c r="AB70" s="446" t="s">
        <v>633</v>
      </c>
      <c r="AC70" s="447"/>
      <c r="AD70" s="448"/>
      <c r="AE70" s="449" t="s">
        <v>635</v>
      </c>
      <c r="AF70" s="450"/>
      <c r="AG70" s="450"/>
      <c r="AH70" s="450"/>
      <c r="AI70" s="449" t="s">
        <v>636</v>
      </c>
      <c r="AJ70" s="450"/>
      <c r="AK70" s="450"/>
      <c r="AL70" s="450"/>
      <c r="AM70" s="449" t="s">
        <v>654</v>
      </c>
      <c r="AN70" s="450"/>
      <c r="AO70" s="450"/>
      <c r="AP70" s="450"/>
      <c r="AQ70" s="449" t="s">
        <v>737</v>
      </c>
      <c r="AR70" s="450"/>
      <c r="AS70" s="450"/>
      <c r="AT70" s="450"/>
      <c r="AU70" s="450"/>
      <c r="AV70" s="450"/>
      <c r="AW70" s="450"/>
      <c r="AX70" s="451"/>
      <c r="AY70">
        <f>$AY$68</f>
        <v>1</v>
      </c>
    </row>
    <row r="71" spans="1:51" ht="18.75" customHeight="1" x14ac:dyDescent="0.15">
      <c r="A71" s="525" t="s">
        <v>234</v>
      </c>
      <c r="B71" s="526"/>
      <c r="C71" s="526"/>
      <c r="D71" s="526"/>
      <c r="E71" s="526"/>
      <c r="F71" s="527"/>
      <c r="G71" s="499" t="s">
        <v>139</v>
      </c>
      <c r="H71" s="345"/>
      <c r="I71" s="345"/>
      <c r="J71" s="345"/>
      <c r="K71" s="345"/>
      <c r="L71" s="345"/>
      <c r="M71" s="345"/>
      <c r="N71" s="345"/>
      <c r="O71" s="346"/>
      <c r="P71" s="349" t="s">
        <v>55</v>
      </c>
      <c r="Q71" s="345"/>
      <c r="R71" s="345"/>
      <c r="S71" s="345"/>
      <c r="T71" s="345"/>
      <c r="U71" s="345"/>
      <c r="V71" s="345"/>
      <c r="W71" s="345"/>
      <c r="X71" s="346"/>
      <c r="Y71" s="500"/>
      <c r="Z71" s="501"/>
      <c r="AA71" s="502"/>
      <c r="AB71" s="506" t="s">
        <v>11</v>
      </c>
      <c r="AC71" s="507"/>
      <c r="AD71" s="508"/>
      <c r="AE71" s="436" t="s">
        <v>414</v>
      </c>
      <c r="AF71" s="436"/>
      <c r="AG71" s="436"/>
      <c r="AH71" s="436"/>
      <c r="AI71" s="436" t="s">
        <v>566</v>
      </c>
      <c r="AJ71" s="436"/>
      <c r="AK71" s="436"/>
      <c r="AL71" s="436"/>
      <c r="AM71" s="436" t="s">
        <v>382</v>
      </c>
      <c r="AN71" s="436"/>
      <c r="AO71" s="436"/>
      <c r="AP71" s="436"/>
      <c r="AQ71" s="480" t="s">
        <v>174</v>
      </c>
      <c r="AR71" s="481"/>
      <c r="AS71" s="481"/>
      <c r="AT71" s="482"/>
      <c r="AU71" s="345" t="s">
        <v>128</v>
      </c>
      <c r="AV71" s="345"/>
      <c r="AW71" s="345"/>
      <c r="AX71" s="350"/>
      <c r="AY71">
        <f>COUNTA($G$73)</f>
        <v>1</v>
      </c>
    </row>
    <row r="72" spans="1:51" ht="18.75" customHeight="1" x14ac:dyDescent="0.15">
      <c r="A72" s="528"/>
      <c r="B72" s="529"/>
      <c r="C72" s="529"/>
      <c r="D72" s="529"/>
      <c r="E72" s="529"/>
      <c r="F72" s="530"/>
      <c r="G72" s="365"/>
      <c r="H72" s="347"/>
      <c r="I72" s="347"/>
      <c r="J72" s="347"/>
      <c r="K72" s="347"/>
      <c r="L72" s="347"/>
      <c r="M72" s="347"/>
      <c r="N72" s="347"/>
      <c r="O72" s="348"/>
      <c r="P72" s="351"/>
      <c r="Q72" s="347"/>
      <c r="R72" s="347"/>
      <c r="S72" s="347"/>
      <c r="T72" s="347"/>
      <c r="U72" s="347"/>
      <c r="V72" s="347"/>
      <c r="W72" s="347"/>
      <c r="X72" s="348"/>
      <c r="Y72" s="503"/>
      <c r="Z72" s="504"/>
      <c r="AA72" s="505"/>
      <c r="AB72" s="424"/>
      <c r="AC72" s="509"/>
      <c r="AD72" s="510"/>
      <c r="AE72" s="436"/>
      <c r="AF72" s="436"/>
      <c r="AG72" s="436"/>
      <c r="AH72" s="436"/>
      <c r="AI72" s="436"/>
      <c r="AJ72" s="436"/>
      <c r="AK72" s="436"/>
      <c r="AL72" s="436"/>
      <c r="AM72" s="436"/>
      <c r="AN72" s="436"/>
      <c r="AO72" s="436"/>
      <c r="AP72" s="436"/>
      <c r="AQ72" s="452"/>
      <c r="AR72" s="453"/>
      <c r="AS72" s="454" t="s">
        <v>175</v>
      </c>
      <c r="AT72" s="455"/>
      <c r="AU72" s="456">
        <v>4</v>
      </c>
      <c r="AV72" s="456"/>
      <c r="AW72" s="347" t="s">
        <v>166</v>
      </c>
      <c r="AX72" s="352"/>
      <c r="AY72">
        <f t="shared" ref="AY72:AY77" si="1">$AY$71</f>
        <v>1</v>
      </c>
    </row>
    <row r="73" spans="1:51" ht="23.25" customHeight="1" x14ac:dyDescent="0.15">
      <c r="A73" s="531"/>
      <c r="B73" s="529"/>
      <c r="C73" s="529"/>
      <c r="D73" s="529"/>
      <c r="E73" s="529"/>
      <c r="F73" s="530"/>
      <c r="G73" s="396" t="s">
        <v>621</v>
      </c>
      <c r="H73" s="397"/>
      <c r="I73" s="397"/>
      <c r="J73" s="397"/>
      <c r="K73" s="397"/>
      <c r="L73" s="397"/>
      <c r="M73" s="397"/>
      <c r="N73" s="397"/>
      <c r="O73" s="398"/>
      <c r="P73" s="161" t="s">
        <v>622</v>
      </c>
      <c r="Q73" s="161"/>
      <c r="R73" s="161"/>
      <c r="S73" s="161"/>
      <c r="T73" s="161"/>
      <c r="U73" s="161"/>
      <c r="V73" s="161"/>
      <c r="W73" s="161"/>
      <c r="X73" s="162"/>
      <c r="Y73" s="407" t="s">
        <v>12</v>
      </c>
      <c r="Z73" s="408"/>
      <c r="AA73" s="409"/>
      <c r="AB73" s="410" t="s">
        <v>249</v>
      </c>
      <c r="AC73" s="410"/>
      <c r="AD73" s="410"/>
      <c r="AE73" s="411">
        <v>93</v>
      </c>
      <c r="AF73" s="394"/>
      <c r="AG73" s="394"/>
      <c r="AH73" s="394"/>
      <c r="AI73" s="411">
        <v>90</v>
      </c>
      <c r="AJ73" s="394"/>
      <c r="AK73" s="394"/>
      <c r="AL73" s="394"/>
      <c r="AM73" s="411">
        <v>98</v>
      </c>
      <c r="AN73" s="394"/>
      <c r="AO73" s="394"/>
      <c r="AP73" s="394"/>
      <c r="AQ73" s="413" t="s">
        <v>611</v>
      </c>
      <c r="AR73" s="414"/>
      <c r="AS73" s="414"/>
      <c r="AT73" s="415"/>
      <c r="AU73" s="394" t="s">
        <v>611</v>
      </c>
      <c r="AV73" s="394"/>
      <c r="AW73" s="394"/>
      <c r="AX73" s="395"/>
      <c r="AY73">
        <f t="shared" si="1"/>
        <v>1</v>
      </c>
    </row>
    <row r="74" spans="1:51" ht="23.25" customHeight="1" x14ac:dyDescent="0.15">
      <c r="A74" s="532"/>
      <c r="B74" s="533"/>
      <c r="C74" s="533"/>
      <c r="D74" s="533"/>
      <c r="E74" s="533"/>
      <c r="F74" s="534"/>
      <c r="G74" s="399"/>
      <c r="H74" s="400"/>
      <c r="I74" s="400"/>
      <c r="J74" s="400"/>
      <c r="K74" s="400"/>
      <c r="L74" s="400"/>
      <c r="M74" s="400"/>
      <c r="N74" s="400"/>
      <c r="O74" s="401"/>
      <c r="P74" s="405"/>
      <c r="Q74" s="405"/>
      <c r="R74" s="405"/>
      <c r="S74" s="405"/>
      <c r="T74" s="405"/>
      <c r="U74" s="405"/>
      <c r="V74" s="405"/>
      <c r="W74" s="405"/>
      <c r="X74" s="406"/>
      <c r="Y74" s="244" t="s">
        <v>50</v>
      </c>
      <c r="Z74" s="245"/>
      <c r="AA74" s="274"/>
      <c r="AB74" s="470" t="s">
        <v>249</v>
      </c>
      <c r="AC74" s="470"/>
      <c r="AD74" s="470"/>
      <c r="AE74" s="411">
        <v>84</v>
      </c>
      <c r="AF74" s="394"/>
      <c r="AG74" s="394"/>
      <c r="AH74" s="394"/>
      <c r="AI74" s="411">
        <v>85</v>
      </c>
      <c r="AJ74" s="394"/>
      <c r="AK74" s="394"/>
      <c r="AL74" s="394"/>
      <c r="AM74" s="411">
        <v>85</v>
      </c>
      <c r="AN74" s="394"/>
      <c r="AO74" s="394"/>
      <c r="AP74" s="394"/>
      <c r="AQ74" s="413" t="s">
        <v>611</v>
      </c>
      <c r="AR74" s="414"/>
      <c r="AS74" s="414"/>
      <c r="AT74" s="415"/>
      <c r="AU74" s="394">
        <v>85</v>
      </c>
      <c r="AV74" s="394"/>
      <c r="AW74" s="394"/>
      <c r="AX74" s="395"/>
      <c r="AY74">
        <f t="shared" si="1"/>
        <v>1</v>
      </c>
    </row>
    <row r="75" spans="1:51" ht="23.25" customHeight="1" x14ac:dyDescent="0.15">
      <c r="A75" s="531"/>
      <c r="B75" s="529"/>
      <c r="C75" s="529"/>
      <c r="D75" s="529"/>
      <c r="E75" s="529"/>
      <c r="F75" s="530"/>
      <c r="G75" s="402"/>
      <c r="H75" s="403"/>
      <c r="I75" s="403"/>
      <c r="J75" s="403"/>
      <c r="K75" s="403"/>
      <c r="L75" s="403"/>
      <c r="M75" s="403"/>
      <c r="N75" s="403"/>
      <c r="O75" s="404"/>
      <c r="P75" s="164"/>
      <c r="Q75" s="164"/>
      <c r="R75" s="164"/>
      <c r="S75" s="164"/>
      <c r="T75" s="164"/>
      <c r="U75" s="164"/>
      <c r="V75" s="164"/>
      <c r="W75" s="164"/>
      <c r="X75" s="165"/>
      <c r="Y75" s="244" t="s">
        <v>13</v>
      </c>
      <c r="Z75" s="245"/>
      <c r="AA75" s="274"/>
      <c r="AB75" s="412" t="s">
        <v>14</v>
      </c>
      <c r="AC75" s="412"/>
      <c r="AD75" s="412"/>
      <c r="AE75" s="411">
        <v>111</v>
      </c>
      <c r="AF75" s="394"/>
      <c r="AG75" s="394"/>
      <c r="AH75" s="394"/>
      <c r="AI75" s="411">
        <v>106</v>
      </c>
      <c r="AJ75" s="394"/>
      <c r="AK75" s="394"/>
      <c r="AL75" s="394"/>
      <c r="AM75" s="411">
        <v>115</v>
      </c>
      <c r="AN75" s="394"/>
      <c r="AO75" s="394"/>
      <c r="AP75" s="394"/>
      <c r="AQ75" s="413" t="s">
        <v>611</v>
      </c>
      <c r="AR75" s="414"/>
      <c r="AS75" s="414"/>
      <c r="AT75" s="415"/>
      <c r="AU75" s="394" t="s">
        <v>611</v>
      </c>
      <c r="AV75" s="394"/>
      <c r="AW75" s="394"/>
      <c r="AX75" s="395"/>
      <c r="AY75">
        <f t="shared" si="1"/>
        <v>1</v>
      </c>
    </row>
    <row r="76" spans="1:51" ht="23.25" customHeight="1" x14ac:dyDescent="0.15">
      <c r="A76" s="483" t="s">
        <v>258</v>
      </c>
      <c r="B76" s="478"/>
      <c r="C76" s="478"/>
      <c r="D76" s="478"/>
      <c r="E76" s="478"/>
      <c r="F76" s="479"/>
      <c r="G76" s="519" t="s">
        <v>620</v>
      </c>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c r="AE76" s="520"/>
      <c r="AF76" s="520"/>
      <c r="AG76" s="520"/>
      <c r="AH76" s="520"/>
      <c r="AI76" s="520"/>
      <c r="AJ76" s="520"/>
      <c r="AK76" s="520"/>
      <c r="AL76" s="520"/>
      <c r="AM76" s="520"/>
      <c r="AN76" s="520"/>
      <c r="AO76" s="520"/>
      <c r="AP76" s="520"/>
      <c r="AQ76" s="520"/>
      <c r="AR76" s="520"/>
      <c r="AS76" s="520"/>
      <c r="AT76" s="520"/>
      <c r="AU76" s="520"/>
      <c r="AV76" s="520"/>
      <c r="AW76" s="520"/>
      <c r="AX76" s="521"/>
      <c r="AY76">
        <f t="shared" si="1"/>
        <v>1</v>
      </c>
    </row>
    <row r="77" spans="1:51" ht="21.75" customHeight="1" thickBot="1" x14ac:dyDescent="0.2">
      <c r="A77" s="371"/>
      <c r="B77" s="343"/>
      <c r="C77" s="343"/>
      <c r="D77" s="343"/>
      <c r="E77" s="343"/>
      <c r="F77" s="344"/>
      <c r="G77" s="522"/>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4"/>
      <c r="AY77">
        <f t="shared" si="1"/>
        <v>1</v>
      </c>
    </row>
    <row r="78" spans="1:51" ht="2.25" hidden="1" customHeight="1" thickBot="1" x14ac:dyDescent="0.2">
      <c r="A78" s="337" t="s">
        <v>571</v>
      </c>
      <c r="B78" s="339" t="s">
        <v>572</v>
      </c>
      <c r="C78" s="340"/>
      <c r="D78" s="340"/>
      <c r="E78" s="340"/>
      <c r="F78" s="341"/>
      <c r="G78" s="345" t="s">
        <v>573</v>
      </c>
      <c r="H78" s="345"/>
      <c r="I78" s="345"/>
      <c r="J78" s="345"/>
      <c r="K78" s="345"/>
      <c r="L78" s="345"/>
      <c r="M78" s="345"/>
      <c r="N78" s="345"/>
      <c r="O78" s="345"/>
      <c r="P78" s="345"/>
      <c r="Q78" s="345"/>
      <c r="R78" s="345"/>
      <c r="S78" s="345"/>
      <c r="T78" s="345"/>
      <c r="U78" s="345"/>
      <c r="V78" s="345"/>
      <c r="W78" s="345"/>
      <c r="X78" s="345"/>
      <c r="Y78" s="345"/>
      <c r="Z78" s="345"/>
      <c r="AA78" s="346"/>
      <c r="AB78" s="349" t="s">
        <v>593</v>
      </c>
      <c r="AC78" s="345"/>
      <c r="AD78" s="345"/>
      <c r="AE78" s="345"/>
      <c r="AF78" s="345"/>
      <c r="AG78" s="345"/>
      <c r="AH78" s="345"/>
      <c r="AI78" s="345"/>
      <c r="AJ78" s="345"/>
      <c r="AK78" s="345"/>
      <c r="AL78" s="345"/>
      <c r="AM78" s="345"/>
      <c r="AN78" s="345"/>
      <c r="AO78" s="345"/>
      <c r="AP78" s="345"/>
      <c r="AQ78" s="345"/>
      <c r="AR78" s="345"/>
      <c r="AS78" s="345"/>
      <c r="AT78" s="345"/>
      <c r="AU78" s="345"/>
      <c r="AV78" s="345"/>
      <c r="AW78" s="345"/>
      <c r="AX78" s="350"/>
      <c r="AY78">
        <f>COUNTA($G$80)</f>
        <v>0</v>
      </c>
    </row>
    <row r="79" spans="1:51" ht="22.5" hidden="1" customHeight="1" thickBot="1" x14ac:dyDescent="0.2">
      <c r="A79" s="337"/>
      <c r="B79" s="339"/>
      <c r="C79" s="340"/>
      <c r="D79" s="340"/>
      <c r="E79" s="340"/>
      <c r="F79" s="341"/>
      <c r="G79" s="347"/>
      <c r="H79" s="347"/>
      <c r="I79" s="347"/>
      <c r="J79" s="347"/>
      <c r="K79" s="347"/>
      <c r="L79" s="347"/>
      <c r="M79" s="347"/>
      <c r="N79" s="347"/>
      <c r="O79" s="347"/>
      <c r="P79" s="347"/>
      <c r="Q79" s="347"/>
      <c r="R79" s="347"/>
      <c r="S79" s="347"/>
      <c r="T79" s="347"/>
      <c r="U79" s="347"/>
      <c r="V79" s="347"/>
      <c r="W79" s="347"/>
      <c r="X79" s="347"/>
      <c r="Y79" s="347"/>
      <c r="Z79" s="347"/>
      <c r="AA79" s="348"/>
      <c r="AB79" s="351"/>
      <c r="AC79" s="347"/>
      <c r="AD79" s="347"/>
      <c r="AE79" s="347"/>
      <c r="AF79" s="347"/>
      <c r="AG79" s="347"/>
      <c r="AH79" s="347"/>
      <c r="AI79" s="347"/>
      <c r="AJ79" s="347"/>
      <c r="AK79" s="347"/>
      <c r="AL79" s="347"/>
      <c r="AM79" s="347"/>
      <c r="AN79" s="347"/>
      <c r="AO79" s="347"/>
      <c r="AP79" s="347"/>
      <c r="AQ79" s="347"/>
      <c r="AR79" s="347"/>
      <c r="AS79" s="347"/>
      <c r="AT79" s="347"/>
      <c r="AU79" s="347"/>
      <c r="AV79" s="347"/>
      <c r="AW79" s="347"/>
      <c r="AX79" s="352"/>
      <c r="AY79">
        <f t="shared" ref="AY79:AY87" si="2">$AY$78</f>
        <v>0</v>
      </c>
    </row>
    <row r="80" spans="1:51" ht="22.5" hidden="1" customHeight="1" thickBot="1" x14ac:dyDescent="0.2">
      <c r="A80" s="337"/>
      <c r="B80" s="339"/>
      <c r="C80" s="340"/>
      <c r="D80" s="340"/>
      <c r="E80" s="340"/>
      <c r="F80" s="341"/>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60" ht="22.5" hidden="1" customHeight="1" thickBot="1" x14ac:dyDescent="0.2">
      <c r="A81" s="337"/>
      <c r="B81" s="339"/>
      <c r="C81" s="340"/>
      <c r="D81" s="340"/>
      <c r="E81" s="340"/>
      <c r="F81" s="341"/>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60" ht="19.5" hidden="1" customHeight="1" thickBot="1" x14ac:dyDescent="0.2">
      <c r="A82" s="337"/>
      <c r="B82" s="342"/>
      <c r="C82" s="343"/>
      <c r="D82" s="343"/>
      <c r="E82" s="343"/>
      <c r="F82" s="344"/>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60" ht="18.75" hidden="1" customHeight="1" thickBot="1" x14ac:dyDescent="0.2">
      <c r="A83" s="337"/>
      <c r="B83" s="477" t="s">
        <v>138</v>
      </c>
      <c r="C83" s="478"/>
      <c r="D83" s="478"/>
      <c r="E83" s="478"/>
      <c r="F83" s="479"/>
      <c r="G83" s="362" t="s">
        <v>56</v>
      </c>
      <c r="H83" s="363"/>
      <c r="I83" s="363"/>
      <c r="J83" s="363"/>
      <c r="K83" s="363"/>
      <c r="L83" s="363"/>
      <c r="M83" s="363"/>
      <c r="N83" s="363"/>
      <c r="O83" s="364"/>
      <c r="P83" s="366" t="s">
        <v>58</v>
      </c>
      <c r="Q83" s="363"/>
      <c r="R83" s="363"/>
      <c r="S83" s="363"/>
      <c r="T83" s="363"/>
      <c r="U83" s="363"/>
      <c r="V83" s="363"/>
      <c r="W83" s="363"/>
      <c r="X83" s="364"/>
      <c r="Y83" s="367"/>
      <c r="Z83" s="368"/>
      <c r="AA83" s="369"/>
      <c r="AB83" s="917" t="s">
        <v>11</v>
      </c>
      <c r="AC83" s="918"/>
      <c r="AD83" s="919"/>
      <c r="AE83" s="436" t="s">
        <v>414</v>
      </c>
      <c r="AF83" s="436"/>
      <c r="AG83" s="436"/>
      <c r="AH83" s="436"/>
      <c r="AI83" s="436" t="s">
        <v>566</v>
      </c>
      <c r="AJ83" s="436"/>
      <c r="AK83" s="436"/>
      <c r="AL83" s="436"/>
      <c r="AM83" s="436" t="s">
        <v>382</v>
      </c>
      <c r="AN83" s="436"/>
      <c r="AO83" s="436"/>
      <c r="AP83" s="436"/>
      <c r="AQ83" s="513" t="s">
        <v>174</v>
      </c>
      <c r="AR83" s="514"/>
      <c r="AS83" s="514"/>
      <c r="AT83" s="515"/>
      <c r="AU83" s="516" t="s">
        <v>128</v>
      </c>
      <c r="AV83" s="516"/>
      <c r="AW83" s="516"/>
      <c r="AX83" s="517"/>
      <c r="AY83">
        <f t="shared" si="2"/>
        <v>0</v>
      </c>
      <c r="AZ83" s="10"/>
      <c r="BA83" s="10"/>
      <c r="BB83" s="10"/>
      <c r="BC83" s="10"/>
    </row>
    <row r="84" spans="1:60" ht="18.75" hidden="1" customHeight="1" thickBot="1" x14ac:dyDescent="0.2">
      <c r="A84" s="337"/>
      <c r="B84" s="339"/>
      <c r="C84" s="340"/>
      <c r="D84" s="340"/>
      <c r="E84" s="340"/>
      <c r="F84" s="341"/>
      <c r="G84" s="365"/>
      <c r="H84" s="347"/>
      <c r="I84" s="347"/>
      <c r="J84" s="347"/>
      <c r="K84" s="347"/>
      <c r="L84" s="347"/>
      <c r="M84" s="347"/>
      <c r="N84" s="347"/>
      <c r="O84" s="348"/>
      <c r="P84" s="351"/>
      <c r="Q84" s="347"/>
      <c r="R84" s="347"/>
      <c r="S84" s="347"/>
      <c r="T84" s="347"/>
      <c r="U84" s="347"/>
      <c r="V84" s="347"/>
      <c r="W84" s="347"/>
      <c r="X84" s="348"/>
      <c r="Y84" s="367"/>
      <c r="Z84" s="368"/>
      <c r="AA84" s="369"/>
      <c r="AB84" s="424"/>
      <c r="AC84" s="509"/>
      <c r="AD84" s="510"/>
      <c r="AE84" s="436"/>
      <c r="AF84" s="436"/>
      <c r="AG84" s="436"/>
      <c r="AH84" s="436"/>
      <c r="AI84" s="436"/>
      <c r="AJ84" s="436"/>
      <c r="AK84" s="436"/>
      <c r="AL84" s="436"/>
      <c r="AM84" s="436"/>
      <c r="AN84" s="436"/>
      <c r="AO84" s="436"/>
      <c r="AP84" s="436"/>
      <c r="AQ84" s="518"/>
      <c r="AR84" s="456"/>
      <c r="AS84" s="454" t="s">
        <v>175</v>
      </c>
      <c r="AT84" s="455"/>
      <c r="AU84" s="456"/>
      <c r="AV84" s="456"/>
      <c r="AW84" s="347" t="s">
        <v>166</v>
      </c>
      <c r="AX84" s="352"/>
      <c r="AY84">
        <f t="shared" si="2"/>
        <v>0</v>
      </c>
      <c r="AZ84" s="10"/>
      <c r="BA84" s="10"/>
      <c r="BB84" s="10"/>
      <c r="BC84" s="10"/>
      <c r="BD84" s="10"/>
      <c r="BE84" s="10"/>
      <c r="BF84" s="10"/>
      <c r="BG84" s="10"/>
      <c r="BH84" s="10"/>
    </row>
    <row r="85" spans="1:60" ht="23.25" hidden="1" customHeight="1" thickBot="1" x14ac:dyDescent="0.2">
      <c r="A85" s="337"/>
      <c r="B85" s="339"/>
      <c r="C85" s="340"/>
      <c r="D85" s="340"/>
      <c r="E85" s="340"/>
      <c r="F85" s="341"/>
      <c r="G85" s="160"/>
      <c r="H85" s="161"/>
      <c r="I85" s="161"/>
      <c r="J85" s="161"/>
      <c r="K85" s="161"/>
      <c r="L85" s="161"/>
      <c r="M85" s="161"/>
      <c r="N85" s="161"/>
      <c r="O85" s="162"/>
      <c r="P85" s="161"/>
      <c r="Q85" s="471"/>
      <c r="R85" s="471"/>
      <c r="S85" s="471"/>
      <c r="T85" s="471"/>
      <c r="U85" s="471"/>
      <c r="V85" s="471"/>
      <c r="W85" s="471"/>
      <c r="X85" s="472"/>
      <c r="Y85" s="921" t="s">
        <v>57</v>
      </c>
      <c r="Z85" s="922"/>
      <c r="AA85" s="923"/>
      <c r="AB85" s="410"/>
      <c r="AC85" s="410"/>
      <c r="AD85" s="410"/>
      <c r="AE85" s="411"/>
      <c r="AF85" s="394"/>
      <c r="AG85" s="394"/>
      <c r="AH85" s="394"/>
      <c r="AI85" s="411"/>
      <c r="AJ85" s="394"/>
      <c r="AK85" s="394"/>
      <c r="AL85" s="394"/>
      <c r="AM85" s="411"/>
      <c r="AN85" s="394"/>
      <c r="AO85" s="394"/>
      <c r="AP85" s="394"/>
      <c r="AQ85" s="413"/>
      <c r="AR85" s="414"/>
      <c r="AS85" s="414"/>
      <c r="AT85" s="415"/>
      <c r="AU85" s="394"/>
      <c r="AV85" s="394"/>
      <c r="AW85" s="394"/>
      <c r="AX85" s="395"/>
      <c r="AY85">
        <f t="shared" si="2"/>
        <v>0</v>
      </c>
    </row>
    <row r="86" spans="1:60" ht="23.25" hidden="1" customHeight="1" thickBot="1" x14ac:dyDescent="0.2">
      <c r="A86" s="337"/>
      <c r="B86" s="339"/>
      <c r="C86" s="340"/>
      <c r="D86" s="340"/>
      <c r="E86" s="340"/>
      <c r="F86" s="341"/>
      <c r="G86" s="924"/>
      <c r="H86" s="405"/>
      <c r="I86" s="405"/>
      <c r="J86" s="405"/>
      <c r="K86" s="405"/>
      <c r="L86" s="405"/>
      <c r="M86" s="405"/>
      <c r="N86" s="405"/>
      <c r="O86" s="406"/>
      <c r="P86" s="473"/>
      <c r="Q86" s="473"/>
      <c r="R86" s="473"/>
      <c r="S86" s="473"/>
      <c r="T86" s="473"/>
      <c r="U86" s="473"/>
      <c r="V86" s="473"/>
      <c r="W86" s="473"/>
      <c r="X86" s="474"/>
      <c r="Y86" s="925" t="s">
        <v>50</v>
      </c>
      <c r="Z86" s="808"/>
      <c r="AA86" s="809"/>
      <c r="AB86" s="470"/>
      <c r="AC86" s="470"/>
      <c r="AD86" s="470"/>
      <c r="AE86" s="411"/>
      <c r="AF86" s="394"/>
      <c r="AG86" s="394"/>
      <c r="AH86" s="394"/>
      <c r="AI86" s="411"/>
      <c r="AJ86" s="394"/>
      <c r="AK86" s="394"/>
      <c r="AL86" s="394"/>
      <c r="AM86" s="411"/>
      <c r="AN86" s="394"/>
      <c r="AO86" s="394"/>
      <c r="AP86" s="394"/>
      <c r="AQ86" s="413"/>
      <c r="AR86" s="414"/>
      <c r="AS86" s="414"/>
      <c r="AT86" s="415"/>
      <c r="AU86" s="394"/>
      <c r="AV86" s="394"/>
      <c r="AW86" s="394"/>
      <c r="AX86" s="395"/>
      <c r="AY86">
        <f t="shared" si="2"/>
        <v>0</v>
      </c>
      <c r="AZ86" s="10"/>
      <c r="BA86" s="10"/>
      <c r="BB86" s="10"/>
      <c r="BC86" s="10"/>
    </row>
    <row r="87" spans="1:60" ht="23.25" hidden="1" customHeight="1" thickBot="1" x14ac:dyDescent="0.2">
      <c r="A87" s="337"/>
      <c r="B87" s="339"/>
      <c r="C87" s="340"/>
      <c r="D87" s="340"/>
      <c r="E87" s="340"/>
      <c r="F87" s="341"/>
      <c r="G87" s="163"/>
      <c r="H87" s="164"/>
      <c r="I87" s="164"/>
      <c r="J87" s="164"/>
      <c r="K87" s="164"/>
      <c r="L87" s="164"/>
      <c r="M87" s="164"/>
      <c r="N87" s="164"/>
      <c r="O87" s="165"/>
      <c r="P87" s="475"/>
      <c r="Q87" s="475"/>
      <c r="R87" s="475"/>
      <c r="S87" s="475"/>
      <c r="T87" s="475"/>
      <c r="U87" s="475"/>
      <c r="V87" s="475"/>
      <c r="W87" s="475"/>
      <c r="X87" s="476"/>
      <c r="Y87" s="925" t="s">
        <v>13</v>
      </c>
      <c r="Z87" s="808"/>
      <c r="AA87" s="809"/>
      <c r="AB87" s="926" t="s">
        <v>14</v>
      </c>
      <c r="AC87" s="926"/>
      <c r="AD87" s="926"/>
      <c r="AE87" s="587"/>
      <c r="AF87" s="588"/>
      <c r="AG87" s="588"/>
      <c r="AH87" s="588"/>
      <c r="AI87" s="587"/>
      <c r="AJ87" s="588"/>
      <c r="AK87" s="588"/>
      <c r="AL87" s="588"/>
      <c r="AM87" s="587"/>
      <c r="AN87" s="588"/>
      <c r="AO87" s="588"/>
      <c r="AP87" s="588"/>
      <c r="AQ87" s="413"/>
      <c r="AR87" s="414"/>
      <c r="AS87" s="414"/>
      <c r="AT87" s="415"/>
      <c r="AU87" s="394"/>
      <c r="AV87" s="394"/>
      <c r="AW87" s="394"/>
      <c r="AX87" s="395"/>
      <c r="AY87">
        <f t="shared" si="2"/>
        <v>0</v>
      </c>
      <c r="AZ87" s="10"/>
      <c r="BA87" s="10"/>
      <c r="BB87" s="10"/>
      <c r="BC87" s="10"/>
      <c r="BD87" s="10"/>
      <c r="BE87" s="10"/>
      <c r="BF87" s="10"/>
      <c r="BG87" s="10"/>
      <c r="BH87" s="10"/>
    </row>
    <row r="88" spans="1:60" ht="18.75" hidden="1" customHeight="1" thickBot="1" x14ac:dyDescent="0.2">
      <c r="A88" s="337"/>
      <c r="B88" s="477" t="s">
        <v>138</v>
      </c>
      <c r="C88" s="478"/>
      <c r="D88" s="478"/>
      <c r="E88" s="478"/>
      <c r="F88" s="479"/>
      <c r="G88" s="362" t="s">
        <v>56</v>
      </c>
      <c r="H88" s="363"/>
      <c r="I88" s="363"/>
      <c r="J88" s="363"/>
      <c r="K88" s="363"/>
      <c r="L88" s="363"/>
      <c r="M88" s="363"/>
      <c r="N88" s="363"/>
      <c r="O88" s="364"/>
      <c r="P88" s="366" t="s">
        <v>58</v>
      </c>
      <c r="Q88" s="363"/>
      <c r="R88" s="363"/>
      <c r="S88" s="363"/>
      <c r="T88" s="363"/>
      <c r="U88" s="363"/>
      <c r="V88" s="363"/>
      <c r="W88" s="363"/>
      <c r="X88" s="364"/>
      <c r="Y88" s="367"/>
      <c r="Z88" s="368"/>
      <c r="AA88" s="369"/>
      <c r="AB88" s="917" t="s">
        <v>11</v>
      </c>
      <c r="AC88" s="918"/>
      <c r="AD88" s="919"/>
      <c r="AE88" s="436" t="s">
        <v>414</v>
      </c>
      <c r="AF88" s="436"/>
      <c r="AG88" s="436"/>
      <c r="AH88" s="436"/>
      <c r="AI88" s="436" t="s">
        <v>566</v>
      </c>
      <c r="AJ88" s="436"/>
      <c r="AK88" s="436"/>
      <c r="AL88" s="436"/>
      <c r="AM88" s="436" t="s">
        <v>382</v>
      </c>
      <c r="AN88" s="436"/>
      <c r="AO88" s="436"/>
      <c r="AP88" s="436"/>
      <c r="AQ88" s="513" t="s">
        <v>174</v>
      </c>
      <c r="AR88" s="514"/>
      <c r="AS88" s="514"/>
      <c r="AT88" s="515"/>
      <c r="AU88" s="516" t="s">
        <v>128</v>
      </c>
      <c r="AV88" s="516"/>
      <c r="AW88" s="516"/>
      <c r="AX88" s="517"/>
      <c r="AY88">
        <f>$G$90</f>
        <v>0</v>
      </c>
      <c r="AZ88" s="10"/>
      <c r="BA88" s="10"/>
      <c r="BB88" s="10"/>
      <c r="BC88" s="10"/>
    </row>
    <row r="89" spans="1:60" ht="18.75" hidden="1" customHeight="1" thickBot="1" x14ac:dyDescent="0.2">
      <c r="A89" s="337"/>
      <c r="B89" s="339"/>
      <c r="C89" s="340"/>
      <c r="D89" s="340"/>
      <c r="E89" s="340"/>
      <c r="F89" s="341"/>
      <c r="G89" s="365"/>
      <c r="H89" s="347"/>
      <c r="I89" s="347"/>
      <c r="J89" s="347"/>
      <c r="K89" s="347"/>
      <c r="L89" s="347"/>
      <c r="M89" s="347"/>
      <c r="N89" s="347"/>
      <c r="O89" s="348"/>
      <c r="P89" s="351"/>
      <c r="Q89" s="347"/>
      <c r="R89" s="347"/>
      <c r="S89" s="347"/>
      <c r="T89" s="347"/>
      <c r="U89" s="347"/>
      <c r="V89" s="347"/>
      <c r="W89" s="347"/>
      <c r="X89" s="348"/>
      <c r="Y89" s="367"/>
      <c r="Z89" s="368"/>
      <c r="AA89" s="369"/>
      <c r="AB89" s="424"/>
      <c r="AC89" s="509"/>
      <c r="AD89" s="510"/>
      <c r="AE89" s="436"/>
      <c r="AF89" s="436"/>
      <c r="AG89" s="436"/>
      <c r="AH89" s="436"/>
      <c r="AI89" s="436"/>
      <c r="AJ89" s="436"/>
      <c r="AK89" s="436"/>
      <c r="AL89" s="436"/>
      <c r="AM89" s="436"/>
      <c r="AN89" s="436"/>
      <c r="AO89" s="436"/>
      <c r="AP89" s="436"/>
      <c r="AQ89" s="518"/>
      <c r="AR89" s="456"/>
      <c r="AS89" s="454" t="s">
        <v>175</v>
      </c>
      <c r="AT89" s="455"/>
      <c r="AU89" s="456"/>
      <c r="AV89" s="456"/>
      <c r="AW89" s="347" t="s">
        <v>166</v>
      </c>
      <c r="AX89" s="352"/>
      <c r="AY89">
        <f>$AY$88</f>
        <v>0</v>
      </c>
      <c r="AZ89" s="10"/>
      <c r="BA89" s="10"/>
      <c r="BB89" s="10"/>
      <c r="BC89" s="10"/>
      <c r="BD89" s="10"/>
      <c r="BE89" s="10"/>
      <c r="BF89" s="10"/>
      <c r="BG89" s="10"/>
      <c r="BH89" s="10"/>
    </row>
    <row r="90" spans="1:60" ht="23.25" hidden="1" customHeight="1" thickBot="1" x14ac:dyDescent="0.2">
      <c r="A90" s="337"/>
      <c r="B90" s="339"/>
      <c r="C90" s="340"/>
      <c r="D90" s="340"/>
      <c r="E90" s="340"/>
      <c r="F90" s="341"/>
      <c r="G90" s="160"/>
      <c r="H90" s="161"/>
      <c r="I90" s="161"/>
      <c r="J90" s="161"/>
      <c r="K90" s="161"/>
      <c r="L90" s="161"/>
      <c r="M90" s="161"/>
      <c r="N90" s="161"/>
      <c r="O90" s="162"/>
      <c r="P90" s="161"/>
      <c r="Q90" s="471"/>
      <c r="R90" s="471"/>
      <c r="S90" s="471"/>
      <c r="T90" s="471"/>
      <c r="U90" s="471"/>
      <c r="V90" s="471"/>
      <c r="W90" s="471"/>
      <c r="X90" s="472"/>
      <c r="Y90" s="921" t="s">
        <v>57</v>
      </c>
      <c r="Z90" s="922"/>
      <c r="AA90" s="923"/>
      <c r="AB90" s="410"/>
      <c r="AC90" s="410"/>
      <c r="AD90" s="410"/>
      <c r="AE90" s="411"/>
      <c r="AF90" s="394"/>
      <c r="AG90" s="394"/>
      <c r="AH90" s="394"/>
      <c r="AI90" s="411"/>
      <c r="AJ90" s="394"/>
      <c r="AK90" s="394"/>
      <c r="AL90" s="394"/>
      <c r="AM90" s="411"/>
      <c r="AN90" s="394"/>
      <c r="AO90" s="394"/>
      <c r="AP90" s="394"/>
      <c r="AQ90" s="413"/>
      <c r="AR90" s="414"/>
      <c r="AS90" s="414"/>
      <c r="AT90" s="415"/>
      <c r="AU90" s="394"/>
      <c r="AV90" s="394"/>
      <c r="AW90" s="394"/>
      <c r="AX90" s="395"/>
      <c r="AY90">
        <f>$AY$88</f>
        <v>0</v>
      </c>
    </row>
    <row r="91" spans="1:60" ht="23.25" hidden="1" customHeight="1" thickBot="1" x14ac:dyDescent="0.2">
      <c r="A91" s="337"/>
      <c r="B91" s="339"/>
      <c r="C91" s="340"/>
      <c r="D91" s="340"/>
      <c r="E91" s="340"/>
      <c r="F91" s="341"/>
      <c r="G91" s="924"/>
      <c r="H91" s="405"/>
      <c r="I91" s="405"/>
      <c r="J91" s="405"/>
      <c r="K91" s="405"/>
      <c r="L91" s="405"/>
      <c r="M91" s="405"/>
      <c r="N91" s="405"/>
      <c r="O91" s="406"/>
      <c r="P91" s="473"/>
      <c r="Q91" s="473"/>
      <c r="R91" s="473"/>
      <c r="S91" s="473"/>
      <c r="T91" s="473"/>
      <c r="U91" s="473"/>
      <c r="V91" s="473"/>
      <c r="W91" s="473"/>
      <c r="X91" s="474"/>
      <c r="Y91" s="925" t="s">
        <v>50</v>
      </c>
      <c r="Z91" s="808"/>
      <c r="AA91" s="809"/>
      <c r="AB91" s="470"/>
      <c r="AC91" s="470"/>
      <c r="AD91" s="470"/>
      <c r="AE91" s="411"/>
      <c r="AF91" s="394"/>
      <c r="AG91" s="394"/>
      <c r="AH91" s="394"/>
      <c r="AI91" s="411"/>
      <c r="AJ91" s="394"/>
      <c r="AK91" s="394"/>
      <c r="AL91" s="394"/>
      <c r="AM91" s="411"/>
      <c r="AN91" s="394"/>
      <c r="AO91" s="394"/>
      <c r="AP91" s="394"/>
      <c r="AQ91" s="413"/>
      <c r="AR91" s="414"/>
      <c r="AS91" s="414"/>
      <c r="AT91" s="415"/>
      <c r="AU91" s="394"/>
      <c r="AV91" s="394"/>
      <c r="AW91" s="394"/>
      <c r="AX91" s="395"/>
      <c r="AY91">
        <f>$AY$88</f>
        <v>0</v>
      </c>
      <c r="AZ91" s="10"/>
      <c r="BA91" s="10"/>
      <c r="BB91" s="10"/>
      <c r="BC91" s="10"/>
    </row>
    <row r="92" spans="1:60" ht="23.25" hidden="1" customHeight="1" thickBot="1" x14ac:dyDescent="0.2">
      <c r="A92" s="337"/>
      <c r="B92" s="342"/>
      <c r="C92" s="343"/>
      <c r="D92" s="343"/>
      <c r="E92" s="343"/>
      <c r="F92" s="344"/>
      <c r="G92" s="163"/>
      <c r="H92" s="164"/>
      <c r="I92" s="164"/>
      <c r="J92" s="164"/>
      <c r="K92" s="164"/>
      <c r="L92" s="164"/>
      <c r="M92" s="164"/>
      <c r="N92" s="164"/>
      <c r="O92" s="165"/>
      <c r="P92" s="475"/>
      <c r="Q92" s="475"/>
      <c r="R92" s="475"/>
      <c r="S92" s="475"/>
      <c r="T92" s="475"/>
      <c r="U92" s="475"/>
      <c r="V92" s="475"/>
      <c r="W92" s="475"/>
      <c r="X92" s="476"/>
      <c r="Y92" s="925" t="s">
        <v>13</v>
      </c>
      <c r="Z92" s="808"/>
      <c r="AA92" s="809"/>
      <c r="AB92" s="926" t="s">
        <v>14</v>
      </c>
      <c r="AC92" s="926"/>
      <c r="AD92" s="926"/>
      <c r="AE92" s="587"/>
      <c r="AF92" s="588"/>
      <c r="AG92" s="588"/>
      <c r="AH92" s="588"/>
      <c r="AI92" s="587"/>
      <c r="AJ92" s="588"/>
      <c r="AK92" s="588"/>
      <c r="AL92" s="588"/>
      <c r="AM92" s="587"/>
      <c r="AN92" s="588"/>
      <c r="AO92" s="588"/>
      <c r="AP92" s="588"/>
      <c r="AQ92" s="413"/>
      <c r="AR92" s="414"/>
      <c r="AS92" s="414"/>
      <c r="AT92" s="415"/>
      <c r="AU92" s="394"/>
      <c r="AV92" s="394"/>
      <c r="AW92" s="394"/>
      <c r="AX92" s="395"/>
      <c r="AY92">
        <f>$AY$88</f>
        <v>0</v>
      </c>
      <c r="AZ92" s="10"/>
      <c r="BA92" s="10"/>
      <c r="BB92" s="10"/>
      <c r="BC92" s="10"/>
      <c r="BD92" s="10"/>
      <c r="BE92" s="10"/>
      <c r="BF92" s="10"/>
      <c r="BG92" s="10"/>
      <c r="BH92" s="10"/>
    </row>
    <row r="93" spans="1:60" ht="18.75" hidden="1" customHeight="1" thickBot="1" x14ac:dyDescent="0.2">
      <c r="A93" s="337"/>
      <c r="B93" s="339" t="s">
        <v>138</v>
      </c>
      <c r="C93" s="340"/>
      <c r="D93" s="340"/>
      <c r="E93" s="340"/>
      <c r="F93" s="341"/>
      <c r="G93" s="362" t="s">
        <v>56</v>
      </c>
      <c r="H93" s="363"/>
      <c r="I93" s="363"/>
      <c r="J93" s="363"/>
      <c r="K93" s="363"/>
      <c r="L93" s="363"/>
      <c r="M93" s="363"/>
      <c r="N93" s="363"/>
      <c r="O93" s="364"/>
      <c r="P93" s="366" t="s">
        <v>58</v>
      </c>
      <c r="Q93" s="363"/>
      <c r="R93" s="363"/>
      <c r="S93" s="363"/>
      <c r="T93" s="363"/>
      <c r="U93" s="363"/>
      <c r="V93" s="363"/>
      <c r="W93" s="363"/>
      <c r="X93" s="364"/>
      <c r="Y93" s="367"/>
      <c r="Z93" s="368"/>
      <c r="AA93" s="369"/>
      <c r="AB93" s="917" t="s">
        <v>11</v>
      </c>
      <c r="AC93" s="918"/>
      <c r="AD93" s="919"/>
      <c r="AE93" s="436" t="s">
        <v>414</v>
      </c>
      <c r="AF93" s="436"/>
      <c r="AG93" s="436"/>
      <c r="AH93" s="436"/>
      <c r="AI93" s="436" t="s">
        <v>566</v>
      </c>
      <c r="AJ93" s="436"/>
      <c r="AK93" s="436"/>
      <c r="AL93" s="436"/>
      <c r="AM93" s="436" t="s">
        <v>382</v>
      </c>
      <c r="AN93" s="436"/>
      <c r="AO93" s="436"/>
      <c r="AP93" s="436"/>
      <c r="AQ93" s="513" t="s">
        <v>174</v>
      </c>
      <c r="AR93" s="514"/>
      <c r="AS93" s="514"/>
      <c r="AT93" s="515"/>
      <c r="AU93" s="516" t="s">
        <v>128</v>
      </c>
      <c r="AV93" s="516"/>
      <c r="AW93" s="516"/>
      <c r="AX93" s="517"/>
      <c r="AY93">
        <f>$G$95</f>
        <v>0</v>
      </c>
      <c r="AZ93" s="10"/>
      <c r="BA93" s="10"/>
      <c r="BB93" s="10"/>
      <c r="BC93" s="10"/>
    </row>
    <row r="94" spans="1:60" ht="18.75" hidden="1" customHeight="1" thickBot="1" x14ac:dyDescent="0.2">
      <c r="A94" s="337"/>
      <c r="B94" s="339"/>
      <c r="C94" s="340"/>
      <c r="D94" s="340"/>
      <c r="E94" s="340"/>
      <c r="F94" s="341"/>
      <c r="G94" s="365"/>
      <c r="H94" s="347"/>
      <c r="I94" s="347"/>
      <c r="J94" s="347"/>
      <c r="K94" s="347"/>
      <c r="L94" s="347"/>
      <c r="M94" s="347"/>
      <c r="N94" s="347"/>
      <c r="O94" s="348"/>
      <c r="P94" s="351"/>
      <c r="Q94" s="347"/>
      <c r="R94" s="347"/>
      <c r="S94" s="347"/>
      <c r="T94" s="347"/>
      <c r="U94" s="347"/>
      <c r="V94" s="347"/>
      <c r="W94" s="347"/>
      <c r="X94" s="348"/>
      <c r="Y94" s="367"/>
      <c r="Z94" s="368"/>
      <c r="AA94" s="369"/>
      <c r="AB94" s="424"/>
      <c r="AC94" s="509"/>
      <c r="AD94" s="510"/>
      <c r="AE94" s="436"/>
      <c r="AF94" s="436"/>
      <c r="AG94" s="436"/>
      <c r="AH94" s="436"/>
      <c r="AI94" s="436"/>
      <c r="AJ94" s="436"/>
      <c r="AK94" s="436"/>
      <c r="AL94" s="436"/>
      <c r="AM94" s="436"/>
      <c r="AN94" s="436"/>
      <c r="AO94" s="436"/>
      <c r="AP94" s="436"/>
      <c r="AQ94" s="518"/>
      <c r="AR94" s="456"/>
      <c r="AS94" s="454" t="s">
        <v>175</v>
      </c>
      <c r="AT94" s="455"/>
      <c r="AU94" s="456"/>
      <c r="AV94" s="456"/>
      <c r="AW94" s="347" t="s">
        <v>166</v>
      </c>
      <c r="AX94" s="352"/>
      <c r="AY94">
        <f>$AY$93</f>
        <v>0</v>
      </c>
      <c r="AZ94" s="10"/>
      <c r="BA94" s="10"/>
      <c r="BB94" s="10"/>
      <c r="BC94" s="10"/>
      <c r="BD94" s="10"/>
      <c r="BE94" s="10"/>
      <c r="BF94" s="10"/>
      <c r="BG94" s="10"/>
      <c r="BH94" s="10"/>
    </row>
    <row r="95" spans="1:60" ht="23.25" hidden="1" customHeight="1" thickBot="1" x14ac:dyDescent="0.2">
      <c r="A95" s="337"/>
      <c r="B95" s="339"/>
      <c r="C95" s="340"/>
      <c r="D95" s="340"/>
      <c r="E95" s="340"/>
      <c r="F95" s="341"/>
      <c r="G95" s="160"/>
      <c r="H95" s="161"/>
      <c r="I95" s="161"/>
      <c r="J95" s="161"/>
      <c r="K95" s="161"/>
      <c r="L95" s="161"/>
      <c r="M95" s="161"/>
      <c r="N95" s="161"/>
      <c r="O95" s="162"/>
      <c r="P95" s="161"/>
      <c r="Q95" s="471"/>
      <c r="R95" s="471"/>
      <c r="S95" s="471"/>
      <c r="T95" s="471"/>
      <c r="U95" s="471"/>
      <c r="V95" s="471"/>
      <c r="W95" s="471"/>
      <c r="X95" s="472"/>
      <c r="Y95" s="921" t="s">
        <v>57</v>
      </c>
      <c r="Z95" s="922"/>
      <c r="AA95" s="923"/>
      <c r="AB95" s="410"/>
      <c r="AC95" s="410"/>
      <c r="AD95" s="410"/>
      <c r="AE95" s="411"/>
      <c r="AF95" s="394"/>
      <c r="AG95" s="394"/>
      <c r="AH95" s="394"/>
      <c r="AI95" s="411"/>
      <c r="AJ95" s="394"/>
      <c r="AK95" s="394"/>
      <c r="AL95" s="394"/>
      <c r="AM95" s="411"/>
      <c r="AN95" s="394"/>
      <c r="AO95" s="394"/>
      <c r="AP95" s="394"/>
      <c r="AQ95" s="413"/>
      <c r="AR95" s="414"/>
      <c r="AS95" s="414"/>
      <c r="AT95" s="415"/>
      <c r="AU95" s="394"/>
      <c r="AV95" s="394"/>
      <c r="AW95" s="394"/>
      <c r="AX95" s="395"/>
      <c r="AY95">
        <f>$AY$93</f>
        <v>0</v>
      </c>
    </row>
    <row r="96" spans="1:60" ht="23.25" hidden="1" customHeight="1" thickBot="1" x14ac:dyDescent="0.2">
      <c r="A96" s="337"/>
      <c r="B96" s="339"/>
      <c r="C96" s="340"/>
      <c r="D96" s="340"/>
      <c r="E96" s="340"/>
      <c r="F96" s="341"/>
      <c r="G96" s="924"/>
      <c r="H96" s="405"/>
      <c r="I96" s="405"/>
      <c r="J96" s="405"/>
      <c r="K96" s="405"/>
      <c r="L96" s="405"/>
      <c r="M96" s="405"/>
      <c r="N96" s="405"/>
      <c r="O96" s="406"/>
      <c r="P96" s="473"/>
      <c r="Q96" s="473"/>
      <c r="R96" s="473"/>
      <c r="S96" s="473"/>
      <c r="T96" s="473"/>
      <c r="U96" s="473"/>
      <c r="V96" s="473"/>
      <c r="W96" s="473"/>
      <c r="X96" s="474"/>
      <c r="Y96" s="925" t="s">
        <v>50</v>
      </c>
      <c r="Z96" s="808"/>
      <c r="AA96" s="809"/>
      <c r="AB96" s="470"/>
      <c r="AC96" s="470"/>
      <c r="AD96" s="470"/>
      <c r="AE96" s="411"/>
      <c r="AF96" s="394"/>
      <c r="AG96" s="394"/>
      <c r="AH96" s="394"/>
      <c r="AI96" s="411"/>
      <c r="AJ96" s="394"/>
      <c r="AK96" s="394"/>
      <c r="AL96" s="394"/>
      <c r="AM96" s="411"/>
      <c r="AN96" s="394"/>
      <c r="AO96" s="394"/>
      <c r="AP96" s="394"/>
      <c r="AQ96" s="413"/>
      <c r="AR96" s="414"/>
      <c r="AS96" s="414"/>
      <c r="AT96" s="415"/>
      <c r="AU96" s="394"/>
      <c r="AV96" s="394"/>
      <c r="AW96" s="394"/>
      <c r="AX96" s="395"/>
      <c r="AY96">
        <f>$AY$93</f>
        <v>0</v>
      </c>
      <c r="AZ96" s="10"/>
      <c r="BA96" s="10"/>
      <c r="BB96" s="10"/>
      <c r="BC96" s="10"/>
    </row>
    <row r="97" spans="1:60" ht="23.25" hidden="1" customHeight="1" thickBot="1" x14ac:dyDescent="0.2">
      <c r="A97" s="338"/>
      <c r="B97" s="914"/>
      <c r="C97" s="915"/>
      <c r="D97" s="915"/>
      <c r="E97" s="915"/>
      <c r="F97" s="916"/>
      <c r="G97" s="163"/>
      <c r="H97" s="164"/>
      <c r="I97" s="164"/>
      <c r="J97" s="164"/>
      <c r="K97" s="164"/>
      <c r="L97" s="164"/>
      <c r="M97" s="164"/>
      <c r="N97" s="164"/>
      <c r="O97" s="165"/>
      <c r="P97" s="475"/>
      <c r="Q97" s="475"/>
      <c r="R97" s="475"/>
      <c r="S97" s="475"/>
      <c r="T97" s="475"/>
      <c r="U97" s="475"/>
      <c r="V97" s="475"/>
      <c r="W97" s="475"/>
      <c r="X97" s="476"/>
      <c r="Y97" s="925" t="s">
        <v>13</v>
      </c>
      <c r="Z97" s="808"/>
      <c r="AA97" s="809"/>
      <c r="AB97" s="926" t="s">
        <v>14</v>
      </c>
      <c r="AC97" s="926"/>
      <c r="AD97" s="926"/>
      <c r="AE97" s="587"/>
      <c r="AF97" s="588"/>
      <c r="AG97" s="588"/>
      <c r="AH97" s="588"/>
      <c r="AI97" s="587"/>
      <c r="AJ97" s="588"/>
      <c r="AK97" s="588"/>
      <c r="AL97" s="588"/>
      <c r="AM97" s="587"/>
      <c r="AN97" s="588"/>
      <c r="AO97" s="588"/>
      <c r="AP97" s="588"/>
      <c r="AQ97" s="413"/>
      <c r="AR97" s="414"/>
      <c r="AS97" s="414"/>
      <c r="AT97" s="415"/>
      <c r="AU97" s="394"/>
      <c r="AV97" s="394"/>
      <c r="AW97" s="394"/>
      <c r="AX97" s="395"/>
      <c r="AY97">
        <f>$AY$93</f>
        <v>0</v>
      </c>
      <c r="AZ97" s="10"/>
      <c r="BA97" s="10"/>
      <c r="BB97" s="10"/>
      <c r="BC97" s="10"/>
      <c r="BD97" s="10"/>
      <c r="BE97" s="10"/>
      <c r="BF97" s="10"/>
      <c r="BG97" s="10"/>
      <c r="BH97" s="10"/>
    </row>
    <row r="98" spans="1:60" ht="47.25" customHeight="1" x14ac:dyDescent="0.15">
      <c r="A98" s="330" t="s">
        <v>577</v>
      </c>
      <c r="B98" s="331"/>
      <c r="C98" s="331"/>
      <c r="D98" s="331"/>
      <c r="E98" s="331"/>
      <c r="F98" s="332"/>
      <c r="G98" s="333" t="s">
        <v>723</v>
      </c>
      <c r="H98" s="334"/>
      <c r="I98" s="334"/>
      <c r="J98" s="334"/>
      <c r="K98" s="334"/>
      <c r="L98" s="334"/>
      <c r="M98" s="334"/>
      <c r="N98" s="334"/>
      <c r="O98" s="334"/>
      <c r="P98" s="334"/>
      <c r="Q98" s="334"/>
      <c r="R98" s="334"/>
      <c r="S98" s="334"/>
      <c r="T98" s="334"/>
      <c r="U98" s="334"/>
      <c r="V98" s="334"/>
      <c r="W98" s="334"/>
      <c r="X98" s="334"/>
      <c r="Y98" s="334"/>
      <c r="Z98" s="334"/>
      <c r="AA98" s="334"/>
      <c r="AB98" s="334"/>
      <c r="AC98" s="334"/>
      <c r="AD98" s="334"/>
      <c r="AE98" s="334"/>
      <c r="AF98" s="334"/>
      <c r="AG98" s="334"/>
      <c r="AH98" s="334"/>
      <c r="AI98" s="334"/>
      <c r="AJ98" s="334"/>
      <c r="AK98" s="334"/>
      <c r="AL98" s="334"/>
      <c r="AM98" s="334"/>
      <c r="AN98" s="334"/>
      <c r="AO98" s="334"/>
      <c r="AP98" s="334"/>
      <c r="AQ98" s="334"/>
      <c r="AR98" s="334"/>
      <c r="AS98" s="334"/>
      <c r="AT98" s="334"/>
      <c r="AU98" s="334"/>
      <c r="AV98" s="334"/>
      <c r="AW98" s="334"/>
      <c r="AX98" s="335"/>
      <c r="AY98">
        <f>COUNTA($G$98)</f>
        <v>1</v>
      </c>
    </row>
    <row r="99" spans="1:60" ht="31.5" customHeight="1" x14ac:dyDescent="0.15">
      <c r="A99" s="370" t="s">
        <v>578</v>
      </c>
      <c r="B99" s="340"/>
      <c r="C99" s="340"/>
      <c r="D99" s="340"/>
      <c r="E99" s="340"/>
      <c r="F99" s="341"/>
      <c r="G99" s="372" t="s">
        <v>570</v>
      </c>
      <c r="H99" s="373"/>
      <c r="I99" s="373"/>
      <c r="J99" s="373"/>
      <c r="K99" s="373"/>
      <c r="L99" s="373"/>
      <c r="M99" s="373"/>
      <c r="N99" s="373"/>
      <c r="O99" s="373"/>
      <c r="P99" s="374" t="s">
        <v>569</v>
      </c>
      <c r="Q99" s="373"/>
      <c r="R99" s="373"/>
      <c r="S99" s="373"/>
      <c r="T99" s="373"/>
      <c r="U99" s="373"/>
      <c r="V99" s="373"/>
      <c r="W99" s="373"/>
      <c r="X99" s="375"/>
      <c r="Y99" s="376"/>
      <c r="Z99" s="377"/>
      <c r="AA99" s="378"/>
      <c r="AB99" s="423" t="s">
        <v>11</v>
      </c>
      <c r="AC99" s="423"/>
      <c r="AD99" s="423"/>
      <c r="AE99" s="436" t="s">
        <v>414</v>
      </c>
      <c r="AF99" s="436"/>
      <c r="AG99" s="436"/>
      <c r="AH99" s="436"/>
      <c r="AI99" s="436" t="s">
        <v>566</v>
      </c>
      <c r="AJ99" s="436"/>
      <c r="AK99" s="436"/>
      <c r="AL99" s="436"/>
      <c r="AM99" s="436" t="s">
        <v>382</v>
      </c>
      <c r="AN99" s="436"/>
      <c r="AO99" s="436"/>
      <c r="AP99" s="436"/>
      <c r="AQ99" s="432" t="s">
        <v>413</v>
      </c>
      <c r="AR99" s="433"/>
      <c r="AS99" s="433"/>
      <c r="AT99" s="434"/>
      <c r="AU99" s="432" t="s">
        <v>591</v>
      </c>
      <c r="AV99" s="433"/>
      <c r="AW99" s="433"/>
      <c r="AX99" s="435"/>
      <c r="AY99">
        <f>COUNTA($G$100)</f>
        <v>1</v>
      </c>
    </row>
    <row r="100" spans="1:60" ht="23.25" customHeight="1" x14ac:dyDescent="0.15">
      <c r="A100" s="370"/>
      <c r="B100" s="340"/>
      <c r="C100" s="340"/>
      <c r="D100" s="340"/>
      <c r="E100" s="340"/>
      <c r="F100" s="341"/>
      <c r="G100" s="379" t="s">
        <v>664</v>
      </c>
      <c r="H100" s="380"/>
      <c r="I100" s="380"/>
      <c r="J100" s="380"/>
      <c r="K100" s="380"/>
      <c r="L100" s="380"/>
      <c r="M100" s="380"/>
      <c r="N100" s="380"/>
      <c r="O100" s="380"/>
      <c r="P100" s="547" t="s">
        <v>715</v>
      </c>
      <c r="Q100" s="384"/>
      <c r="R100" s="384"/>
      <c r="S100" s="384"/>
      <c r="T100" s="384"/>
      <c r="U100" s="384"/>
      <c r="V100" s="384"/>
      <c r="W100" s="384"/>
      <c r="X100" s="385"/>
      <c r="Y100" s="389" t="s">
        <v>51</v>
      </c>
      <c r="Z100" s="390"/>
      <c r="AA100" s="391"/>
      <c r="AB100" s="392" t="s">
        <v>629</v>
      </c>
      <c r="AC100" s="392"/>
      <c r="AD100" s="392"/>
      <c r="AE100" s="393">
        <v>955</v>
      </c>
      <c r="AF100" s="393"/>
      <c r="AG100" s="393"/>
      <c r="AH100" s="393"/>
      <c r="AI100" s="393">
        <v>496</v>
      </c>
      <c r="AJ100" s="393"/>
      <c r="AK100" s="393"/>
      <c r="AL100" s="393"/>
      <c r="AM100" s="393">
        <v>465</v>
      </c>
      <c r="AN100" s="393"/>
      <c r="AO100" s="393"/>
      <c r="AP100" s="393"/>
      <c r="AQ100" s="420" t="s">
        <v>652</v>
      </c>
      <c r="AR100" s="393"/>
      <c r="AS100" s="393"/>
      <c r="AT100" s="393"/>
      <c r="AU100" s="411" t="s">
        <v>652</v>
      </c>
      <c r="AV100" s="427"/>
      <c r="AW100" s="427"/>
      <c r="AX100" s="428"/>
      <c r="AY100">
        <f>$AY$99</f>
        <v>1</v>
      </c>
    </row>
    <row r="101" spans="1:60" ht="23.25" customHeight="1" x14ac:dyDescent="0.15">
      <c r="A101" s="371"/>
      <c r="B101" s="343"/>
      <c r="C101" s="343"/>
      <c r="D101" s="343"/>
      <c r="E101" s="343"/>
      <c r="F101" s="344"/>
      <c r="G101" s="381"/>
      <c r="H101" s="382"/>
      <c r="I101" s="382"/>
      <c r="J101" s="382"/>
      <c r="K101" s="382"/>
      <c r="L101" s="382"/>
      <c r="M101" s="382"/>
      <c r="N101" s="382"/>
      <c r="O101" s="382"/>
      <c r="P101" s="386"/>
      <c r="Q101" s="387"/>
      <c r="R101" s="387"/>
      <c r="S101" s="387"/>
      <c r="T101" s="387"/>
      <c r="U101" s="387"/>
      <c r="V101" s="387"/>
      <c r="W101" s="387"/>
      <c r="X101" s="388"/>
      <c r="Y101" s="429" t="s">
        <v>52</v>
      </c>
      <c r="Z101" s="430"/>
      <c r="AA101" s="431"/>
      <c r="AB101" s="392" t="s">
        <v>629</v>
      </c>
      <c r="AC101" s="392"/>
      <c r="AD101" s="392"/>
      <c r="AE101" s="393">
        <v>900</v>
      </c>
      <c r="AF101" s="393"/>
      <c r="AG101" s="393"/>
      <c r="AH101" s="393"/>
      <c r="AI101" s="393">
        <v>900</v>
      </c>
      <c r="AJ101" s="393"/>
      <c r="AK101" s="393"/>
      <c r="AL101" s="393"/>
      <c r="AM101" s="393">
        <v>900</v>
      </c>
      <c r="AN101" s="393"/>
      <c r="AO101" s="393"/>
      <c r="AP101" s="393"/>
      <c r="AQ101" s="420">
        <v>750</v>
      </c>
      <c r="AR101" s="393"/>
      <c r="AS101" s="393"/>
      <c r="AT101" s="393"/>
      <c r="AU101" s="411" t="s">
        <v>652</v>
      </c>
      <c r="AV101" s="427"/>
      <c r="AW101" s="427"/>
      <c r="AX101" s="428"/>
      <c r="AY101">
        <f>$AY$99</f>
        <v>1</v>
      </c>
    </row>
    <row r="102" spans="1:60" ht="23.25" customHeight="1" x14ac:dyDescent="0.15">
      <c r="A102" s="483" t="s">
        <v>579</v>
      </c>
      <c r="B102" s="363"/>
      <c r="C102" s="363"/>
      <c r="D102" s="363"/>
      <c r="E102" s="363"/>
      <c r="F102" s="484"/>
      <c r="G102" s="245" t="s">
        <v>580</v>
      </c>
      <c r="H102" s="245"/>
      <c r="I102" s="245"/>
      <c r="J102" s="245"/>
      <c r="K102" s="245"/>
      <c r="L102" s="245"/>
      <c r="M102" s="245"/>
      <c r="N102" s="245"/>
      <c r="O102" s="245"/>
      <c r="P102" s="245"/>
      <c r="Q102" s="245"/>
      <c r="R102" s="245"/>
      <c r="S102" s="245"/>
      <c r="T102" s="245"/>
      <c r="U102" s="245"/>
      <c r="V102" s="245"/>
      <c r="W102" s="245"/>
      <c r="X102" s="274"/>
      <c r="Y102" s="467"/>
      <c r="Z102" s="468"/>
      <c r="AA102" s="469"/>
      <c r="AB102" s="244" t="s">
        <v>11</v>
      </c>
      <c r="AC102" s="245"/>
      <c r="AD102" s="274"/>
      <c r="AE102" s="436" t="s">
        <v>414</v>
      </c>
      <c r="AF102" s="436"/>
      <c r="AG102" s="436"/>
      <c r="AH102" s="436"/>
      <c r="AI102" s="436" t="s">
        <v>566</v>
      </c>
      <c r="AJ102" s="436"/>
      <c r="AK102" s="436"/>
      <c r="AL102" s="436"/>
      <c r="AM102" s="436" t="s">
        <v>382</v>
      </c>
      <c r="AN102" s="436"/>
      <c r="AO102" s="436"/>
      <c r="AP102" s="436"/>
      <c r="AQ102" s="437" t="s">
        <v>592</v>
      </c>
      <c r="AR102" s="438"/>
      <c r="AS102" s="438"/>
      <c r="AT102" s="438"/>
      <c r="AU102" s="438"/>
      <c r="AV102" s="438"/>
      <c r="AW102" s="438"/>
      <c r="AX102" s="439"/>
      <c r="AY102">
        <f>IF(SUBSTITUTE(SUBSTITUTE($G$103,"／",""),"　","")="",0,1)</f>
        <v>1</v>
      </c>
    </row>
    <row r="103" spans="1:60" ht="23.25" customHeight="1" x14ac:dyDescent="0.15">
      <c r="A103" s="485"/>
      <c r="B103" s="345"/>
      <c r="C103" s="345"/>
      <c r="D103" s="345"/>
      <c r="E103" s="345"/>
      <c r="F103" s="486"/>
      <c r="G103" s="416" t="s">
        <v>637</v>
      </c>
      <c r="H103" s="417"/>
      <c r="I103" s="417"/>
      <c r="J103" s="417"/>
      <c r="K103" s="417"/>
      <c r="L103" s="417"/>
      <c r="M103" s="417"/>
      <c r="N103" s="417"/>
      <c r="O103" s="417"/>
      <c r="P103" s="417"/>
      <c r="Q103" s="417"/>
      <c r="R103" s="417"/>
      <c r="S103" s="417"/>
      <c r="T103" s="417"/>
      <c r="U103" s="417"/>
      <c r="V103" s="417"/>
      <c r="W103" s="417"/>
      <c r="X103" s="417"/>
      <c r="Y103" s="440" t="s">
        <v>579</v>
      </c>
      <c r="Z103" s="441"/>
      <c r="AA103" s="442"/>
      <c r="AB103" s="443" t="s">
        <v>632</v>
      </c>
      <c r="AC103" s="444"/>
      <c r="AD103" s="445"/>
      <c r="AE103" s="420">
        <v>193720</v>
      </c>
      <c r="AF103" s="420"/>
      <c r="AG103" s="420"/>
      <c r="AH103" s="420"/>
      <c r="AI103" s="420">
        <v>288478</v>
      </c>
      <c r="AJ103" s="420"/>
      <c r="AK103" s="420"/>
      <c r="AL103" s="420"/>
      <c r="AM103" s="420">
        <v>283168</v>
      </c>
      <c r="AN103" s="420"/>
      <c r="AO103" s="420"/>
      <c r="AP103" s="420"/>
      <c r="AQ103" s="411">
        <v>263248</v>
      </c>
      <c r="AR103" s="394"/>
      <c r="AS103" s="394"/>
      <c r="AT103" s="394"/>
      <c r="AU103" s="394"/>
      <c r="AV103" s="394"/>
      <c r="AW103" s="394"/>
      <c r="AX103" s="395"/>
      <c r="AY103">
        <f>$AY$102</f>
        <v>1</v>
      </c>
    </row>
    <row r="104" spans="1:60" ht="46.5" customHeight="1" x14ac:dyDescent="0.15">
      <c r="A104" s="487"/>
      <c r="B104" s="347"/>
      <c r="C104" s="347"/>
      <c r="D104" s="347"/>
      <c r="E104" s="347"/>
      <c r="F104" s="488"/>
      <c r="G104" s="418"/>
      <c r="H104" s="419"/>
      <c r="I104" s="419"/>
      <c r="J104" s="419"/>
      <c r="K104" s="419"/>
      <c r="L104" s="419"/>
      <c r="M104" s="419"/>
      <c r="N104" s="419"/>
      <c r="O104" s="419"/>
      <c r="P104" s="419"/>
      <c r="Q104" s="419"/>
      <c r="R104" s="419"/>
      <c r="S104" s="419"/>
      <c r="T104" s="419"/>
      <c r="U104" s="419"/>
      <c r="V104" s="419"/>
      <c r="W104" s="419"/>
      <c r="X104" s="419"/>
      <c r="Y104" s="407" t="s">
        <v>582</v>
      </c>
      <c r="Z104" s="421"/>
      <c r="AA104" s="422"/>
      <c r="AB104" s="446" t="s">
        <v>633</v>
      </c>
      <c r="AC104" s="447"/>
      <c r="AD104" s="448"/>
      <c r="AE104" s="449" t="s">
        <v>657</v>
      </c>
      <c r="AF104" s="450"/>
      <c r="AG104" s="450"/>
      <c r="AH104" s="450"/>
      <c r="AI104" s="449" t="s">
        <v>658</v>
      </c>
      <c r="AJ104" s="450"/>
      <c r="AK104" s="450"/>
      <c r="AL104" s="450"/>
      <c r="AM104" s="449" t="s">
        <v>735</v>
      </c>
      <c r="AN104" s="450"/>
      <c r="AO104" s="450"/>
      <c r="AP104" s="450"/>
      <c r="AQ104" s="450" t="s">
        <v>757</v>
      </c>
      <c r="AR104" s="450"/>
      <c r="AS104" s="450"/>
      <c r="AT104" s="450"/>
      <c r="AU104" s="450"/>
      <c r="AV104" s="450"/>
      <c r="AW104" s="450"/>
      <c r="AX104" s="451"/>
      <c r="AY104">
        <f>$AY$102</f>
        <v>1</v>
      </c>
    </row>
    <row r="105" spans="1:60" ht="18.75" customHeight="1" x14ac:dyDescent="0.15">
      <c r="A105" s="525" t="s">
        <v>234</v>
      </c>
      <c r="B105" s="526"/>
      <c r="C105" s="526"/>
      <c r="D105" s="526"/>
      <c r="E105" s="526"/>
      <c r="F105" s="527"/>
      <c r="G105" s="499" t="s">
        <v>139</v>
      </c>
      <c r="H105" s="345"/>
      <c r="I105" s="345"/>
      <c r="J105" s="345"/>
      <c r="K105" s="345"/>
      <c r="L105" s="345"/>
      <c r="M105" s="345"/>
      <c r="N105" s="345"/>
      <c r="O105" s="346"/>
      <c r="P105" s="349" t="s">
        <v>55</v>
      </c>
      <c r="Q105" s="345"/>
      <c r="R105" s="345"/>
      <c r="S105" s="345"/>
      <c r="T105" s="345"/>
      <c r="U105" s="345"/>
      <c r="V105" s="345"/>
      <c r="W105" s="345"/>
      <c r="X105" s="346"/>
      <c r="Y105" s="500"/>
      <c r="Z105" s="501"/>
      <c r="AA105" s="502"/>
      <c r="AB105" s="506" t="s">
        <v>11</v>
      </c>
      <c r="AC105" s="507"/>
      <c r="AD105" s="508"/>
      <c r="AE105" s="436" t="s">
        <v>414</v>
      </c>
      <c r="AF105" s="436"/>
      <c r="AG105" s="436"/>
      <c r="AH105" s="436"/>
      <c r="AI105" s="436" t="s">
        <v>566</v>
      </c>
      <c r="AJ105" s="436"/>
      <c r="AK105" s="436"/>
      <c r="AL105" s="436"/>
      <c r="AM105" s="436" t="s">
        <v>382</v>
      </c>
      <c r="AN105" s="436"/>
      <c r="AO105" s="436"/>
      <c r="AP105" s="436"/>
      <c r="AQ105" s="480" t="s">
        <v>174</v>
      </c>
      <c r="AR105" s="481"/>
      <c r="AS105" s="481"/>
      <c r="AT105" s="482"/>
      <c r="AU105" s="345" t="s">
        <v>128</v>
      </c>
      <c r="AV105" s="345"/>
      <c r="AW105" s="345"/>
      <c r="AX105" s="350"/>
      <c r="AY105">
        <f>COUNTA($G$107)</f>
        <v>1</v>
      </c>
    </row>
    <row r="106" spans="1:60" ht="18.75" customHeight="1" x14ac:dyDescent="0.15">
      <c r="A106" s="528"/>
      <c r="B106" s="529"/>
      <c r="C106" s="529"/>
      <c r="D106" s="529"/>
      <c r="E106" s="529"/>
      <c r="F106" s="530"/>
      <c r="G106" s="365"/>
      <c r="H106" s="347"/>
      <c r="I106" s="347"/>
      <c r="J106" s="347"/>
      <c r="K106" s="347"/>
      <c r="L106" s="347"/>
      <c r="M106" s="347"/>
      <c r="N106" s="347"/>
      <c r="O106" s="348"/>
      <c r="P106" s="351"/>
      <c r="Q106" s="347"/>
      <c r="R106" s="347"/>
      <c r="S106" s="347"/>
      <c r="T106" s="347"/>
      <c r="U106" s="347"/>
      <c r="V106" s="347"/>
      <c r="W106" s="347"/>
      <c r="X106" s="348"/>
      <c r="Y106" s="503"/>
      <c r="Z106" s="504"/>
      <c r="AA106" s="505"/>
      <c r="AB106" s="424"/>
      <c r="AC106" s="509"/>
      <c r="AD106" s="510"/>
      <c r="AE106" s="436"/>
      <c r="AF106" s="436"/>
      <c r="AG106" s="436"/>
      <c r="AH106" s="436"/>
      <c r="AI106" s="436"/>
      <c r="AJ106" s="436"/>
      <c r="AK106" s="436"/>
      <c r="AL106" s="436"/>
      <c r="AM106" s="436"/>
      <c r="AN106" s="436"/>
      <c r="AO106" s="436"/>
      <c r="AP106" s="436"/>
      <c r="AQ106" s="452"/>
      <c r="AR106" s="453"/>
      <c r="AS106" s="454" t="s">
        <v>175</v>
      </c>
      <c r="AT106" s="455"/>
      <c r="AU106" s="456">
        <v>4</v>
      </c>
      <c r="AV106" s="456"/>
      <c r="AW106" s="347" t="s">
        <v>166</v>
      </c>
      <c r="AX106" s="352"/>
      <c r="AY106">
        <f t="shared" ref="AY106:AY111" si="3">$AY$105</f>
        <v>1</v>
      </c>
    </row>
    <row r="107" spans="1:60" ht="23.25" customHeight="1" x14ac:dyDescent="0.15">
      <c r="A107" s="531"/>
      <c r="B107" s="529"/>
      <c r="C107" s="529"/>
      <c r="D107" s="529"/>
      <c r="E107" s="529"/>
      <c r="F107" s="530"/>
      <c r="G107" s="396" t="s">
        <v>623</v>
      </c>
      <c r="H107" s="397"/>
      <c r="I107" s="397"/>
      <c r="J107" s="397"/>
      <c r="K107" s="397"/>
      <c r="L107" s="397"/>
      <c r="M107" s="397"/>
      <c r="N107" s="397"/>
      <c r="O107" s="398"/>
      <c r="P107" s="161" t="s">
        <v>624</v>
      </c>
      <c r="Q107" s="161"/>
      <c r="R107" s="161"/>
      <c r="S107" s="161"/>
      <c r="T107" s="161"/>
      <c r="U107" s="161"/>
      <c r="V107" s="161"/>
      <c r="W107" s="161"/>
      <c r="X107" s="162"/>
      <c r="Y107" s="407" t="s">
        <v>12</v>
      </c>
      <c r="Z107" s="408"/>
      <c r="AA107" s="409"/>
      <c r="AB107" s="410" t="s">
        <v>249</v>
      </c>
      <c r="AC107" s="410"/>
      <c r="AD107" s="410"/>
      <c r="AE107" s="411">
        <v>71</v>
      </c>
      <c r="AF107" s="394"/>
      <c r="AG107" s="394"/>
      <c r="AH107" s="394"/>
      <c r="AI107" s="411">
        <v>74</v>
      </c>
      <c r="AJ107" s="394"/>
      <c r="AK107" s="394"/>
      <c r="AL107" s="394"/>
      <c r="AM107" s="411">
        <v>80</v>
      </c>
      <c r="AN107" s="394"/>
      <c r="AO107" s="394"/>
      <c r="AP107" s="394"/>
      <c r="AQ107" s="413" t="s">
        <v>611</v>
      </c>
      <c r="AR107" s="414"/>
      <c r="AS107" s="414"/>
      <c r="AT107" s="415"/>
      <c r="AU107" s="394" t="s">
        <v>611</v>
      </c>
      <c r="AV107" s="394"/>
      <c r="AW107" s="394"/>
      <c r="AX107" s="395"/>
      <c r="AY107">
        <f t="shared" si="3"/>
        <v>1</v>
      </c>
    </row>
    <row r="108" spans="1:60" ht="23.25" customHeight="1" x14ac:dyDescent="0.15">
      <c r="A108" s="532"/>
      <c r="B108" s="533"/>
      <c r="C108" s="533"/>
      <c r="D108" s="533"/>
      <c r="E108" s="533"/>
      <c r="F108" s="534"/>
      <c r="G108" s="399"/>
      <c r="H108" s="400"/>
      <c r="I108" s="400"/>
      <c r="J108" s="400"/>
      <c r="K108" s="400"/>
      <c r="L108" s="400"/>
      <c r="M108" s="400"/>
      <c r="N108" s="400"/>
      <c r="O108" s="401"/>
      <c r="P108" s="405"/>
      <c r="Q108" s="405"/>
      <c r="R108" s="405"/>
      <c r="S108" s="405"/>
      <c r="T108" s="405"/>
      <c r="U108" s="405"/>
      <c r="V108" s="405"/>
      <c r="W108" s="405"/>
      <c r="X108" s="406"/>
      <c r="Y108" s="244" t="s">
        <v>50</v>
      </c>
      <c r="Z108" s="245"/>
      <c r="AA108" s="274"/>
      <c r="AB108" s="470" t="s">
        <v>249</v>
      </c>
      <c r="AC108" s="470"/>
      <c r="AD108" s="470"/>
      <c r="AE108" s="411">
        <v>71</v>
      </c>
      <c r="AF108" s="394"/>
      <c r="AG108" s="394"/>
      <c r="AH108" s="394"/>
      <c r="AI108" s="411">
        <v>71</v>
      </c>
      <c r="AJ108" s="394"/>
      <c r="AK108" s="394"/>
      <c r="AL108" s="394"/>
      <c r="AM108" s="411">
        <v>71</v>
      </c>
      <c r="AN108" s="394"/>
      <c r="AO108" s="394"/>
      <c r="AP108" s="394"/>
      <c r="AQ108" s="413" t="s">
        <v>611</v>
      </c>
      <c r="AR108" s="414"/>
      <c r="AS108" s="414"/>
      <c r="AT108" s="415"/>
      <c r="AU108" s="394">
        <v>71</v>
      </c>
      <c r="AV108" s="394"/>
      <c r="AW108" s="394"/>
      <c r="AX108" s="395"/>
      <c r="AY108">
        <f t="shared" si="3"/>
        <v>1</v>
      </c>
    </row>
    <row r="109" spans="1:60" ht="23.25" customHeight="1" x14ac:dyDescent="0.15">
      <c r="A109" s="531"/>
      <c r="B109" s="529"/>
      <c r="C109" s="529"/>
      <c r="D109" s="529"/>
      <c r="E109" s="529"/>
      <c r="F109" s="530"/>
      <c r="G109" s="402"/>
      <c r="H109" s="403"/>
      <c r="I109" s="403"/>
      <c r="J109" s="403"/>
      <c r="K109" s="403"/>
      <c r="L109" s="403"/>
      <c r="M109" s="403"/>
      <c r="N109" s="403"/>
      <c r="O109" s="404"/>
      <c r="P109" s="164"/>
      <c r="Q109" s="164"/>
      <c r="R109" s="164"/>
      <c r="S109" s="164"/>
      <c r="T109" s="164"/>
      <c r="U109" s="164"/>
      <c r="V109" s="164"/>
      <c r="W109" s="164"/>
      <c r="X109" s="165"/>
      <c r="Y109" s="244" t="s">
        <v>13</v>
      </c>
      <c r="Z109" s="245"/>
      <c r="AA109" s="274"/>
      <c r="AB109" s="412" t="s">
        <v>14</v>
      </c>
      <c r="AC109" s="412"/>
      <c r="AD109" s="412"/>
      <c r="AE109" s="411">
        <v>100</v>
      </c>
      <c r="AF109" s="394"/>
      <c r="AG109" s="394"/>
      <c r="AH109" s="394"/>
      <c r="AI109" s="411">
        <v>104</v>
      </c>
      <c r="AJ109" s="394"/>
      <c r="AK109" s="394"/>
      <c r="AL109" s="394"/>
      <c r="AM109" s="411">
        <v>113</v>
      </c>
      <c r="AN109" s="394"/>
      <c r="AO109" s="394"/>
      <c r="AP109" s="394"/>
      <c r="AQ109" s="413" t="s">
        <v>611</v>
      </c>
      <c r="AR109" s="414"/>
      <c r="AS109" s="414"/>
      <c r="AT109" s="415"/>
      <c r="AU109" s="394" t="s">
        <v>611</v>
      </c>
      <c r="AV109" s="394"/>
      <c r="AW109" s="394"/>
      <c r="AX109" s="395"/>
      <c r="AY109">
        <f t="shared" si="3"/>
        <v>1</v>
      </c>
    </row>
    <row r="110" spans="1:60" ht="23.25" customHeight="1" x14ac:dyDescent="0.15">
      <c r="A110" s="483" t="s">
        <v>258</v>
      </c>
      <c r="B110" s="478"/>
      <c r="C110" s="478"/>
      <c r="D110" s="478"/>
      <c r="E110" s="478"/>
      <c r="F110" s="479"/>
      <c r="G110" s="519" t="s">
        <v>620</v>
      </c>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 t="shared" si="3"/>
        <v>1</v>
      </c>
    </row>
    <row r="111" spans="1:60" ht="21.75" customHeight="1" thickBot="1" x14ac:dyDescent="0.2">
      <c r="A111" s="371"/>
      <c r="B111" s="343"/>
      <c r="C111" s="343"/>
      <c r="D111" s="343"/>
      <c r="E111" s="343"/>
      <c r="F111" s="344"/>
      <c r="G111" s="522"/>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4"/>
      <c r="AY111">
        <f t="shared" si="3"/>
        <v>1</v>
      </c>
    </row>
    <row r="112" spans="1:60" ht="3" hidden="1" customHeight="1" thickBot="1" x14ac:dyDescent="0.2">
      <c r="A112" s="337" t="s">
        <v>571</v>
      </c>
      <c r="B112" s="339" t="s">
        <v>572</v>
      </c>
      <c r="C112" s="340"/>
      <c r="D112" s="340"/>
      <c r="E112" s="340"/>
      <c r="F112" s="341"/>
      <c r="G112" s="345" t="s">
        <v>573</v>
      </c>
      <c r="H112" s="345"/>
      <c r="I112" s="345"/>
      <c r="J112" s="345"/>
      <c r="K112" s="345"/>
      <c r="L112" s="345"/>
      <c r="M112" s="345"/>
      <c r="N112" s="345"/>
      <c r="O112" s="345"/>
      <c r="P112" s="345"/>
      <c r="Q112" s="345"/>
      <c r="R112" s="345"/>
      <c r="S112" s="345"/>
      <c r="T112" s="345"/>
      <c r="U112" s="345"/>
      <c r="V112" s="345"/>
      <c r="W112" s="345"/>
      <c r="X112" s="345"/>
      <c r="Y112" s="345"/>
      <c r="Z112" s="345"/>
      <c r="AA112" s="346"/>
      <c r="AB112" s="349" t="s">
        <v>593</v>
      </c>
      <c r="AC112" s="345"/>
      <c r="AD112" s="345"/>
      <c r="AE112" s="345"/>
      <c r="AF112" s="345"/>
      <c r="AG112" s="345"/>
      <c r="AH112" s="345"/>
      <c r="AI112" s="345"/>
      <c r="AJ112" s="345"/>
      <c r="AK112" s="345"/>
      <c r="AL112" s="345"/>
      <c r="AM112" s="345"/>
      <c r="AN112" s="345"/>
      <c r="AO112" s="345"/>
      <c r="AP112" s="345"/>
      <c r="AQ112" s="345"/>
      <c r="AR112" s="345"/>
      <c r="AS112" s="345"/>
      <c r="AT112" s="345"/>
      <c r="AU112" s="345"/>
      <c r="AV112" s="345"/>
      <c r="AW112" s="345"/>
      <c r="AX112" s="350"/>
      <c r="AY112">
        <f>COUNTA($G$114)</f>
        <v>0</v>
      </c>
    </row>
    <row r="113" spans="1:60" ht="22.5" hidden="1" customHeight="1" thickBot="1" x14ac:dyDescent="0.2">
      <c r="A113" s="337"/>
      <c r="B113" s="339"/>
      <c r="C113" s="340"/>
      <c r="D113" s="340"/>
      <c r="E113" s="340"/>
      <c r="F113" s="341"/>
      <c r="G113" s="347"/>
      <c r="H113" s="347"/>
      <c r="I113" s="347"/>
      <c r="J113" s="347"/>
      <c r="K113" s="347"/>
      <c r="L113" s="347"/>
      <c r="M113" s="347"/>
      <c r="N113" s="347"/>
      <c r="O113" s="347"/>
      <c r="P113" s="347"/>
      <c r="Q113" s="347"/>
      <c r="R113" s="347"/>
      <c r="S113" s="347"/>
      <c r="T113" s="347"/>
      <c r="U113" s="347"/>
      <c r="V113" s="347"/>
      <c r="W113" s="347"/>
      <c r="X113" s="347"/>
      <c r="Y113" s="347"/>
      <c r="Z113" s="347"/>
      <c r="AA113" s="348"/>
      <c r="AB113" s="351"/>
      <c r="AC113" s="347"/>
      <c r="AD113" s="347"/>
      <c r="AE113" s="347"/>
      <c r="AF113" s="347"/>
      <c r="AG113" s="347"/>
      <c r="AH113" s="347"/>
      <c r="AI113" s="347"/>
      <c r="AJ113" s="347"/>
      <c r="AK113" s="347"/>
      <c r="AL113" s="347"/>
      <c r="AM113" s="347"/>
      <c r="AN113" s="347"/>
      <c r="AO113" s="347"/>
      <c r="AP113" s="347"/>
      <c r="AQ113" s="347"/>
      <c r="AR113" s="347"/>
      <c r="AS113" s="347"/>
      <c r="AT113" s="347"/>
      <c r="AU113" s="347"/>
      <c r="AV113" s="347"/>
      <c r="AW113" s="347"/>
      <c r="AX113" s="352"/>
      <c r="AY113">
        <f t="shared" ref="AY113:AY121" si="4">$AY$112</f>
        <v>0</v>
      </c>
    </row>
    <row r="114" spans="1:60" ht="22.5" hidden="1" customHeight="1" thickBot="1" x14ac:dyDescent="0.2">
      <c r="A114" s="337"/>
      <c r="B114" s="339"/>
      <c r="C114" s="340"/>
      <c r="D114" s="340"/>
      <c r="E114" s="340"/>
      <c r="F114" s="341"/>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thickBot="1" x14ac:dyDescent="0.2">
      <c r="A115" s="337"/>
      <c r="B115" s="339"/>
      <c r="C115" s="340"/>
      <c r="D115" s="340"/>
      <c r="E115" s="340"/>
      <c r="F115" s="341"/>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thickBot="1" x14ac:dyDescent="0.2">
      <c r="A116" s="337"/>
      <c r="B116" s="342"/>
      <c r="C116" s="343"/>
      <c r="D116" s="343"/>
      <c r="E116" s="343"/>
      <c r="F116" s="344"/>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60" ht="18.75" hidden="1" customHeight="1" thickBot="1" x14ac:dyDescent="0.2">
      <c r="A117" s="337"/>
      <c r="B117" s="477" t="s">
        <v>138</v>
      </c>
      <c r="C117" s="478"/>
      <c r="D117" s="478"/>
      <c r="E117" s="478"/>
      <c r="F117" s="479"/>
      <c r="G117" s="362" t="s">
        <v>56</v>
      </c>
      <c r="H117" s="363"/>
      <c r="I117" s="363"/>
      <c r="J117" s="363"/>
      <c r="K117" s="363"/>
      <c r="L117" s="363"/>
      <c r="M117" s="363"/>
      <c r="N117" s="363"/>
      <c r="O117" s="364"/>
      <c r="P117" s="366" t="s">
        <v>58</v>
      </c>
      <c r="Q117" s="363"/>
      <c r="R117" s="363"/>
      <c r="S117" s="363"/>
      <c r="T117" s="363"/>
      <c r="U117" s="363"/>
      <c r="V117" s="363"/>
      <c r="W117" s="363"/>
      <c r="X117" s="364"/>
      <c r="Y117" s="367"/>
      <c r="Z117" s="368"/>
      <c r="AA117" s="369"/>
      <c r="AB117" s="917" t="s">
        <v>11</v>
      </c>
      <c r="AC117" s="918"/>
      <c r="AD117" s="919"/>
      <c r="AE117" s="436" t="s">
        <v>414</v>
      </c>
      <c r="AF117" s="436"/>
      <c r="AG117" s="436"/>
      <c r="AH117" s="436"/>
      <c r="AI117" s="436" t="s">
        <v>566</v>
      </c>
      <c r="AJ117" s="436"/>
      <c r="AK117" s="436"/>
      <c r="AL117" s="436"/>
      <c r="AM117" s="436" t="s">
        <v>382</v>
      </c>
      <c r="AN117" s="436"/>
      <c r="AO117" s="436"/>
      <c r="AP117" s="436"/>
      <c r="AQ117" s="513" t="s">
        <v>174</v>
      </c>
      <c r="AR117" s="514"/>
      <c r="AS117" s="514"/>
      <c r="AT117" s="515"/>
      <c r="AU117" s="516" t="s">
        <v>128</v>
      </c>
      <c r="AV117" s="516"/>
      <c r="AW117" s="516"/>
      <c r="AX117" s="517"/>
      <c r="AY117">
        <f t="shared" si="4"/>
        <v>0</v>
      </c>
      <c r="AZ117" s="10"/>
      <c r="BA117" s="10"/>
      <c r="BB117" s="10"/>
      <c r="BC117" s="10"/>
    </row>
    <row r="118" spans="1:60" ht="18.75" hidden="1" customHeight="1" thickBot="1" x14ac:dyDescent="0.2">
      <c r="A118" s="337"/>
      <c r="B118" s="339"/>
      <c r="C118" s="340"/>
      <c r="D118" s="340"/>
      <c r="E118" s="340"/>
      <c r="F118" s="341"/>
      <c r="G118" s="365"/>
      <c r="H118" s="347"/>
      <c r="I118" s="347"/>
      <c r="J118" s="347"/>
      <c r="K118" s="347"/>
      <c r="L118" s="347"/>
      <c r="M118" s="347"/>
      <c r="N118" s="347"/>
      <c r="O118" s="348"/>
      <c r="P118" s="351"/>
      <c r="Q118" s="347"/>
      <c r="R118" s="347"/>
      <c r="S118" s="347"/>
      <c r="T118" s="347"/>
      <c r="U118" s="347"/>
      <c r="V118" s="347"/>
      <c r="W118" s="347"/>
      <c r="X118" s="348"/>
      <c r="Y118" s="367"/>
      <c r="Z118" s="368"/>
      <c r="AA118" s="369"/>
      <c r="AB118" s="424"/>
      <c r="AC118" s="509"/>
      <c r="AD118" s="510"/>
      <c r="AE118" s="436"/>
      <c r="AF118" s="436"/>
      <c r="AG118" s="436"/>
      <c r="AH118" s="436"/>
      <c r="AI118" s="436"/>
      <c r="AJ118" s="436"/>
      <c r="AK118" s="436"/>
      <c r="AL118" s="436"/>
      <c r="AM118" s="436"/>
      <c r="AN118" s="436"/>
      <c r="AO118" s="436"/>
      <c r="AP118" s="436"/>
      <c r="AQ118" s="518"/>
      <c r="AR118" s="456"/>
      <c r="AS118" s="454" t="s">
        <v>175</v>
      </c>
      <c r="AT118" s="455"/>
      <c r="AU118" s="456"/>
      <c r="AV118" s="456"/>
      <c r="AW118" s="347" t="s">
        <v>166</v>
      </c>
      <c r="AX118" s="352"/>
      <c r="AY118">
        <f t="shared" si="4"/>
        <v>0</v>
      </c>
      <c r="AZ118" s="10"/>
      <c r="BA118" s="10"/>
      <c r="BB118" s="10"/>
      <c r="BC118" s="10"/>
      <c r="BD118" s="10"/>
      <c r="BE118" s="10"/>
      <c r="BF118" s="10"/>
      <c r="BG118" s="10"/>
      <c r="BH118" s="10"/>
    </row>
    <row r="119" spans="1:60" ht="23.25" hidden="1" customHeight="1" thickBot="1" x14ac:dyDescent="0.2">
      <c r="A119" s="337"/>
      <c r="B119" s="339"/>
      <c r="C119" s="340"/>
      <c r="D119" s="340"/>
      <c r="E119" s="340"/>
      <c r="F119" s="341"/>
      <c r="G119" s="160"/>
      <c r="H119" s="161"/>
      <c r="I119" s="161"/>
      <c r="J119" s="161"/>
      <c r="K119" s="161"/>
      <c r="L119" s="161"/>
      <c r="M119" s="161"/>
      <c r="N119" s="161"/>
      <c r="O119" s="162"/>
      <c r="P119" s="161"/>
      <c r="Q119" s="471"/>
      <c r="R119" s="471"/>
      <c r="S119" s="471"/>
      <c r="T119" s="471"/>
      <c r="U119" s="471"/>
      <c r="V119" s="471"/>
      <c r="W119" s="471"/>
      <c r="X119" s="472"/>
      <c r="Y119" s="921" t="s">
        <v>57</v>
      </c>
      <c r="Z119" s="922"/>
      <c r="AA119" s="923"/>
      <c r="AB119" s="410"/>
      <c r="AC119" s="410"/>
      <c r="AD119" s="410"/>
      <c r="AE119" s="411"/>
      <c r="AF119" s="394"/>
      <c r="AG119" s="394"/>
      <c r="AH119" s="394"/>
      <c r="AI119" s="411"/>
      <c r="AJ119" s="394"/>
      <c r="AK119" s="394"/>
      <c r="AL119" s="394"/>
      <c r="AM119" s="411"/>
      <c r="AN119" s="394"/>
      <c r="AO119" s="394"/>
      <c r="AP119" s="394"/>
      <c r="AQ119" s="413"/>
      <c r="AR119" s="414"/>
      <c r="AS119" s="414"/>
      <c r="AT119" s="415"/>
      <c r="AU119" s="394"/>
      <c r="AV119" s="394"/>
      <c r="AW119" s="394"/>
      <c r="AX119" s="395"/>
      <c r="AY119">
        <f t="shared" si="4"/>
        <v>0</v>
      </c>
    </row>
    <row r="120" spans="1:60" ht="23.25" hidden="1" customHeight="1" thickBot="1" x14ac:dyDescent="0.2">
      <c r="A120" s="337"/>
      <c r="B120" s="339"/>
      <c r="C120" s="340"/>
      <c r="D120" s="340"/>
      <c r="E120" s="340"/>
      <c r="F120" s="341"/>
      <c r="G120" s="924"/>
      <c r="H120" s="405"/>
      <c r="I120" s="405"/>
      <c r="J120" s="405"/>
      <c r="K120" s="405"/>
      <c r="L120" s="405"/>
      <c r="M120" s="405"/>
      <c r="N120" s="405"/>
      <c r="O120" s="406"/>
      <c r="P120" s="473"/>
      <c r="Q120" s="473"/>
      <c r="R120" s="473"/>
      <c r="S120" s="473"/>
      <c r="T120" s="473"/>
      <c r="U120" s="473"/>
      <c r="V120" s="473"/>
      <c r="W120" s="473"/>
      <c r="X120" s="474"/>
      <c r="Y120" s="925" t="s">
        <v>50</v>
      </c>
      <c r="Z120" s="808"/>
      <c r="AA120" s="809"/>
      <c r="AB120" s="470"/>
      <c r="AC120" s="470"/>
      <c r="AD120" s="470"/>
      <c r="AE120" s="411"/>
      <c r="AF120" s="394"/>
      <c r="AG120" s="394"/>
      <c r="AH120" s="394"/>
      <c r="AI120" s="411"/>
      <c r="AJ120" s="394"/>
      <c r="AK120" s="394"/>
      <c r="AL120" s="394"/>
      <c r="AM120" s="411"/>
      <c r="AN120" s="394"/>
      <c r="AO120" s="394"/>
      <c r="AP120" s="394"/>
      <c r="AQ120" s="413"/>
      <c r="AR120" s="414"/>
      <c r="AS120" s="414"/>
      <c r="AT120" s="415"/>
      <c r="AU120" s="394"/>
      <c r="AV120" s="394"/>
      <c r="AW120" s="394"/>
      <c r="AX120" s="395"/>
      <c r="AY120">
        <f t="shared" si="4"/>
        <v>0</v>
      </c>
      <c r="AZ120" s="10"/>
      <c r="BA120" s="10"/>
      <c r="BB120" s="10"/>
      <c r="BC120" s="10"/>
    </row>
    <row r="121" spans="1:60" ht="23.25" hidden="1" customHeight="1" thickBot="1" x14ac:dyDescent="0.2">
      <c r="A121" s="337"/>
      <c r="B121" s="339"/>
      <c r="C121" s="340"/>
      <c r="D121" s="340"/>
      <c r="E121" s="340"/>
      <c r="F121" s="341"/>
      <c r="G121" s="163"/>
      <c r="H121" s="164"/>
      <c r="I121" s="164"/>
      <c r="J121" s="164"/>
      <c r="K121" s="164"/>
      <c r="L121" s="164"/>
      <c r="M121" s="164"/>
      <c r="N121" s="164"/>
      <c r="O121" s="165"/>
      <c r="P121" s="475"/>
      <c r="Q121" s="475"/>
      <c r="R121" s="475"/>
      <c r="S121" s="475"/>
      <c r="T121" s="475"/>
      <c r="U121" s="475"/>
      <c r="V121" s="475"/>
      <c r="W121" s="475"/>
      <c r="X121" s="476"/>
      <c r="Y121" s="925" t="s">
        <v>13</v>
      </c>
      <c r="Z121" s="808"/>
      <c r="AA121" s="809"/>
      <c r="AB121" s="926" t="s">
        <v>14</v>
      </c>
      <c r="AC121" s="926"/>
      <c r="AD121" s="926"/>
      <c r="AE121" s="587"/>
      <c r="AF121" s="588"/>
      <c r="AG121" s="588"/>
      <c r="AH121" s="588"/>
      <c r="AI121" s="587"/>
      <c r="AJ121" s="588"/>
      <c r="AK121" s="588"/>
      <c r="AL121" s="588"/>
      <c r="AM121" s="587"/>
      <c r="AN121" s="588"/>
      <c r="AO121" s="588"/>
      <c r="AP121" s="588"/>
      <c r="AQ121" s="413"/>
      <c r="AR121" s="414"/>
      <c r="AS121" s="414"/>
      <c r="AT121" s="415"/>
      <c r="AU121" s="394"/>
      <c r="AV121" s="394"/>
      <c r="AW121" s="394"/>
      <c r="AX121" s="395"/>
      <c r="AY121">
        <f t="shared" si="4"/>
        <v>0</v>
      </c>
      <c r="AZ121" s="10"/>
      <c r="BA121" s="10"/>
      <c r="BB121" s="10"/>
      <c r="BC121" s="10"/>
      <c r="BD121" s="10"/>
      <c r="BE121" s="10"/>
      <c r="BF121" s="10"/>
      <c r="BG121" s="10"/>
      <c r="BH121" s="10"/>
    </row>
    <row r="122" spans="1:60" ht="18.75" hidden="1" customHeight="1" thickBot="1" x14ac:dyDescent="0.2">
      <c r="A122" s="337"/>
      <c r="B122" s="477" t="s">
        <v>138</v>
      </c>
      <c r="C122" s="478"/>
      <c r="D122" s="478"/>
      <c r="E122" s="478"/>
      <c r="F122" s="479"/>
      <c r="G122" s="362" t="s">
        <v>56</v>
      </c>
      <c r="H122" s="363"/>
      <c r="I122" s="363"/>
      <c r="J122" s="363"/>
      <c r="K122" s="363"/>
      <c r="L122" s="363"/>
      <c r="M122" s="363"/>
      <c r="N122" s="363"/>
      <c r="O122" s="364"/>
      <c r="P122" s="366" t="s">
        <v>58</v>
      </c>
      <c r="Q122" s="363"/>
      <c r="R122" s="363"/>
      <c r="S122" s="363"/>
      <c r="T122" s="363"/>
      <c r="U122" s="363"/>
      <c r="V122" s="363"/>
      <c r="W122" s="363"/>
      <c r="X122" s="364"/>
      <c r="Y122" s="367"/>
      <c r="Z122" s="368"/>
      <c r="AA122" s="369"/>
      <c r="AB122" s="917" t="s">
        <v>11</v>
      </c>
      <c r="AC122" s="918"/>
      <c r="AD122" s="919"/>
      <c r="AE122" s="436" t="s">
        <v>414</v>
      </c>
      <c r="AF122" s="436"/>
      <c r="AG122" s="436"/>
      <c r="AH122" s="436"/>
      <c r="AI122" s="436" t="s">
        <v>566</v>
      </c>
      <c r="AJ122" s="436"/>
      <c r="AK122" s="436"/>
      <c r="AL122" s="436"/>
      <c r="AM122" s="436" t="s">
        <v>382</v>
      </c>
      <c r="AN122" s="436"/>
      <c r="AO122" s="436"/>
      <c r="AP122" s="436"/>
      <c r="AQ122" s="513" t="s">
        <v>174</v>
      </c>
      <c r="AR122" s="514"/>
      <c r="AS122" s="514"/>
      <c r="AT122" s="515"/>
      <c r="AU122" s="516" t="s">
        <v>128</v>
      </c>
      <c r="AV122" s="516"/>
      <c r="AW122" s="516"/>
      <c r="AX122" s="517"/>
      <c r="AY122">
        <f>COUNTA($G$124)</f>
        <v>0</v>
      </c>
      <c r="AZ122" s="10"/>
      <c r="BA122" s="10"/>
      <c r="BB122" s="10"/>
      <c r="BC122" s="10"/>
    </row>
    <row r="123" spans="1:60" ht="18.75" hidden="1" customHeight="1" thickBot="1" x14ac:dyDescent="0.2">
      <c r="A123" s="337"/>
      <c r="B123" s="339"/>
      <c r="C123" s="340"/>
      <c r="D123" s="340"/>
      <c r="E123" s="340"/>
      <c r="F123" s="341"/>
      <c r="G123" s="365"/>
      <c r="H123" s="347"/>
      <c r="I123" s="347"/>
      <c r="J123" s="347"/>
      <c r="K123" s="347"/>
      <c r="L123" s="347"/>
      <c r="M123" s="347"/>
      <c r="N123" s="347"/>
      <c r="O123" s="348"/>
      <c r="P123" s="351"/>
      <c r="Q123" s="347"/>
      <c r="R123" s="347"/>
      <c r="S123" s="347"/>
      <c r="T123" s="347"/>
      <c r="U123" s="347"/>
      <c r="V123" s="347"/>
      <c r="W123" s="347"/>
      <c r="X123" s="348"/>
      <c r="Y123" s="367"/>
      <c r="Z123" s="368"/>
      <c r="AA123" s="369"/>
      <c r="AB123" s="424"/>
      <c r="AC123" s="509"/>
      <c r="AD123" s="510"/>
      <c r="AE123" s="436"/>
      <c r="AF123" s="436"/>
      <c r="AG123" s="436"/>
      <c r="AH123" s="436"/>
      <c r="AI123" s="436"/>
      <c r="AJ123" s="436"/>
      <c r="AK123" s="436"/>
      <c r="AL123" s="436"/>
      <c r="AM123" s="436"/>
      <c r="AN123" s="436"/>
      <c r="AO123" s="436"/>
      <c r="AP123" s="436"/>
      <c r="AQ123" s="518"/>
      <c r="AR123" s="456"/>
      <c r="AS123" s="454" t="s">
        <v>175</v>
      </c>
      <c r="AT123" s="455"/>
      <c r="AU123" s="456"/>
      <c r="AV123" s="456"/>
      <c r="AW123" s="347" t="s">
        <v>166</v>
      </c>
      <c r="AX123" s="352"/>
      <c r="AY123">
        <f>$AY$122</f>
        <v>0</v>
      </c>
      <c r="AZ123" s="10"/>
      <c r="BA123" s="10"/>
      <c r="BB123" s="10"/>
      <c r="BC123" s="10"/>
      <c r="BD123" s="10"/>
      <c r="BE123" s="10"/>
      <c r="BF123" s="10"/>
      <c r="BG123" s="10"/>
      <c r="BH123" s="10"/>
    </row>
    <row r="124" spans="1:60" ht="23.25" hidden="1" customHeight="1" thickBot="1" x14ac:dyDescent="0.2">
      <c r="A124" s="337"/>
      <c r="B124" s="339"/>
      <c r="C124" s="340"/>
      <c r="D124" s="340"/>
      <c r="E124" s="340"/>
      <c r="F124" s="341"/>
      <c r="G124" s="160"/>
      <c r="H124" s="161"/>
      <c r="I124" s="161"/>
      <c r="J124" s="161"/>
      <c r="K124" s="161"/>
      <c r="L124" s="161"/>
      <c r="M124" s="161"/>
      <c r="N124" s="161"/>
      <c r="O124" s="162"/>
      <c r="P124" s="161"/>
      <c r="Q124" s="471"/>
      <c r="R124" s="471"/>
      <c r="S124" s="471"/>
      <c r="T124" s="471"/>
      <c r="U124" s="471"/>
      <c r="V124" s="471"/>
      <c r="W124" s="471"/>
      <c r="X124" s="472"/>
      <c r="Y124" s="921" t="s">
        <v>57</v>
      </c>
      <c r="Z124" s="922"/>
      <c r="AA124" s="923"/>
      <c r="AB124" s="410"/>
      <c r="AC124" s="410"/>
      <c r="AD124" s="410"/>
      <c r="AE124" s="411"/>
      <c r="AF124" s="394"/>
      <c r="AG124" s="394"/>
      <c r="AH124" s="394"/>
      <c r="AI124" s="411"/>
      <c r="AJ124" s="394"/>
      <c r="AK124" s="394"/>
      <c r="AL124" s="394"/>
      <c r="AM124" s="411"/>
      <c r="AN124" s="394"/>
      <c r="AO124" s="394"/>
      <c r="AP124" s="394"/>
      <c r="AQ124" s="413"/>
      <c r="AR124" s="414"/>
      <c r="AS124" s="414"/>
      <c r="AT124" s="415"/>
      <c r="AU124" s="394"/>
      <c r="AV124" s="394"/>
      <c r="AW124" s="394"/>
      <c r="AX124" s="395"/>
      <c r="AY124">
        <f>$AY$122</f>
        <v>0</v>
      </c>
    </row>
    <row r="125" spans="1:60" ht="23.25" hidden="1" customHeight="1" thickBot="1" x14ac:dyDescent="0.2">
      <c r="A125" s="337"/>
      <c r="B125" s="339"/>
      <c r="C125" s="340"/>
      <c r="D125" s="340"/>
      <c r="E125" s="340"/>
      <c r="F125" s="341"/>
      <c r="G125" s="924"/>
      <c r="H125" s="405"/>
      <c r="I125" s="405"/>
      <c r="J125" s="405"/>
      <c r="K125" s="405"/>
      <c r="L125" s="405"/>
      <c r="M125" s="405"/>
      <c r="N125" s="405"/>
      <c r="O125" s="406"/>
      <c r="P125" s="473"/>
      <c r="Q125" s="473"/>
      <c r="R125" s="473"/>
      <c r="S125" s="473"/>
      <c r="T125" s="473"/>
      <c r="U125" s="473"/>
      <c r="V125" s="473"/>
      <c r="W125" s="473"/>
      <c r="X125" s="474"/>
      <c r="Y125" s="925" t="s">
        <v>50</v>
      </c>
      <c r="Z125" s="808"/>
      <c r="AA125" s="809"/>
      <c r="AB125" s="470"/>
      <c r="AC125" s="470"/>
      <c r="AD125" s="470"/>
      <c r="AE125" s="411"/>
      <c r="AF125" s="394"/>
      <c r="AG125" s="394"/>
      <c r="AH125" s="394"/>
      <c r="AI125" s="411"/>
      <c r="AJ125" s="394"/>
      <c r="AK125" s="394"/>
      <c r="AL125" s="394"/>
      <c r="AM125" s="411"/>
      <c r="AN125" s="394"/>
      <c r="AO125" s="394"/>
      <c r="AP125" s="394"/>
      <c r="AQ125" s="413"/>
      <c r="AR125" s="414"/>
      <c r="AS125" s="414"/>
      <c r="AT125" s="415"/>
      <c r="AU125" s="394"/>
      <c r="AV125" s="394"/>
      <c r="AW125" s="394"/>
      <c r="AX125" s="395"/>
      <c r="AY125">
        <f>$AY$122</f>
        <v>0</v>
      </c>
      <c r="AZ125" s="10"/>
      <c r="BA125" s="10"/>
      <c r="BB125" s="10"/>
      <c r="BC125" s="10"/>
    </row>
    <row r="126" spans="1:60" ht="23.25" hidden="1" customHeight="1" thickBot="1" x14ac:dyDescent="0.2">
      <c r="A126" s="337"/>
      <c r="B126" s="342"/>
      <c r="C126" s="343"/>
      <c r="D126" s="343"/>
      <c r="E126" s="343"/>
      <c r="F126" s="344"/>
      <c r="G126" s="163"/>
      <c r="H126" s="164"/>
      <c r="I126" s="164"/>
      <c r="J126" s="164"/>
      <c r="K126" s="164"/>
      <c r="L126" s="164"/>
      <c r="M126" s="164"/>
      <c r="N126" s="164"/>
      <c r="O126" s="165"/>
      <c r="P126" s="475"/>
      <c r="Q126" s="475"/>
      <c r="R126" s="475"/>
      <c r="S126" s="475"/>
      <c r="T126" s="475"/>
      <c r="U126" s="475"/>
      <c r="V126" s="475"/>
      <c r="W126" s="475"/>
      <c r="X126" s="476"/>
      <c r="Y126" s="925" t="s">
        <v>13</v>
      </c>
      <c r="Z126" s="808"/>
      <c r="AA126" s="809"/>
      <c r="AB126" s="926" t="s">
        <v>14</v>
      </c>
      <c r="AC126" s="926"/>
      <c r="AD126" s="926"/>
      <c r="AE126" s="587"/>
      <c r="AF126" s="588"/>
      <c r="AG126" s="588"/>
      <c r="AH126" s="588"/>
      <c r="AI126" s="587"/>
      <c r="AJ126" s="588"/>
      <c r="AK126" s="588"/>
      <c r="AL126" s="588"/>
      <c r="AM126" s="587"/>
      <c r="AN126" s="588"/>
      <c r="AO126" s="588"/>
      <c r="AP126" s="588"/>
      <c r="AQ126" s="413"/>
      <c r="AR126" s="414"/>
      <c r="AS126" s="414"/>
      <c r="AT126" s="415"/>
      <c r="AU126" s="394"/>
      <c r="AV126" s="394"/>
      <c r="AW126" s="394"/>
      <c r="AX126" s="395"/>
      <c r="AY126">
        <f>$AY$122</f>
        <v>0</v>
      </c>
      <c r="AZ126" s="10"/>
      <c r="BA126" s="10"/>
      <c r="BB126" s="10"/>
      <c r="BC126" s="10"/>
      <c r="BD126" s="10"/>
      <c r="BE126" s="10"/>
      <c r="BF126" s="10"/>
      <c r="BG126" s="10"/>
      <c r="BH126" s="10"/>
    </row>
    <row r="127" spans="1:60" ht="18.75" hidden="1" customHeight="1" thickBot="1" x14ac:dyDescent="0.2">
      <c r="A127" s="337"/>
      <c r="B127" s="477" t="s">
        <v>138</v>
      </c>
      <c r="C127" s="478"/>
      <c r="D127" s="478"/>
      <c r="E127" s="478"/>
      <c r="F127" s="479"/>
      <c r="G127" s="362" t="s">
        <v>56</v>
      </c>
      <c r="H127" s="363"/>
      <c r="I127" s="363"/>
      <c r="J127" s="363"/>
      <c r="K127" s="363"/>
      <c r="L127" s="363"/>
      <c r="M127" s="363"/>
      <c r="N127" s="363"/>
      <c r="O127" s="364"/>
      <c r="P127" s="366" t="s">
        <v>58</v>
      </c>
      <c r="Q127" s="363"/>
      <c r="R127" s="363"/>
      <c r="S127" s="363"/>
      <c r="T127" s="363"/>
      <c r="U127" s="363"/>
      <c r="V127" s="363"/>
      <c r="W127" s="363"/>
      <c r="X127" s="364"/>
      <c r="Y127" s="367"/>
      <c r="Z127" s="368"/>
      <c r="AA127" s="369"/>
      <c r="AB127" s="917" t="s">
        <v>11</v>
      </c>
      <c r="AC127" s="918"/>
      <c r="AD127" s="919"/>
      <c r="AE127" s="436" t="s">
        <v>414</v>
      </c>
      <c r="AF127" s="436"/>
      <c r="AG127" s="436"/>
      <c r="AH127" s="436"/>
      <c r="AI127" s="436" t="s">
        <v>566</v>
      </c>
      <c r="AJ127" s="436"/>
      <c r="AK127" s="436"/>
      <c r="AL127" s="436"/>
      <c r="AM127" s="436" t="s">
        <v>382</v>
      </c>
      <c r="AN127" s="436"/>
      <c r="AO127" s="436"/>
      <c r="AP127" s="436"/>
      <c r="AQ127" s="513" t="s">
        <v>174</v>
      </c>
      <c r="AR127" s="514"/>
      <c r="AS127" s="514"/>
      <c r="AT127" s="515"/>
      <c r="AU127" s="516" t="s">
        <v>128</v>
      </c>
      <c r="AV127" s="516"/>
      <c r="AW127" s="516"/>
      <c r="AX127" s="517"/>
      <c r="AY127">
        <f>COUNTA($G$129)</f>
        <v>0</v>
      </c>
      <c r="AZ127" s="10"/>
      <c r="BA127" s="10"/>
      <c r="BB127" s="10"/>
      <c r="BC127" s="10"/>
    </row>
    <row r="128" spans="1:60" ht="18.75" hidden="1" customHeight="1" thickBot="1" x14ac:dyDescent="0.2">
      <c r="A128" s="337"/>
      <c r="B128" s="339"/>
      <c r="C128" s="340"/>
      <c r="D128" s="340"/>
      <c r="E128" s="340"/>
      <c r="F128" s="341"/>
      <c r="G128" s="365"/>
      <c r="H128" s="347"/>
      <c r="I128" s="347"/>
      <c r="J128" s="347"/>
      <c r="K128" s="347"/>
      <c r="L128" s="347"/>
      <c r="M128" s="347"/>
      <c r="N128" s="347"/>
      <c r="O128" s="348"/>
      <c r="P128" s="351"/>
      <c r="Q128" s="347"/>
      <c r="R128" s="347"/>
      <c r="S128" s="347"/>
      <c r="T128" s="347"/>
      <c r="U128" s="347"/>
      <c r="V128" s="347"/>
      <c r="W128" s="347"/>
      <c r="X128" s="348"/>
      <c r="Y128" s="367"/>
      <c r="Z128" s="368"/>
      <c r="AA128" s="369"/>
      <c r="AB128" s="424"/>
      <c r="AC128" s="509"/>
      <c r="AD128" s="510"/>
      <c r="AE128" s="436"/>
      <c r="AF128" s="436"/>
      <c r="AG128" s="436"/>
      <c r="AH128" s="436"/>
      <c r="AI128" s="436"/>
      <c r="AJ128" s="436"/>
      <c r="AK128" s="436"/>
      <c r="AL128" s="436"/>
      <c r="AM128" s="436"/>
      <c r="AN128" s="436"/>
      <c r="AO128" s="436"/>
      <c r="AP128" s="436"/>
      <c r="AQ128" s="518"/>
      <c r="AR128" s="456"/>
      <c r="AS128" s="454" t="s">
        <v>175</v>
      </c>
      <c r="AT128" s="455"/>
      <c r="AU128" s="456"/>
      <c r="AV128" s="456"/>
      <c r="AW128" s="347" t="s">
        <v>166</v>
      </c>
      <c r="AX128" s="352"/>
      <c r="AY128">
        <f>$AY$127</f>
        <v>0</v>
      </c>
      <c r="AZ128" s="10"/>
      <c r="BA128" s="10"/>
      <c r="BB128" s="10"/>
      <c r="BC128" s="10"/>
      <c r="BD128" s="10"/>
      <c r="BE128" s="10"/>
      <c r="BF128" s="10"/>
      <c r="BG128" s="10"/>
      <c r="BH128" s="10"/>
    </row>
    <row r="129" spans="1:60" ht="23.25" hidden="1" customHeight="1" thickBot="1" x14ac:dyDescent="0.2">
      <c r="A129" s="337"/>
      <c r="B129" s="339"/>
      <c r="C129" s="340"/>
      <c r="D129" s="340"/>
      <c r="E129" s="340"/>
      <c r="F129" s="341"/>
      <c r="G129" s="160"/>
      <c r="H129" s="161"/>
      <c r="I129" s="161"/>
      <c r="J129" s="161"/>
      <c r="K129" s="161"/>
      <c r="L129" s="161"/>
      <c r="M129" s="161"/>
      <c r="N129" s="161"/>
      <c r="O129" s="162"/>
      <c r="P129" s="161"/>
      <c r="Q129" s="471"/>
      <c r="R129" s="471"/>
      <c r="S129" s="471"/>
      <c r="T129" s="471"/>
      <c r="U129" s="471"/>
      <c r="V129" s="471"/>
      <c r="W129" s="471"/>
      <c r="X129" s="472"/>
      <c r="Y129" s="921" t="s">
        <v>57</v>
      </c>
      <c r="Z129" s="922"/>
      <c r="AA129" s="923"/>
      <c r="AB129" s="410"/>
      <c r="AC129" s="410"/>
      <c r="AD129" s="410"/>
      <c r="AE129" s="411"/>
      <c r="AF129" s="394"/>
      <c r="AG129" s="394"/>
      <c r="AH129" s="394"/>
      <c r="AI129" s="411"/>
      <c r="AJ129" s="394"/>
      <c r="AK129" s="394"/>
      <c r="AL129" s="394"/>
      <c r="AM129" s="411"/>
      <c r="AN129" s="394"/>
      <c r="AO129" s="394"/>
      <c r="AP129" s="394"/>
      <c r="AQ129" s="413"/>
      <c r="AR129" s="414"/>
      <c r="AS129" s="414"/>
      <c r="AT129" s="415"/>
      <c r="AU129" s="394"/>
      <c r="AV129" s="394"/>
      <c r="AW129" s="394"/>
      <c r="AX129" s="395"/>
      <c r="AY129">
        <f>$AY$127</f>
        <v>0</v>
      </c>
    </row>
    <row r="130" spans="1:60" ht="23.25" hidden="1" customHeight="1" thickBot="1" x14ac:dyDescent="0.2">
      <c r="A130" s="337"/>
      <c r="B130" s="339"/>
      <c r="C130" s="340"/>
      <c r="D130" s="340"/>
      <c r="E130" s="340"/>
      <c r="F130" s="341"/>
      <c r="G130" s="924"/>
      <c r="H130" s="405"/>
      <c r="I130" s="405"/>
      <c r="J130" s="405"/>
      <c r="K130" s="405"/>
      <c r="L130" s="405"/>
      <c r="M130" s="405"/>
      <c r="N130" s="405"/>
      <c r="O130" s="406"/>
      <c r="P130" s="473"/>
      <c r="Q130" s="473"/>
      <c r="R130" s="473"/>
      <c r="S130" s="473"/>
      <c r="T130" s="473"/>
      <c r="U130" s="473"/>
      <c r="V130" s="473"/>
      <c r="W130" s="473"/>
      <c r="X130" s="474"/>
      <c r="Y130" s="925" t="s">
        <v>50</v>
      </c>
      <c r="Z130" s="808"/>
      <c r="AA130" s="809"/>
      <c r="AB130" s="470"/>
      <c r="AC130" s="470"/>
      <c r="AD130" s="470"/>
      <c r="AE130" s="411"/>
      <c r="AF130" s="394"/>
      <c r="AG130" s="394"/>
      <c r="AH130" s="394"/>
      <c r="AI130" s="411"/>
      <c r="AJ130" s="394"/>
      <c r="AK130" s="394"/>
      <c r="AL130" s="394"/>
      <c r="AM130" s="411"/>
      <c r="AN130" s="394"/>
      <c r="AO130" s="394"/>
      <c r="AP130" s="394"/>
      <c r="AQ130" s="413"/>
      <c r="AR130" s="414"/>
      <c r="AS130" s="414"/>
      <c r="AT130" s="415"/>
      <c r="AU130" s="394"/>
      <c r="AV130" s="394"/>
      <c r="AW130" s="394"/>
      <c r="AX130" s="395"/>
      <c r="AY130">
        <f>$AY$127</f>
        <v>0</v>
      </c>
      <c r="AZ130" s="10"/>
      <c r="BA130" s="10"/>
      <c r="BB130" s="10"/>
      <c r="BC130" s="10"/>
    </row>
    <row r="131" spans="1:60" ht="23.25" hidden="1" customHeight="1" thickBot="1" x14ac:dyDescent="0.2">
      <c r="A131" s="338"/>
      <c r="B131" s="914"/>
      <c r="C131" s="915"/>
      <c r="D131" s="915"/>
      <c r="E131" s="915"/>
      <c r="F131" s="916"/>
      <c r="G131" s="163"/>
      <c r="H131" s="164"/>
      <c r="I131" s="164"/>
      <c r="J131" s="164"/>
      <c r="K131" s="164"/>
      <c r="L131" s="164"/>
      <c r="M131" s="164"/>
      <c r="N131" s="164"/>
      <c r="O131" s="165"/>
      <c r="P131" s="475"/>
      <c r="Q131" s="475"/>
      <c r="R131" s="475"/>
      <c r="S131" s="475"/>
      <c r="T131" s="475"/>
      <c r="U131" s="475"/>
      <c r="V131" s="475"/>
      <c r="W131" s="475"/>
      <c r="X131" s="476"/>
      <c r="Y131" s="925" t="s">
        <v>13</v>
      </c>
      <c r="Z131" s="808"/>
      <c r="AA131" s="809"/>
      <c r="AB131" s="926" t="s">
        <v>14</v>
      </c>
      <c r="AC131" s="926"/>
      <c r="AD131" s="926"/>
      <c r="AE131" s="587"/>
      <c r="AF131" s="588"/>
      <c r="AG131" s="588"/>
      <c r="AH131" s="588"/>
      <c r="AI131" s="587"/>
      <c r="AJ131" s="588"/>
      <c r="AK131" s="588"/>
      <c r="AL131" s="588"/>
      <c r="AM131" s="587"/>
      <c r="AN131" s="588"/>
      <c r="AO131" s="588"/>
      <c r="AP131" s="588"/>
      <c r="AQ131" s="413"/>
      <c r="AR131" s="414"/>
      <c r="AS131" s="414"/>
      <c r="AT131" s="415"/>
      <c r="AU131" s="394"/>
      <c r="AV131" s="394"/>
      <c r="AW131" s="394"/>
      <c r="AX131" s="395"/>
      <c r="AY131">
        <f>$AY$127</f>
        <v>0</v>
      </c>
      <c r="AZ131" s="10"/>
      <c r="BA131" s="10"/>
      <c r="BB131" s="10"/>
      <c r="BC131" s="10"/>
      <c r="BD131" s="10"/>
      <c r="BE131" s="10"/>
      <c r="BF131" s="10"/>
      <c r="BG131" s="10"/>
      <c r="BH131" s="10"/>
    </row>
    <row r="132" spans="1:60" ht="47.25" customHeight="1" x14ac:dyDescent="0.15">
      <c r="A132" s="330" t="s">
        <v>577</v>
      </c>
      <c r="B132" s="331"/>
      <c r="C132" s="331"/>
      <c r="D132" s="331"/>
      <c r="E132" s="331"/>
      <c r="F132" s="332"/>
      <c r="G132" s="333" t="s">
        <v>724</v>
      </c>
      <c r="H132" s="334"/>
      <c r="I132" s="334"/>
      <c r="J132" s="334"/>
      <c r="K132" s="334"/>
      <c r="L132" s="334"/>
      <c r="M132" s="334"/>
      <c r="N132" s="334"/>
      <c r="O132" s="334"/>
      <c r="P132" s="334"/>
      <c r="Q132" s="334"/>
      <c r="R132" s="334"/>
      <c r="S132" s="334"/>
      <c r="T132" s="334"/>
      <c r="U132" s="334"/>
      <c r="V132" s="334"/>
      <c r="W132" s="334"/>
      <c r="X132" s="334"/>
      <c r="Y132" s="334"/>
      <c r="Z132" s="334"/>
      <c r="AA132" s="334"/>
      <c r="AB132" s="334"/>
      <c r="AC132" s="334"/>
      <c r="AD132" s="334"/>
      <c r="AE132" s="334"/>
      <c r="AF132" s="334"/>
      <c r="AG132" s="334"/>
      <c r="AH132" s="334"/>
      <c r="AI132" s="334"/>
      <c r="AJ132" s="334"/>
      <c r="AK132" s="334"/>
      <c r="AL132" s="334"/>
      <c r="AM132" s="334"/>
      <c r="AN132" s="334"/>
      <c r="AO132" s="334"/>
      <c r="AP132" s="334"/>
      <c r="AQ132" s="334"/>
      <c r="AR132" s="334"/>
      <c r="AS132" s="334"/>
      <c r="AT132" s="334"/>
      <c r="AU132" s="334"/>
      <c r="AV132" s="334"/>
      <c r="AW132" s="334"/>
      <c r="AX132" s="335"/>
      <c r="AY132">
        <f>COUNTA($G$132)</f>
        <v>1</v>
      </c>
    </row>
    <row r="133" spans="1:60" ht="31.5" customHeight="1" x14ac:dyDescent="0.15">
      <c r="A133" s="370" t="s">
        <v>578</v>
      </c>
      <c r="B133" s="340"/>
      <c r="C133" s="340"/>
      <c r="D133" s="340"/>
      <c r="E133" s="340"/>
      <c r="F133" s="341"/>
      <c r="G133" s="372" t="s">
        <v>570</v>
      </c>
      <c r="H133" s="373"/>
      <c r="I133" s="373"/>
      <c r="J133" s="373"/>
      <c r="K133" s="373"/>
      <c r="L133" s="373"/>
      <c r="M133" s="373"/>
      <c r="N133" s="373"/>
      <c r="O133" s="373"/>
      <c r="P133" s="374" t="s">
        <v>569</v>
      </c>
      <c r="Q133" s="373"/>
      <c r="R133" s="373"/>
      <c r="S133" s="373"/>
      <c r="T133" s="373"/>
      <c r="U133" s="373"/>
      <c r="V133" s="373"/>
      <c r="W133" s="373"/>
      <c r="X133" s="375"/>
      <c r="Y133" s="376"/>
      <c r="Z133" s="377"/>
      <c r="AA133" s="378"/>
      <c r="AB133" s="423" t="s">
        <v>11</v>
      </c>
      <c r="AC133" s="423"/>
      <c r="AD133" s="423"/>
      <c r="AE133" s="436" t="s">
        <v>414</v>
      </c>
      <c r="AF133" s="436"/>
      <c r="AG133" s="436"/>
      <c r="AH133" s="436"/>
      <c r="AI133" s="436" t="s">
        <v>566</v>
      </c>
      <c r="AJ133" s="436"/>
      <c r="AK133" s="436"/>
      <c r="AL133" s="436"/>
      <c r="AM133" s="436" t="s">
        <v>382</v>
      </c>
      <c r="AN133" s="436"/>
      <c r="AO133" s="436"/>
      <c r="AP133" s="436"/>
      <c r="AQ133" s="432" t="s">
        <v>413</v>
      </c>
      <c r="AR133" s="433"/>
      <c r="AS133" s="433"/>
      <c r="AT133" s="434"/>
      <c r="AU133" s="432" t="s">
        <v>591</v>
      </c>
      <c r="AV133" s="433"/>
      <c r="AW133" s="433"/>
      <c r="AX133" s="435"/>
      <c r="AY133">
        <f>COUNTA($G$134)</f>
        <v>1</v>
      </c>
    </row>
    <row r="134" spans="1:60" ht="23.25" customHeight="1" x14ac:dyDescent="0.15">
      <c r="A134" s="370"/>
      <c r="B134" s="340"/>
      <c r="C134" s="340"/>
      <c r="D134" s="340"/>
      <c r="E134" s="340"/>
      <c r="F134" s="341"/>
      <c r="G134" s="379" t="s">
        <v>716</v>
      </c>
      <c r="H134" s="380"/>
      <c r="I134" s="380"/>
      <c r="J134" s="380"/>
      <c r="K134" s="380"/>
      <c r="L134" s="380"/>
      <c r="M134" s="380"/>
      <c r="N134" s="380"/>
      <c r="O134" s="380"/>
      <c r="P134" s="383" t="s">
        <v>630</v>
      </c>
      <c r="Q134" s="384"/>
      <c r="R134" s="384"/>
      <c r="S134" s="384"/>
      <c r="T134" s="384"/>
      <c r="U134" s="384"/>
      <c r="V134" s="384"/>
      <c r="W134" s="384"/>
      <c r="X134" s="385"/>
      <c r="Y134" s="389" t="s">
        <v>51</v>
      </c>
      <c r="Z134" s="390"/>
      <c r="AA134" s="391"/>
      <c r="AB134" s="392" t="s">
        <v>628</v>
      </c>
      <c r="AC134" s="392"/>
      <c r="AD134" s="392"/>
      <c r="AE134" s="393">
        <v>55</v>
      </c>
      <c r="AF134" s="393"/>
      <c r="AG134" s="393"/>
      <c r="AH134" s="393"/>
      <c r="AI134" s="393">
        <v>43</v>
      </c>
      <c r="AJ134" s="393"/>
      <c r="AK134" s="393"/>
      <c r="AL134" s="393"/>
      <c r="AM134" s="393">
        <v>47</v>
      </c>
      <c r="AN134" s="393"/>
      <c r="AO134" s="393"/>
      <c r="AP134" s="393"/>
      <c r="AQ134" s="420" t="s">
        <v>652</v>
      </c>
      <c r="AR134" s="393"/>
      <c r="AS134" s="393"/>
      <c r="AT134" s="393"/>
      <c r="AU134" s="411" t="s">
        <v>652</v>
      </c>
      <c r="AV134" s="427"/>
      <c r="AW134" s="427"/>
      <c r="AX134" s="428"/>
      <c r="AY134">
        <f>$AY$133</f>
        <v>1</v>
      </c>
    </row>
    <row r="135" spans="1:60" ht="23.25" customHeight="1" x14ac:dyDescent="0.15">
      <c r="A135" s="371"/>
      <c r="B135" s="343"/>
      <c r="C135" s="343"/>
      <c r="D135" s="343"/>
      <c r="E135" s="343"/>
      <c r="F135" s="344"/>
      <c r="G135" s="381"/>
      <c r="H135" s="382"/>
      <c r="I135" s="382"/>
      <c r="J135" s="382"/>
      <c r="K135" s="382"/>
      <c r="L135" s="382"/>
      <c r="M135" s="382"/>
      <c r="N135" s="382"/>
      <c r="O135" s="382"/>
      <c r="P135" s="386"/>
      <c r="Q135" s="387"/>
      <c r="R135" s="387"/>
      <c r="S135" s="387"/>
      <c r="T135" s="387"/>
      <c r="U135" s="387"/>
      <c r="V135" s="387"/>
      <c r="W135" s="387"/>
      <c r="X135" s="388"/>
      <c r="Y135" s="429" t="s">
        <v>52</v>
      </c>
      <c r="Z135" s="430"/>
      <c r="AA135" s="431"/>
      <c r="AB135" s="392" t="s">
        <v>628</v>
      </c>
      <c r="AC135" s="392"/>
      <c r="AD135" s="392"/>
      <c r="AE135" s="393">
        <v>45</v>
      </c>
      <c r="AF135" s="393"/>
      <c r="AG135" s="393"/>
      <c r="AH135" s="393"/>
      <c r="AI135" s="393">
        <v>45</v>
      </c>
      <c r="AJ135" s="393"/>
      <c r="AK135" s="393"/>
      <c r="AL135" s="393"/>
      <c r="AM135" s="393">
        <v>45</v>
      </c>
      <c r="AN135" s="393"/>
      <c r="AO135" s="393"/>
      <c r="AP135" s="393"/>
      <c r="AQ135" s="393">
        <v>30</v>
      </c>
      <c r="AR135" s="393"/>
      <c r="AS135" s="393"/>
      <c r="AT135" s="393"/>
      <c r="AU135" s="411" t="s">
        <v>652</v>
      </c>
      <c r="AV135" s="427"/>
      <c r="AW135" s="427"/>
      <c r="AX135" s="428"/>
      <c r="AY135">
        <f>$AY$133</f>
        <v>1</v>
      </c>
    </row>
    <row r="136" spans="1:60" ht="23.25" customHeight="1" x14ac:dyDescent="0.15">
      <c r="A136" s="483" t="s">
        <v>579</v>
      </c>
      <c r="B136" s="363"/>
      <c r="C136" s="363"/>
      <c r="D136" s="363"/>
      <c r="E136" s="363"/>
      <c r="F136" s="484"/>
      <c r="G136" s="245" t="s">
        <v>580</v>
      </c>
      <c r="H136" s="245"/>
      <c r="I136" s="245"/>
      <c r="J136" s="245"/>
      <c r="K136" s="245"/>
      <c r="L136" s="245"/>
      <c r="M136" s="245"/>
      <c r="N136" s="245"/>
      <c r="O136" s="245"/>
      <c r="P136" s="245"/>
      <c r="Q136" s="245"/>
      <c r="R136" s="245"/>
      <c r="S136" s="245"/>
      <c r="T136" s="245"/>
      <c r="U136" s="245"/>
      <c r="V136" s="245"/>
      <c r="W136" s="245"/>
      <c r="X136" s="274"/>
      <c r="Y136" s="467"/>
      <c r="Z136" s="468"/>
      <c r="AA136" s="469"/>
      <c r="AB136" s="244" t="s">
        <v>11</v>
      </c>
      <c r="AC136" s="245"/>
      <c r="AD136" s="274"/>
      <c r="AE136" s="436" t="s">
        <v>414</v>
      </c>
      <c r="AF136" s="436"/>
      <c r="AG136" s="436"/>
      <c r="AH136" s="436"/>
      <c r="AI136" s="436" t="s">
        <v>566</v>
      </c>
      <c r="AJ136" s="436"/>
      <c r="AK136" s="436"/>
      <c r="AL136" s="436"/>
      <c r="AM136" s="436" t="s">
        <v>382</v>
      </c>
      <c r="AN136" s="436"/>
      <c r="AO136" s="436"/>
      <c r="AP136" s="436"/>
      <c r="AQ136" s="437" t="s">
        <v>592</v>
      </c>
      <c r="AR136" s="438"/>
      <c r="AS136" s="438"/>
      <c r="AT136" s="438"/>
      <c r="AU136" s="438"/>
      <c r="AV136" s="438"/>
      <c r="AW136" s="438"/>
      <c r="AX136" s="439"/>
      <c r="AY136">
        <f>IF(SUBSTITUTE(SUBSTITUTE($G$137,"／",""),"　","")="",0,1)</f>
        <v>1</v>
      </c>
    </row>
    <row r="137" spans="1:60" ht="23.25" customHeight="1" x14ac:dyDescent="0.15">
      <c r="A137" s="485"/>
      <c r="B137" s="345"/>
      <c r="C137" s="345"/>
      <c r="D137" s="345"/>
      <c r="E137" s="345"/>
      <c r="F137" s="486"/>
      <c r="G137" s="416" t="s">
        <v>729</v>
      </c>
      <c r="H137" s="417"/>
      <c r="I137" s="417"/>
      <c r="J137" s="417"/>
      <c r="K137" s="417"/>
      <c r="L137" s="417"/>
      <c r="M137" s="417"/>
      <c r="N137" s="417"/>
      <c r="O137" s="417"/>
      <c r="P137" s="417"/>
      <c r="Q137" s="417"/>
      <c r="R137" s="417"/>
      <c r="S137" s="417"/>
      <c r="T137" s="417"/>
      <c r="U137" s="417"/>
      <c r="V137" s="417"/>
      <c r="W137" s="417"/>
      <c r="X137" s="417"/>
      <c r="Y137" s="440" t="s">
        <v>579</v>
      </c>
      <c r="Z137" s="441"/>
      <c r="AA137" s="442"/>
      <c r="AB137" s="443" t="s">
        <v>632</v>
      </c>
      <c r="AC137" s="444"/>
      <c r="AD137" s="445"/>
      <c r="AE137" s="420">
        <v>3661477</v>
      </c>
      <c r="AF137" s="420"/>
      <c r="AG137" s="420"/>
      <c r="AH137" s="420"/>
      <c r="AI137" s="420">
        <v>2292023</v>
      </c>
      <c r="AJ137" s="420"/>
      <c r="AK137" s="420"/>
      <c r="AL137" s="420"/>
      <c r="AM137" s="420">
        <v>1641383</v>
      </c>
      <c r="AN137" s="420"/>
      <c r="AO137" s="420"/>
      <c r="AP137" s="420"/>
      <c r="AQ137" s="411">
        <v>4418800</v>
      </c>
      <c r="AR137" s="394"/>
      <c r="AS137" s="394"/>
      <c r="AT137" s="394"/>
      <c r="AU137" s="394"/>
      <c r="AV137" s="394"/>
      <c r="AW137" s="394"/>
      <c r="AX137" s="395"/>
      <c r="AY137">
        <f>$AY$136</f>
        <v>1</v>
      </c>
    </row>
    <row r="138" spans="1:60" ht="46.5" customHeight="1" x14ac:dyDescent="0.15">
      <c r="A138" s="487"/>
      <c r="B138" s="347"/>
      <c r="C138" s="347"/>
      <c r="D138" s="347"/>
      <c r="E138" s="347"/>
      <c r="F138" s="488"/>
      <c r="G138" s="418"/>
      <c r="H138" s="419"/>
      <c r="I138" s="419"/>
      <c r="J138" s="419"/>
      <c r="K138" s="419"/>
      <c r="L138" s="419"/>
      <c r="M138" s="419"/>
      <c r="N138" s="419"/>
      <c r="O138" s="419"/>
      <c r="P138" s="419"/>
      <c r="Q138" s="419"/>
      <c r="R138" s="419"/>
      <c r="S138" s="419"/>
      <c r="T138" s="419"/>
      <c r="U138" s="419"/>
      <c r="V138" s="419"/>
      <c r="W138" s="419"/>
      <c r="X138" s="419"/>
      <c r="Y138" s="407" t="s">
        <v>582</v>
      </c>
      <c r="Z138" s="421"/>
      <c r="AA138" s="422"/>
      <c r="AB138" s="446" t="s">
        <v>633</v>
      </c>
      <c r="AC138" s="447"/>
      <c r="AD138" s="448"/>
      <c r="AE138" s="449" t="s">
        <v>659</v>
      </c>
      <c r="AF138" s="450"/>
      <c r="AG138" s="450"/>
      <c r="AH138" s="450"/>
      <c r="AI138" s="449" t="s">
        <v>638</v>
      </c>
      <c r="AJ138" s="450"/>
      <c r="AK138" s="450"/>
      <c r="AL138" s="450"/>
      <c r="AM138" s="449" t="s">
        <v>660</v>
      </c>
      <c r="AN138" s="450"/>
      <c r="AO138" s="450"/>
      <c r="AP138" s="450"/>
      <c r="AQ138" s="450" t="s">
        <v>730</v>
      </c>
      <c r="AR138" s="450"/>
      <c r="AS138" s="450"/>
      <c r="AT138" s="450"/>
      <c r="AU138" s="450"/>
      <c r="AV138" s="450"/>
      <c r="AW138" s="450"/>
      <c r="AX138" s="451"/>
      <c r="AY138">
        <f>$AY$136</f>
        <v>1</v>
      </c>
    </row>
    <row r="139" spans="1:60" ht="0.75" customHeight="1" thickBot="1" x14ac:dyDescent="0.2">
      <c r="A139" s="525" t="s">
        <v>234</v>
      </c>
      <c r="B139" s="526"/>
      <c r="C139" s="526"/>
      <c r="D139" s="526"/>
      <c r="E139" s="526"/>
      <c r="F139" s="527"/>
      <c r="G139" s="499" t="s">
        <v>139</v>
      </c>
      <c r="H139" s="345"/>
      <c r="I139" s="345"/>
      <c r="J139" s="345"/>
      <c r="K139" s="345"/>
      <c r="L139" s="345"/>
      <c r="M139" s="345"/>
      <c r="N139" s="345"/>
      <c r="O139" s="346"/>
      <c r="P139" s="349" t="s">
        <v>55</v>
      </c>
      <c r="Q139" s="345"/>
      <c r="R139" s="345"/>
      <c r="S139" s="345"/>
      <c r="T139" s="345"/>
      <c r="U139" s="345"/>
      <c r="V139" s="345"/>
      <c r="W139" s="345"/>
      <c r="X139" s="346"/>
      <c r="Y139" s="500"/>
      <c r="Z139" s="501"/>
      <c r="AA139" s="502"/>
      <c r="AB139" s="506" t="s">
        <v>11</v>
      </c>
      <c r="AC139" s="507"/>
      <c r="AD139" s="508"/>
      <c r="AE139" s="436" t="s">
        <v>414</v>
      </c>
      <c r="AF139" s="436"/>
      <c r="AG139" s="436"/>
      <c r="AH139" s="436"/>
      <c r="AI139" s="436" t="s">
        <v>566</v>
      </c>
      <c r="AJ139" s="436"/>
      <c r="AK139" s="436"/>
      <c r="AL139" s="436"/>
      <c r="AM139" s="436" t="s">
        <v>382</v>
      </c>
      <c r="AN139" s="436"/>
      <c r="AO139" s="436"/>
      <c r="AP139" s="436"/>
      <c r="AQ139" s="480" t="s">
        <v>174</v>
      </c>
      <c r="AR139" s="481"/>
      <c r="AS139" s="481"/>
      <c r="AT139" s="482"/>
      <c r="AU139" s="345" t="s">
        <v>128</v>
      </c>
      <c r="AV139" s="345"/>
      <c r="AW139" s="345"/>
      <c r="AX139" s="350"/>
      <c r="AY139">
        <f>COUNTA($G$141)</f>
        <v>0</v>
      </c>
    </row>
    <row r="140" spans="1:60" ht="18.75" hidden="1" customHeight="1" thickBot="1" x14ac:dyDescent="0.2">
      <c r="A140" s="528"/>
      <c r="B140" s="529"/>
      <c r="C140" s="529"/>
      <c r="D140" s="529"/>
      <c r="E140" s="529"/>
      <c r="F140" s="530"/>
      <c r="G140" s="365"/>
      <c r="H140" s="347"/>
      <c r="I140" s="347"/>
      <c r="J140" s="347"/>
      <c r="K140" s="347"/>
      <c r="L140" s="347"/>
      <c r="M140" s="347"/>
      <c r="N140" s="347"/>
      <c r="O140" s="348"/>
      <c r="P140" s="351"/>
      <c r="Q140" s="347"/>
      <c r="R140" s="347"/>
      <c r="S140" s="347"/>
      <c r="T140" s="347"/>
      <c r="U140" s="347"/>
      <c r="V140" s="347"/>
      <c r="W140" s="347"/>
      <c r="X140" s="348"/>
      <c r="Y140" s="503"/>
      <c r="Z140" s="504"/>
      <c r="AA140" s="505"/>
      <c r="AB140" s="424"/>
      <c r="AC140" s="509"/>
      <c r="AD140" s="510"/>
      <c r="AE140" s="436"/>
      <c r="AF140" s="436"/>
      <c r="AG140" s="436"/>
      <c r="AH140" s="436"/>
      <c r="AI140" s="436"/>
      <c r="AJ140" s="436"/>
      <c r="AK140" s="436"/>
      <c r="AL140" s="436"/>
      <c r="AM140" s="436"/>
      <c r="AN140" s="436"/>
      <c r="AO140" s="436"/>
      <c r="AP140" s="436"/>
      <c r="AQ140" s="452"/>
      <c r="AR140" s="453"/>
      <c r="AS140" s="454" t="s">
        <v>175</v>
      </c>
      <c r="AT140" s="455"/>
      <c r="AU140" s="456"/>
      <c r="AV140" s="456"/>
      <c r="AW140" s="347" t="s">
        <v>166</v>
      </c>
      <c r="AX140" s="352"/>
      <c r="AY140">
        <f t="shared" ref="AY140:AY145" si="5">$AY$139</f>
        <v>0</v>
      </c>
    </row>
    <row r="141" spans="1:60" ht="23.25" hidden="1" customHeight="1" thickBot="1" x14ac:dyDescent="0.2">
      <c r="A141" s="531"/>
      <c r="B141" s="529"/>
      <c r="C141" s="529"/>
      <c r="D141" s="529"/>
      <c r="E141" s="529"/>
      <c r="F141" s="530"/>
      <c r="G141" s="396"/>
      <c r="H141" s="397"/>
      <c r="I141" s="397"/>
      <c r="J141" s="397"/>
      <c r="K141" s="397"/>
      <c r="L141" s="397"/>
      <c r="M141" s="397"/>
      <c r="N141" s="397"/>
      <c r="O141" s="398"/>
      <c r="P141" s="161"/>
      <c r="Q141" s="161"/>
      <c r="R141" s="161"/>
      <c r="S141" s="161"/>
      <c r="T141" s="161"/>
      <c r="U141" s="161"/>
      <c r="V141" s="161"/>
      <c r="W141" s="161"/>
      <c r="X141" s="162"/>
      <c r="Y141" s="407" t="s">
        <v>12</v>
      </c>
      <c r="Z141" s="408"/>
      <c r="AA141" s="409"/>
      <c r="AB141" s="410"/>
      <c r="AC141" s="410"/>
      <c r="AD141" s="410"/>
      <c r="AE141" s="411"/>
      <c r="AF141" s="394"/>
      <c r="AG141" s="394"/>
      <c r="AH141" s="394"/>
      <c r="AI141" s="411"/>
      <c r="AJ141" s="394"/>
      <c r="AK141" s="394"/>
      <c r="AL141" s="394"/>
      <c r="AM141" s="411"/>
      <c r="AN141" s="394"/>
      <c r="AO141" s="394"/>
      <c r="AP141" s="394"/>
      <c r="AQ141" s="413"/>
      <c r="AR141" s="414"/>
      <c r="AS141" s="414"/>
      <c r="AT141" s="415"/>
      <c r="AU141" s="394"/>
      <c r="AV141" s="394"/>
      <c r="AW141" s="394"/>
      <c r="AX141" s="395"/>
      <c r="AY141">
        <f t="shared" si="5"/>
        <v>0</v>
      </c>
    </row>
    <row r="142" spans="1:60" ht="23.25" hidden="1" customHeight="1" thickBot="1" x14ac:dyDescent="0.2">
      <c r="A142" s="532"/>
      <c r="B142" s="533"/>
      <c r="C142" s="533"/>
      <c r="D142" s="533"/>
      <c r="E142" s="533"/>
      <c r="F142" s="534"/>
      <c r="G142" s="399"/>
      <c r="H142" s="400"/>
      <c r="I142" s="400"/>
      <c r="J142" s="400"/>
      <c r="K142" s="400"/>
      <c r="L142" s="400"/>
      <c r="M142" s="400"/>
      <c r="N142" s="400"/>
      <c r="O142" s="401"/>
      <c r="P142" s="405"/>
      <c r="Q142" s="405"/>
      <c r="R142" s="405"/>
      <c r="S142" s="405"/>
      <c r="T142" s="405"/>
      <c r="U142" s="405"/>
      <c r="V142" s="405"/>
      <c r="W142" s="405"/>
      <c r="X142" s="406"/>
      <c r="Y142" s="244" t="s">
        <v>50</v>
      </c>
      <c r="Z142" s="245"/>
      <c r="AA142" s="274"/>
      <c r="AB142" s="470"/>
      <c r="AC142" s="470"/>
      <c r="AD142" s="470"/>
      <c r="AE142" s="411"/>
      <c r="AF142" s="394"/>
      <c r="AG142" s="394"/>
      <c r="AH142" s="394"/>
      <c r="AI142" s="411"/>
      <c r="AJ142" s="394"/>
      <c r="AK142" s="394"/>
      <c r="AL142" s="394"/>
      <c r="AM142" s="411"/>
      <c r="AN142" s="394"/>
      <c r="AO142" s="394"/>
      <c r="AP142" s="394"/>
      <c r="AQ142" s="413"/>
      <c r="AR142" s="414"/>
      <c r="AS142" s="414"/>
      <c r="AT142" s="415"/>
      <c r="AU142" s="394"/>
      <c r="AV142" s="394"/>
      <c r="AW142" s="394"/>
      <c r="AX142" s="395"/>
      <c r="AY142">
        <f t="shared" si="5"/>
        <v>0</v>
      </c>
    </row>
    <row r="143" spans="1:60" ht="23.25" hidden="1" customHeight="1" thickBot="1" x14ac:dyDescent="0.2">
      <c r="A143" s="531"/>
      <c r="B143" s="529"/>
      <c r="C143" s="529"/>
      <c r="D143" s="529"/>
      <c r="E143" s="529"/>
      <c r="F143" s="530"/>
      <c r="G143" s="402"/>
      <c r="H143" s="403"/>
      <c r="I143" s="403"/>
      <c r="J143" s="403"/>
      <c r="K143" s="403"/>
      <c r="L143" s="403"/>
      <c r="M143" s="403"/>
      <c r="N143" s="403"/>
      <c r="O143" s="404"/>
      <c r="P143" s="164"/>
      <c r="Q143" s="164"/>
      <c r="R143" s="164"/>
      <c r="S143" s="164"/>
      <c r="T143" s="164"/>
      <c r="U143" s="164"/>
      <c r="V143" s="164"/>
      <c r="W143" s="164"/>
      <c r="X143" s="165"/>
      <c r="Y143" s="244" t="s">
        <v>13</v>
      </c>
      <c r="Z143" s="245"/>
      <c r="AA143" s="274"/>
      <c r="AB143" s="412" t="s">
        <v>14</v>
      </c>
      <c r="AC143" s="412"/>
      <c r="AD143" s="412"/>
      <c r="AE143" s="411"/>
      <c r="AF143" s="394"/>
      <c r="AG143" s="394"/>
      <c r="AH143" s="394"/>
      <c r="AI143" s="411"/>
      <c r="AJ143" s="394"/>
      <c r="AK143" s="394"/>
      <c r="AL143" s="394"/>
      <c r="AM143" s="411"/>
      <c r="AN143" s="394"/>
      <c r="AO143" s="394"/>
      <c r="AP143" s="394"/>
      <c r="AQ143" s="413"/>
      <c r="AR143" s="414"/>
      <c r="AS143" s="414"/>
      <c r="AT143" s="415"/>
      <c r="AU143" s="394"/>
      <c r="AV143" s="394"/>
      <c r="AW143" s="394"/>
      <c r="AX143" s="395"/>
      <c r="AY143">
        <f t="shared" si="5"/>
        <v>0</v>
      </c>
    </row>
    <row r="144" spans="1:60" ht="23.25" hidden="1" customHeight="1" thickBot="1" x14ac:dyDescent="0.2">
      <c r="A144" s="483" t="s">
        <v>258</v>
      </c>
      <c r="B144" s="478"/>
      <c r="C144" s="478"/>
      <c r="D144" s="478"/>
      <c r="E144" s="478"/>
      <c r="F144" s="479"/>
      <c r="G144" s="519"/>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c r="AO144" s="520"/>
      <c r="AP144" s="520"/>
      <c r="AQ144" s="520"/>
      <c r="AR144" s="520"/>
      <c r="AS144" s="520"/>
      <c r="AT144" s="520"/>
      <c r="AU144" s="520"/>
      <c r="AV144" s="520"/>
      <c r="AW144" s="520"/>
      <c r="AX144" s="521"/>
      <c r="AY144">
        <f t="shared" si="5"/>
        <v>0</v>
      </c>
    </row>
    <row r="145" spans="1:60" ht="22.5" hidden="1" customHeight="1" thickBot="1" x14ac:dyDescent="0.2">
      <c r="A145" s="371"/>
      <c r="B145" s="343"/>
      <c r="C145" s="343"/>
      <c r="D145" s="343"/>
      <c r="E145" s="343"/>
      <c r="F145" s="344"/>
      <c r="G145" s="522"/>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4"/>
      <c r="AY145">
        <f t="shared" si="5"/>
        <v>0</v>
      </c>
    </row>
    <row r="146" spans="1:60" ht="3" hidden="1" customHeight="1" thickBot="1" x14ac:dyDescent="0.2">
      <c r="A146" s="337" t="s">
        <v>571</v>
      </c>
      <c r="B146" s="339" t="s">
        <v>572</v>
      </c>
      <c r="C146" s="340"/>
      <c r="D146" s="340"/>
      <c r="E146" s="340"/>
      <c r="F146" s="341"/>
      <c r="G146" s="345" t="s">
        <v>573</v>
      </c>
      <c r="H146" s="345"/>
      <c r="I146" s="345"/>
      <c r="J146" s="345"/>
      <c r="K146" s="345"/>
      <c r="L146" s="345"/>
      <c r="M146" s="345"/>
      <c r="N146" s="345"/>
      <c r="O146" s="345"/>
      <c r="P146" s="345"/>
      <c r="Q146" s="345"/>
      <c r="R146" s="345"/>
      <c r="S146" s="345"/>
      <c r="T146" s="345"/>
      <c r="U146" s="345"/>
      <c r="V146" s="345"/>
      <c r="W146" s="345"/>
      <c r="X146" s="345"/>
      <c r="Y146" s="345"/>
      <c r="Z146" s="345"/>
      <c r="AA146" s="346"/>
      <c r="AB146" s="349" t="s">
        <v>593</v>
      </c>
      <c r="AC146" s="345"/>
      <c r="AD146" s="345"/>
      <c r="AE146" s="345"/>
      <c r="AF146" s="345"/>
      <c r="AG146" s="345"/>
      <c r="AH146" s="345"/>
      <c r="AI146" s="345"/>
      <c r="AJ146" s="345"/>
      <c r="AK146" s="345"/>
      <c r="AL146" s="345"/>
      <c r="AM146" s="345"/>
      <c r="AN146" s="345"/>
      <c r="AO146" s="345"/>
      <c r="AP146" s="345"/>
      <c r="AQ146" s="345"/>
      <c r="AR146" s="345"/>
      <c r="AS146" s="345"/>
      <c r="AT146" s="345"/>
      <c r="AU146" s="345"/>
      <c r="AV146" s="345"/>
      <c r="AW146" s="345"/>
      <c r="AX146" s="350"/>
      <c r="AY146">
        <f>COUNTA($G$148)</f>
        <v>0</v>
      </c>
    </row>
    <row r="147" spans="1:60" ht="22.5" hidden="1" customHeight="1" thickBot="1" x14ac:dyDescent="0.2">
      <c r="A147" s="337"/>
      <c r="B147" s="339"/>
      <c r="C147" s="340"/>
      <c r="D147" s="340"/>
      <c r="E147" s="340"/>
      <c r="F147" s="341"/>
      <c r="G147" s="347"/>
      <c r="H147" s="347"/>
      <c r="I147" s="347"/>
      <c r="J147" s="347"/>
      <c r="K147" s="347"/>
      <c r="L147" s="347"/>
      <c r="M147" s="347"/>
      <c r="N147" s="347"/>
      <c r="O147" s="347"/>
      <c r="P147" s="347"/>
      <c r="Q147" s="347"/>
      <c r="R147" s="347"/>
      <c r="S147" s="347"/>
      <c r="T147" s="347"/>
      <c r="U147" s="347"/>
      <c r="V147" s="347"/>
      <c r="W147" s="347"/>
      <c r="X147" s="347"/>
      <c r="Y147" s="347"/>
      <c r="Z147" s="347"/>
      <c r="AA147" s="348"/>
      <c r="AB147" s="351"/>
      <c r="AC147" s="347"/>
      <c r="AD147" s="347"/>
      <c r="AE147" s="347"/>
      <c r="AF147" s="347"/>
      <c r="AG147" s="347"/>
      <c r="AH147" s="347"/>
      <c r="AI147" s="347"/>
      <c r="AJ147" s="347"/>
      <c r="AK147" s="347"/>
      <c r="AL147" s="347"/>
      <c r="AM147" s="347"/>
      <c r="AN147" s="347"/>
      <c r="AO147" s="347"/>
      <c r="AP147" s="347"/>
      <c r="AQ147" s="347"/>
      <c r="AR147" s="347"/>
      <c r="AS147" s="347"/>
      <c r="AT147" s="347"/>
      <c r="AU147" s="347"/>
      <c r="AV147" s="347"/>
      <c r="AW147" s="347"/>
      <c r="AX147" s="352"/>
      <c r="AY147">
        <f t="shared" ref="AY147:AY155" si="6">$AY$146</f>
        <v>0</v>
      </c>
    </row>
    <row r="148" spans="1:60" ht="22.5" hidden="1" customHeight="1" thickBot="1" x14ac:dyDescent="0.2">
      <c r="A148" s="337"/>
      <c r="B148" s="339"/>
      <c r="C148" s="340"/>
      <c r="D148" s="340"/>
      <c r="E148" s="340"/>
      <c r="F148" s="341"/>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thickBot="1" x14ac:dyDescent="0.2">
      <c r="A149" s="337"/>
      <c r="B149" s="339"/>
      <c r="C149" s="340"/>
      <c r="D149" s="340"/>
      <c r="E149" s="340"/>
      <c r="F149" s="341"/>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thickBot="1" x14ac:dyDescent="0.2">
      <c r="A150" s="337"/>
      <c r="B150" s="342"/>
      <c r="C150" s="343"/>
      <c r="D150" s="343"/>
      <c r="E150" s="343"/>
      <c r="F150" s="344"/>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thickBot="1" x14ac:dyDescent="0.2">
      <c r="A151" s="337"/>
      <c r="B151" s="477" t="s">
        <v>138</v>
      </c>
      <c r="C151" s="478"/>
      <c r="D151" s="478"/>
      <c r="E151" s="478"/>
      <c r="F151" s="479"/>
      <c r="G151" s="362" t="s">
        <v>56</v>
      </c>
      <c r="H151" s="363"/>
      <c r="I151" s="363"/>
      <c r="J151" s="363"/>
      <c r="K151" s="363"/>
      <c r="L151" s="363"/>
      <c r="M151" s="363"/>
      <c r="N151" s="363"/>
      <c r="O151" s="364"/>
      <c r="P151" s="366" t="s">
        <v>58</v>
      </c>
      <c r="Q151" s="363"/>
      <c r="R151" s="363"/>
      <c r="S151" s="363"/>
      <c r="T151" s="363"/>
      <c r="U151" s="363"/>
      <c r="V151" s="363"/>
      <c r="W151" s="363"/>
      <c r="X151" s="364"/>
      <c r="Y151" s="367"/>
      <c r="Z151" s="368"/>
      <c r="AA151" s="369"/>
      <c r="AB151" s="917" t="s">
        <v>11</v>
      </c>
      <c r="AC151" s="918"/>
      <c r="AD151" s="919"/>
      <c r="AE151" s="436" t="s">
        <v>414</v>
      </c>
      <c r="AF151" s="436"/>
      <c r="AG151" s="436"/>
      <c r="AH151" s="436"/>
      <c r="AI151" s="436" t="s">
        <v>566</v>
      </c>
      <c r="AJ151" s="436"/>
      <c r="AK151" s="436"/>
      <c r="AL151" s="436"/>
      <c r="AM151" s="436" t="s">
        <v>382</v>
      </c>
      <c r="AN151" s="436"/>
      <c r="AO151" s="436"/>
      <c r="AP151" s="436"/>
      <c r="AQ151" s="513" t="s">
        <v>174</v>
      </c>
      <c r="AR151" s="514"/>
      <c r="AS151" s="514"/>
      <c r="AT151" s="515"/>
      <c r="AU151" s="516" t="s">
        <v>128</v>
      </c>
      <c r="AV151" s="516"/>
      <c r="AW151" s="516"/>
      <c r="AX151" s="517"/>
      <c r="AY151">
        <f t="shared" si="6"/>
        <v>0</v>
      </c>
      <c r="AZ151" s="10"/>
      <c r="BA151" s="10"/>
      <c r="BB151" s="10"/>
      <c r="BC151" s="10"/>
    </row>
    <row r="152" spans="1:60" ht="18.75" hidden="1" customHeight="1" thickBot="1" x14ac:dyDescent="0.2">
      <c r="A152" s="337"/>
      <c r="B152" s="339"/>
      <c r="C152" s="340"/>
      <c r="D152" s="340"/>
      <c r="E152" s="340"/>
      <c r="F152" s="341"/>
      <c r="G152" s="365"/>
      <c r="H152" s="347"/>
      <c r="I152" s="347"/>
      <c r="J152" s="347"/>
      <c r="K152" s="347"/>
      <c r="L152" s="347"/>
      <c r="M152" s="347"/>
      <c r="N152" s="347"/>
      <c r="O152" s="348"/>
      <c r="P152" s="351"/>
      <c r="Q152" s="347"/>
      <c r="R152" s="347"/>
      <c r="S152" s="347"/>
      <c r="T152" s="347"/>
      <c r="U152" s="347"/>
      <c r="V152" s="347"/>
      <c r="W152" s="347"/>
      <c r="X152" s="348"/>
      <c r="Y152" s="367"/>
      <c r="Z152" s="368"/>
      <c r="AA152" s="369"/>
      <c r="AB152" s="424"/>
      <c r="AC152" s="509"/>
      <c r="AD152" s="510"/>
      <c r="AE152" s="436"/>
      <c r="AF152" s="436"/>
      <c r="AG152" s="436"/>
      <c r="AH152" s="436"/>
      <c r="AI152" s="436"/>
      <c r="AJ152" s="436"/>
      <c r="AK152" s="436"/>
      <c r="AL152" s="436"/>
      <c r="AM152" s="436"/>
      <c r="AN152" s="436"/>
      <c r="AO152" s="436"/>
      <c r="AP152" s="436"/>
      <c r="AQ152" s="518"/>
      <c r="AR152" s="456"/>
      <c r="AS152" s="454" t="s">
        <v>175</v>
      </c>
      <c r="AT152" s="455"/>
      <c r="AU152" s="456"/>
      <c r="AV152" s="456"/>
      <c r="AW152" s="347" t="s">
        <v>166</v>
      </c>
      <c r="AX152" s="352"/>
      <c r="AY152">
        <f t="shared" si="6"/>
        <v>0</v>
      </c>
      <c r="AZ152" s="10"/>
      <c r="BA152" s="10"/>
      <c r="BB152" s="10"/>
      <c r="BC152" s="10"/>
      <c r="BD152" s="10"/>
      <c r="BE152" s="10"/>
      <c r="BF152" s="10"/>
      <c r="BG152" s="10"/>
      <c r="BH152" s="10"/>
    </row>
    <row r="153" spans="1:60" ht="23.25" hidden="1" customHeight="1" thickBot="1" x14ac:dyDescent="0.2">
      <c r="A153" s="337"/>
      <c r="B153" s="339"/>
      <c r="C153" s="340"/>
      <c r="D153" s="340"/>
      <c r="E153" s="340"/>
      <c r="F153" s="341"/>
      <c r="G153" s="160"/>
      <c r="H153" s="161"/>
      <c r="I153" s="161"/>
      <c r="J153" s="161"/>
      <c r="K153" s="161"/>
      <c r="L153" s="161"/>
      <c r="M153" s="161"/>
      <c r="N153" s="161"/>
      <c r="O153" s="162"/>
      <c r="P153" s="161"/>
      <c r="Q153" s="471"/>
      <c r="R153" s="471"/>
      <c r="S153" s="471"/>
      <c r="T153" s="471"/>
      <c r="U153" s="471"/>
      <c r="V153" s="471"/>
      <c r="W153" s="471"/>
      <c r="X153" s="472"/>
      <c r="Y153" s="921" t="s">
        <v>57</v>
      </c>
      <c r="Z153" s="922"/>
      <c r="AA153" s="923"/>
      <c r="AB153" s="410"/>
      <c r="AC153" s="410"/>
      <c r="AD153" s="410"/>
      <c r="AE153" s="411"/>
      <c r="AF153" s="394"/>
      <c r="AG153" s="394"/>
      <c r="AH153" s="394"/>
      <c r="AI153" s="411"/>
      <c r="AJ153" s="394"/>
      <c r="AK153" s="394"/>
      <c r="AL153" s="394"/>
      <c r="AM153" s="411"/>
      <c r="AN153" s="394"/>
      <c r="AO153" s="394"/>
      <c r="AP153" s="394"/>
      <c r="AQ153" s="413"/>
      <c r="AR153" s="414"/>
      <c r="AS153" s="414"/>
      <c r="AT153" s="415"/>
      <c r="AU153" s="394"/>
      <c r="AV153" s="394"/>
      <c r="AW153" s="394"/>
      <c r="AX153" s="395"/>
      <c r="AY153">
        <f t="shared" si="6"/>
        <v>0</v>
      </c>
    </row>
    <row r="154" spans="1:60" ht="23.25" hidden="1" customHeight="1" thickBot="1" x14ac:dyDescent="0.2">
      <c r="A154" s="337"/>
      <c r="B154" s="339"/>
      <c r="C154" s="340"/>
      <c r="D154" s="340"/>
      <c r="E154" s="340"/>
      <c r="F154" s="341"/>
      <c r="G154" s="924"/>
      <c r="H154" s="405"/>
      <c r="I154" s="405"/>
      <c r="J154" s="405"/>
      <c r="K154" s="405"/>
      <c r="L154" s="405"/>
      <c r="M154" s="405"/>
      <c r="N154" s="405"/>
      <c r="O154" s="406"/>
      <c r="P154" s="473"/>
      <c r="Q154" s="473"/>
      <c r="R154" s="473"/>
      <c r="S154" s="473"/>
      <c r="T154" s="473"/>
      <c r="U154" s="473"/>
      <c r="V154" s="473"/>
      <c r="W154" s="473"/>
      <c r="X154" s="474"/>
      <c r="Y154" s="925" t="s">
        <v>50</v>
      </c>
      <c r="Z154" s="808"/>
      <c r="AA154" s="809"/>
      <c r="AB154" s="470"/>
      <c r="AC154" s="470"/>
      <c r="AD154" s="470"/>
      <c r="AE154" s="411"/>
      <c r="AF154" s="394"/>
      <c r="AG154" s="394"/>
      <c r="AH154" s="394"/>
      <c r="AI154" s="411"/>
      <c r="AJ154" s="394"/>
      <c r="AK154" s="394"/>
      <c r="AL154" s="394"/>
      <c r="AM154" s="411"/>
      <c r="AN154" s="394"/>
      <c r="AO154" s="394"/>
      <c r="AP154" s="394"/>
      <c r="AQ154" s="413"/>
      <c r="AR154" s="414"/>
      <c r="AS154" s="414"/>
      <c r="AT154" s="415"/>
      <c r="AU154" s="394"/>
      <c r="AV154" s="394"/>
      <c r="AW154" s="394"/>
      <c r="AX154" s="395"/>
      <c r="AY154">
        <f t="shared" si="6"/>
        <v>0</v>
      </c>
      <c r="AZ154" s="10"/>
      <c r="BA154" s="10"/>
      <c r="BB154" s="10"/>
      <c r="BC154" s="10"/>
    </row>
    <row r="155" spans="1:60" ht="23.25" hidden="1" customHeight="1" thickBot="1" x14ac:dyDescent="0.2">
      <c r="A155" s="337"/>
      <c r="B155" s="339"/>
      <c r="C155" s="340"/>
      <c r="D155" s="340"/>
      <c r="E155" s="340"/>
      <c r="F155" s="341"/>
      <c r="G155" s="163"/>
      <c r="H155" s="164"/>
      <c r="I155" s="164"/>
      <c r="J155" s="164"/>
      <c r="K155" s="164"/>
      <c r="L155" s="164"/>
      <c r="M155" s="164"/>
      <c r="N155" s="164"/>
      <c r="O155" s="165"/>
      <c r="P155" s="475"/>
      <c r="Q155" s="475"/>
      <c r="R155" s="475"/>
      <c r="S155" s="475"/>
      <c r="T155" s="475"/>
      <c r="U155" s="475"/>
      <c r="V155" s="475"/>
      <c r="W155" s="475"/>
      <c r="X155" s="476"/>
      <c r="Y155" s="925" t="s">
        <v>13</v>
      </c>
      <c r="Z155" s="808"/>
      <c r="AA155" s="809"/>
      <c r="AB155" s="926" t="s">
        <v>14</v>
      </c>
      <c r="AC155" s="926"/>
      <c r="AD155" s="926"/>
      <c r="AE155" s="587"/>
      <c r="AF155" s="588"/>
      <c r="AG155" s="588"/>
      <c r="AH155" s="588"/>
      <c r="AI155" s="587"/>
      <c r="AJ155" s="588"/>
      <c r="AK155" s="588"/>
      <c r="AL155" s="588"/>
      <c r="AM155" s="587"/>
      <c r="AN155" s="588"/>
      <c r="AO155" s="588"/>
      <c r="AP155" s="588"/>
      <c r="AQ155" s="413"/>
      <c r="AR155" s="414"/>
      <c r="AS155" s="414"/>
      <c r="AT155" s="415"/>
      <c r="AU155" s="394"/>
      <c r="AV155" s="394"/>
      <c r="AW155" s="394"/>
      <c r="AX155" s="395"/>
      <c r="AY155">
        <f t="shared" si="6"/>
        <v>0</v>
      </c>
      <c r="AZ155" s="10"/>
      <c r="BA155" s="10"/>
      <c r="BB155" s="10"/>
      <c r="BC155" s="10"/>
      <c r="BD155" s="10"/>
      <c r="BE155" s="10"/>
      <c r="BF155" s="10"/>
      <c r="BG155" s="10"/>
      <c r="BH155" s="10"/>
    </row>
    <row r="156" spans="1:60" ht="18.75" hidden="1" customHeight="1" thickBot="1" x14ac:dyDescent="0.2">
      <c r="A156" s="337"/>
      <c r="B156" s="477" t="s">
        <v>138</v>
      </c>
      <c r="C156" s="478"/>
      <c r="D156" s="478"/>
      <c r="E156" s="478"/>
      <c r="F156" s="479"/>
      <c r="G156" s="362" t="s">
        <v>56</v>
      </c>
      <c r="H156" s="363"/>
      <c r="I156" s="363"/>
      <c r="J156" s="363"/>
      <c r="K156" s="363"/>
      <c r="L156" s="363"/>
      <c r="M156" s="363"/>
      <c r="N156" s="363"/>
      <c r="O156" s="364"/>
      <c r="P156" s="366" t="s">
        <v>58</v>
      </c>
      <c r="Q156" s="363"/>
      <c r="R156" s="363"/>
      <c r="S156" s="363"/>
      <c r="T156" s="363"/>
      <c r="U156" s="363"/>
      <c r="V156" s="363"/>
      <c r="W156" s="363"/>
      <c r="X156" s="364"/>
      <c r="Y156" s="367"/>
      <c r="Z156" s="368"/>
      <c r="AA156" s="369"/>
      <c r="AB156" s="917" t="s">
        <v>11</v>
      </c>
      <c r="AC156" s="918"/>
      <c r="AD156" s="919"/>
      <c r="AE156" s="436" t="s">
        <v>414</v>
      </c>
      <c r="AF156" s="436"/>
      <c r="AG156" s="436"/>
      <c r="AH156" s="436"/>
      <c r="AI156" s="436" t="s">
        <v>566</v>
      </c>
      <c r="AJ156" s="436"/>
      <c r="AK156" s="436"/>
      <c r="AL156" s="436"/>
      <c r="AM156" s="436" t="s">
        <v>382</v>
      </c>
      <c r="AN156" s="436"/>
      <c r="AO156" s="436"/>
      <c r="AP156" s="436"/>
      <c r="AQ156" s="513" t="s">
        <v>174</v>
      </c>
      <c r="AR156" s="514"/>
      <c r="AS156" s="514"/>
      <c r="AT156" s="515"/>
      <c r="AU156" s="516" t="s">
        <v>128</v>
      </c>
      <c r="AV156" s="516"/>
      <c r="AW156" s="516"/>
      <c r="AX156" s="517"/>
      <c r="AY156">
        <f>COUNTA($G$158)</f>
        <v>0</v>
      </c>
      <c r="AZ156" s="10"/>
      <c r="BA156" s="10"/>
      <c r="BB156" s="10"/>
      <c r="BC156" s="10"/>
    </row>
    <row r="157" spans="1:60" ht="18.75" hidden="1" customHeight="1" thickBot="1" x14ac:dyDescent="0.2">
      <c r="A157" s="337"/>
      <c r="B157" s="339"/>
      <c r="C157" s="340"/>
      <c r="D157" s="340"/>
      <c r="E157" s="340"/>
      <c r="F157" s="341"/>
      <c r="G157" s="365"/>
      <c r="H157" s="347"/>
      <c r="I157" s="347"/>
      <c r="J157" s="347"/>
      <c r="K157" s="347"/>
      <c r="L157" s="347"/>
      <c r="M157" s="347"/>
      <c r="N157" s="347"/>
      <c r="O157" s="348"/>
      <c r="P157" s="351"/>
      <c r="Q157" s="347"/>
      <c r="R157" s="347"/>
      <c r="S157" s="347"/>
      <c r="T157" s="347"/>
      <c r="U157" s="347"/>
      <c r="V157" s="347"/>
      <c r="W157" s="347"/>
      <c r="X157" s="348"/>
      <c r="Y157" s="367"/>
      <c r="Z157" s="368"/>
      <c r="AA157" s="369"/>
      <c r="AB157" s="424"/>
      <c r="AC157" s="509"/>
      <c r="AD157" s="510"/>
      <c r="AE157" s="436"/>
      <c r="AF157" s="436"/>
      <c r="AG157" s="436"/>
      <c r="AH157" s="436"/>
      <c r="AI157" s="436"/>
      <c r="AJ157" s="436"/>
      <c r="AK157" s="436"/>
      <c r="AL157" s="436"/>
      <c r="AM157" s="436"/>
      <c r="AN157" s="436"/>
      <c r="AO157" s="436"/>
      <c r="AP157" s="436"/>
      <c r="AQ157" s="518"/>
      <c r="AR157" s="456"/>
      <c r="AS157" s="454" t="s">
        <v>175</v>
      </c>
      <c r="AT157" s="455"/>
      <c r="AU157" s="456"/>
      <c r="AV157" s="456"/>
      <c r="AW157" s="347" t="s">
        <v>166</v>
      </c>
      <c r="AX157" s="352"/>
      <c r="AY157">
        <f>$AY$156</f>
        <v>0</v>
      </c>
      <c r="AZ157" s="10"/>
      <c r="BA157" s="10"/>
      <c r="BB157" s="10"/>
      <c r="BC157" s="10"/>
      <c r="BD157" s="10"/>
      <c r="BE157" s="10"/>
      <c r="BF157" s="10"/>
      <c r="BG157" s="10"/>
      <c r="BH157" s="10"/>
    </row>
    <row r="158" spans="1:60" ht="23.25" hidden="1" customHeight="1" thickBot="1" x14ac:dyDescent="0.2">
      <c r="A158" s="337"/>
      <c r="B158" s="339"/>
      <c r="C158" s="340"/>
      <c r="D158" s="340"/>
      <c r="E158" s="340"/>
      <c r="F158" s="341"/>
      <c r="G158" s="160"/>
      <c r="H158" s="161"/>
      <c r="I158" s="161"/>
      <c r="J158" s="161"/>
      <c r="K158" s="161"/>
      <c r="L158" s="161"/>
      <c r="M158" s="161"/>
      <c r="N158" s="161"/>
      <c r="O158" s="162"/>
      <c r="P158" s="161"/>
      <c r="Q158" s="471"/>
      <c r="R158" s="471"/>
      <c r="S158" s="471"/>
      <c r="T158" s="471"/>
      <c r="U158" s="471"/>
      <c r="V158" s="471"/>
      <c r="W158" s="471"/>
      <c r="X158" s="472"/>
      <c r="Y158" s="921" t="s">
        <v>57</v>
      </c>
      <c r="Z158" s="922"/>
      <c r="AA158" s="923"/>
      <c r="AB158" s="410"/>
      <c r="AC158" s="410"/>
      <c r="AD158" s="410"/>
      <c r="AE158" s="411"/>
      <c r="AF158" s="394"/>
      <c r="AG158" s="394"/>
      <c r="AH158" s="394"/>
      <c r="AI158" s="411"/>
      <c r="AJ158" s="394"/>
      <c r="AK158" s="394"/>
      <c r="AL158" s="394"/>
      <c r="AM158" s="411"/>
      <c r="AN158" s="394"/>
      <c r="AO158" s="394"/>
      <c r="AP158" s="394"/>
      <c r="AQ158" s="413"/>
      <c r="AR158" s="414"/>
      <c r="AS158" s="414"/>
      <c r="AT158" s="415"/>
      <c r="AU158" s="394"/>
      <c r="AV158" s="394"/>
      <c r="AW158" s="394"/>
      <c r="AX158" s="395"/>
      <c r="AY158">
        <f>$AY$156</f>
        <v>0</v>
      </c>
    </row>
    <row r="159" spans="1:60" ht="23.25" hidden="1" customHeight="1" thickBot="1" x14ac:dyDescent="0.2">
      <c r="A159" s="337"/>
      <c r="B159" s="339"/>
      <c r="C159" s="340"/>
      <c r="D159" s="340"/>
      <c r="E159" s="340"/>
      <c r="F159" s="341"/>
      <c r="G159" s="924"/>
      <c r="H159" s="405"/>
      <c r="I159" s="405"/>
      <c r="J159" s="405"/>
      <c r="K159" s="405"/>
      <c r="L159" s="405"/>
      <c r="M159" s="405"/>
      <c r="N159" s="405"/>
      <c r="O159" s="406"/>
      <c r="P159" s="473"/>
      <c r="Q159" s="473"/>
      <c r="R159" s="473"/>
      <c r="S159" s="473"/>
      <c r="T159" s="473"/>
      <c r="U159" s="473"/>
      <c r="V159" s="473"/>
      <c r="W159" s="473"/>
      <c r="X159" s="474"/>
      <c r="Y159" s="925" t="s">
        <v>50</v>
      </c>
      <c r="Z159" s="808"/>
      <c r="AA159" s="809"/>
      <c r="AB159" s="470"/>
      <c r="AC159" s="470"/>
      <c r="AD159" s="470"/>
      <c r="AE159" s="411"/>
      <c r="AF159" s="394"/>
      <c r="AG159" s="394"/>
      <c r="AH159" s="394"/>
      <c r="AI159" s="411"/>
      <c r="AJ159" s="394"/>
      <c r="AK159" s="394"/>
      <c r="AL159" s="394"/>
      <c r="AM159" s="411"/>
      <c r="AN159" s="394"/>
      <c r="AO159" s="394"/>
      <c r="AP159" s="394"/>
      <c r="AQ159" s="413"/>
      <c r="AR159" s="414"/>
      <c r="AS159" s="414"/>
      <c r="AT159" s="415"/>
      <c r="AU159" s="394"/>
      <c r="AV159" s="394"/>
      <c r="AW159" s="394"/>
      <c r="AX159" s="395"/>
      <c r="AY159">
        <f>$AY$156</f>
        <v>0</v>
      </c>
      <c r="AZ159" s="10"/>
      <c r="BA159" s="10"/>
      <c r="BB159" s="10"/>
      <c r="BC159" s="10"/>
    </row>
    <row r="160" spans="1:60" ht="23.25" hidden="1" customHeight="1" thickBot="1" x14ac:dyDescent="0.2">
      <c r="A160" s="337"/>
      <c r="B160" s="342"/>
      <c r="C160" s="343"/>
      <c r="D160" s="343"/>
      <c r="E160" s="343"/>
      <c r="F160" s="344"/>
      <c r="G160" s="163"/>
      <c r="H160" s="164"/>
      <c r="I160" s="164"/>
      <c r="J160" s="164"/>
      <c r="K160" s="164"/>
      <c r="L160" s="164"/>
      <c r="M160" s="164"/>
      <c r="N160" s="164"/>
      <c r="O160" s="165"/>
      <c r="P160" s="475"/>
      <c r="Q160" s="475"/>
      <c r="R160" s="475"/>
      <c r="S160" s="475"/>
      <c r="T160" s="475"/>
      <c r="U160" s="475"/>
      <c r="V160" s="475"/>
      <c r="W160" s="475"/>
      <c r="X160" s="476"/>
      <c r="Y160" s="925" t="s">
        <v>13</v>
      </c>
      <c r="Z160" s="808"/>
      <c r="AA160" s="809"/>
      <c r="AB160" s="926" t="s">
        <v>14</v>
      </c>
      <c r="AC160" s="926"/>
      <c r="AD160" s="926"/>
      <c r="AE160" s="587"/>
      <c r="AF160" s="588"/>
      <c r="AG160" s="588"/>
      <c r="AH160" s="588"/>
      <c r="AI160" s="587"/>
      <c r="AJ160" s="588"/>
      <c r="AK160" s="588"/>
      <c r="AL160" s="588"/>
      <c r="AM160" s="587"/>
      <c r="AN160" s="588"/>
      <c r="AO160" s="588"/>
      <c r="AP160" s="588"/>
      <c r="AQ160" s="413"/>
      <c r="AR160" s="414"/>
      <c r="AS160" s="414"/>
      <c r="AT160" s="415"/>
      <c r="AU160" s="394"/>
      <c r="AV160" s="394"/>
      <c r="AW160" s="394"/>
      <c r="AX160" s="395"/>
      <c r="AY160">
        <f>$AY$156</f>
        <v>0</v>
      </c>
      <c r="AZ160" s="10"/>
      <c r="BA160" s="10"/>
      <c r="BB160" s="10"/>
      <c r="BC160" s="10"/>
      <c r="BD160" s="10"/>
      <c r="BE160" s="10"/>
      <c r="BF160" s="10"/>
      <c r="BG160" s="10"/>
      <c r="BH160" s="10"/>
    </row>
    <row r="161" spans="1:60" ht="18.75" hidden="1" customHeight="1" thickBot="1" x14ac:dyDescent="0.2">
      <c r="A161" s="337"/>
      <c r="B161" s="477" t="s">
        <v>138</v>
      </c>
      <c r="C161" s="478"/>
      <c r="D161" s="478"/>
      <c r="E161" s="478"/>
      <c r="F161" s="479"/>
      <c r="G161" s="362" t="s">
        <v>56</v>
      </c>
      <c r="H161" s="363"/>
      <c r="I161" s="363"/>
      <c r="J161" s="363"/>
      <c r="K161" s="363"/>
      <c r="L161" s="363"/>
      <c r="M161" s="363"/>
      <c r="N161" s="363"/>
      <c r="O161" s="364"/>
      <c r="P161" s="366" t="s">
        <v>58</v>
      </c>
      <c r="Q161" s="363"/>
      <c r="R161" s="363"/>
      <c r="S161" s="363"/>
      <c r="T161" s="363"/>
      <c r="U161" s="363"/>
      <c r="V161" s="363"/>
      <c r="W161" s="363"/>
      <c r="X161" s="364"/>
      <c r="Y161" s="367"/>
      <c r="Z161" s="368"/>
      <c r="AA161" s="369"/>
      <c r="AB161" s="917" t="s">
        <v>11</v>
      </c>
      <c r="AC161" s="918"/>
      <c r="AD161" s="919"/>
      <c r="AE161" s="436" t="s">
        <v>414</v>
      </c>
      <c r="AF161" s="436"/>
      <c r="AG161" s="436"/>
      <c r="AH161" s="436"/>
      <c r="AI161" s="436" t="s">
        <v>566</v>
      </c>
      <c r="AJ161" s="436"/>
      <c r="AK161" s="436"/>
      <c r="AL161" s="436"/>
      <c r="AM161" s="436" t="s">
        <v>382</v>
      </c>
      <c r="AN161" s="436"/>
      <c r="AO161" s="436"/>
      <c r="AP161" s="436"/>
      <c r="AQ161" s="513" t="s">
        <v>174</v>
      </c>
      <c r="AR161" s="514"/>
      <c r="AS161" s="514"/>
      <c r="AT161" s="515"/>
      <c r="AU161" s="516" t="s">
        <v>128</v>
      </c>
      <c r="AV161" s="516"/>
      <c r="AW161" s="516"/>
      <c r="AX161" s="517"/>
      <c r="AY161">
        <f>COUNTA($G$163)</f>
        <v>0</v>
      </c>
      <c r="AZ161" s="10"/>
      <c r="BA161" s="10"/>
      <c r="BB161" s="10"/>
      <c r="BC161" s="10"/>
    </row>
    <row r="162" spans="1:60" ht="18.75" hidden="1" customHeight="1" thickBot="1" x14ac:dyDescent="0.2">
      <c r="A162" s="337"/>
      <c r="B162" s="339"/>
      <c r="C162" s="340"/>
      <c r="D162" s="340"/>
      <c r="E162" s="340"/>
      <c r="F162" s="341"/>
      <c r="G162" s="365"/>
      <c r="H162" s="347"/>
      <c r="I162" s="347"/>
      <c r="J162" s="347"/>
      <c r="K162" s="347"/>
      <c r="L162" s="347"/>
      <c r="M162" s="347"/>
      <c r="N162" s="347"/>
      <c r="O162" s="348"/>
      <c r="P162" s="351"/>
      <c r="Q162" s="347"/>
      <c r="R162" s="347"/>
      <c r="S162" s="347"/>
      <c r="T162" s="347"/>
      <c r="U162" s="347"/>
      <c r="V162" s="347"/>
      <c r="W162" s="347"/>
      <c r="X162" s="348"/>
      <c r="Y162" s="367"/>
      <c r="Z162" s="368"/>
      <c r="AA162" s="369"/>
      <c r="AB162" s="424"/>
      <c r="AC162" s="509"/>
      <c r="AD162" s="510"/>
      <c r="AE162" s="436"/>
      <c r="AF162" s="436"/>
      <c r="AG162" s="436"/>
      <c r="AH162" s="436"/>
      <c r="AI162" s="436"/>
      <c r="AJ162" s="436"/>
      <c r="AK162" s="436"/>
      <c r="AL162" s="436"/>
      <c r="AM162" s="436"/>
      <c r="AN162" s="436"/>
      <c r="AO162" s="436"/>
      <c r="AP162" s="436"/>
      <c r="AQ162" s="518"/>
      <c r="AR162" s="456"/>
      <c r="AS162" s="454" t="s">
        <v>175</v>
      </c>
      <c r="AT162" s="455"/>
      <c r="AU162" s="456"/>
      <c r="AV162" s="456"/>
      <c r="AW162" s="347" t="s">
        <v>166</v>
      </c>
      <c r="AX162" s="352"/>
      <c r="AY162">
        <f>$AY$161</f>
        <v>0</v>
      </c>
      <c r="AZ162" s="10"/>
      <c r="BA162" s="10"/>
      <c r="BB162" s="10"/>
      <c r="BC162" s="10"/>
      <c r="BD162" s="10"/>
      <c r="BE162" s="10"/>
      <c r="BF162" s="10"/>
      <c r="BG162" s="10"/>
      <c r="BH162" s="10"/>
    </row>
    <row r="163" spans="1:60" ht="23.25" hidden="1" customHeight="1" thickBot="1" x14ac:dyDescent="0.2">
      <c r="A163" s="337"/>
      <c r="B163" s="339"/>
      <c r="C163" s="340"/>
      <c r="D163" s="340"/>
      <c r="E163" s="340"/>
      <c r="F163" s="341"/>
      <c r="G163" s="160"/>
      <c r="H163" s="161"/>
      <c r="I163" s="161"/>
      <c r="J163" s="161"/>
      <c r="K163" s="161"/>
      <c r="L163" s="161"/>
      <c r="M163" s="161"/>
      <c r="N163" s="161"/>
      <c r="O163" s="162"/>
      <c r="P163" s="161"/>
      <c r="Q163" s="471"/>
      <c r="R163" s="471"/>
      <c r="S163" s="471"/>
      <c r="T163" s="471"/>
      <c r="U163" s="471"/>
      <c r="V163" s="471"/>
      <c r="W163" s="471"/>
      <c r="X163" s="472"/>
      <c r="Y163" s="921" t="s">
        <v>57</v>
      </c>
      <c r="Z163" s="922"/>
      <c r="AA163" s="923"/>
      <c r="AB163" s="410"/>
      <c r="AC163" s="410"/>
      <c r="AD163" s="410"/>
      <c r="AE163" s="411"/>
      <c r="AF163" s="394"/>
      <c r="AG163" s="394"/>
      <c r="AH163" s="394"/>
      <c r="AI163" s="411"/>
      <c r="AJ163" s="394"/>
      <c r="AK163" s="394"/>
      <c r="AL163" s="394"/>
      <c r="AM163" s="411"/>
      <c r="AN163" s="394"/>
      <c r="AO163" s="394"/>
      <c r="AP163" s="394"/>
      <c r="AQ163" s="413"/>
      <c r="AR163" s="414"/>
      <c r="AS163" s="414"/>
      <c r="AT163" s="415"/>
      <c r="AU163" s="394"/>
      <c r="AV163" s="394"/>
      <c r="AW163" s="394"/>
      <c r="AX163" s="395"/>
      <c r="AY163">
        <f>$AY$161</f>
        <v>0</v>
      </c>
    </row>
    <row r="164" spans="1:60" ht="23.25" hidden="1" customHeight="1" thickBot="1" x14ac:dyDescent="0.2">
      <c r="A164" s="337"/>
      <c r="B164" s="339"/>
      <c r="C164" s="340"/>
      <c r="D164" s="340"/>
      <c r="E164" s="340"/>
      <c r="F164" s="341"/>
      <c r="G164" s="924"/>
      <c r="H164" s="405"/>
      <c r="I164" s="405"/>
      <c r="J164" s="405"/>
      <c r="K164" s="405"/>
      <c r="L164" s="405"/>
      <c r="M164" s="405"/>
      <c r="N164" s="405"/>
      <c r="O164" s="406"/>
      <c r="P164" s="473"/>
      <c r="Q164" s="473"/>
      <c r="R164" s="473"/>
      <c r="S164" s="473"/>
      <c r="T164" s="473"/>
      <c r="U164" s="473"/>
      <c r="V164" s="473"/>
      <c r="W164" s="473"/>
      <c r="X164" s="474"/>
      <c r="Y164" s="925" t="s">
        <v>50</v>
      </c>
      <c r="Z164" s="808"/>
      <c r="AA164" s="809"/>
      <c r="AB164" s="470"/>
      <c r="AC164" s="470"/>
      <c r="AD164" s="470"/>
      <c r="AE164" s="411"/>
      <c r="AF164" s="394"/>
      <c r="AG164" s="394"/>
      <c r="AH164" s="394"/>
      <c r="AI164" s="411"/>
      <c r="AJ164" s="394"/>
      <c r="AK164" s="394"/>
      <c r="AL164" s="394"/>
      <c r="AM164" s="411"/>
      <c r="AN164" s="394"/>
      <c r="AO164" s="394"/>
      <c r="AP164" s="394"/>
      <c r="AQ164" s="413"/>
      <c r="AR164" s="414"/>
      <c r="AS164" s="414"/>
      <c r="AT164" s="415"/>
      <c r="AU164" s="394"/>
      <c r="AV164" s="394"/>
      <c r="AW164" s="394"/>
      <c r="AX164" s="395"/>
      <c r="AY164">
        <f>$AY$161</f>
        <v>0</v>
      </c>
      <c r="AZ164" s="10"/>
      <c r="BA164" s="10"/>
      <c r="BB164" s="10"/>
      <c r="BC164" s="10"/>
    </row>
    <row r="165" spans="1:60" ht="23.25" hidden="1" customHeight="1" thickBot="1" x14ac:dyDescent="0.2">
      <c r="A165" s="338"/>
      <c r="B165" s="914"/>
      <c r="C165" s="915"/>
      <c r="D165" s="915"/>
      <c r="E165" s="915"/>
      <c r="F165" s="916"/>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3" hidden="1" customHeight="1" x14ac:dyDescent="0.15">
      <c r="A166" s="330" t="s">
        <v>577</v>
      </c>
      <c r="B166" s="331"/>
      <c r="C166" s="331"/>
      <c r="D166" s="331"/>
      <c r="E166" s="331"/>
      <c r="F166" s="332"/>
      <c r="G166" s="336"/>
      <c r="H166" s="334"/>
      <c r="I166" s="334"/>
      <c r="J166" s="334"/>
      <c r="K166" s="334"/>
      <c r="L166" s="334"/>
      <c r="M166" s="334"/>
      <c r="N166" s="334"/>
      <c r="O166" s="334"/>
      <c r="P166" s="334"/>
      <c r="Q166" s="334"/>
      <c r="R166" s="334"/>
      <c r="S166" s="334"/>
      <c r="T166" s="334"/>
      <c r="U166" s="334"/>
      <c r="V166" s="334"/>
      <c r="W166" s="334"/>
      <c r="X166" s="334"/>
      <c r="Y166" s="334"/>
      <c r="Z166" s="334"/>
      <c r="AA166" s="334"/>
      <c r="AB166" s="334"/>
      <c r="AC166" s="334"/>
      <c r="AD166" s="334"/>
      <c r="AE166" s="334"/>
      <c r="AF166" s="334"/>
      <c r="AG166" s="334"/>
      <c r="AH166" s="334"/>
      <c r="AI166" s="334"/>
      <c r="AJ166" s="334"/>
      <c r="AK166" s="334"/>
      <c r="AL166" s="334"/>
      <c r="AM166" s="334"/>
      <c r="AN166" s="334"/>
      <c r="AO166" s="334"/>
      <c r="AP166" s="334"/>
      <c r="AQ166" s="334"/>
      <c r="AR166" s="334"/>
      <c r="AS166" s="334"/>
      <c r="AT166" s="334"/>
      <c r="AU166" s="334"/>
      <c r="AV166" s="334"/>
      <c r="AW166" s="334"/>
      <c r="AX166" s="335"/>
      <c r="AY166">
        <f>COUNTA($G$166)</f>
        <v>0</v>
      </c>
    </row>
    <row r="167" spans="1:60" ht="31.5" hidden="1" customHeight="1" x14ac:dyDescent="0.15">
      <c r="A167" s="370" t="s">
        <v>578</v>
      </c>
      <c r="B167" s="340"/>
      <c r="C167" s="340"/>
      <c r="D167" s="340"/>
      <c r="E167" s="340"/>
      <c r="F167" s="341"/>
      <c r="G167" s="372" t="s">
        <v>570</v>
      </c>
      <c r="H167" s="373"/>
      <c r="I167" s="373"/>
      <c r="J167" s="373"/>
      <c r="K167" s="373"/>
      <c r="L167" s="373"/>
      <c r="M167" s="373"/>
      <c r="N167" s="373"/>
      <c r="O167" s="373"/>
      <c r="P167" s="374" t="s">
        <v>569</v>
      </c>
      <c r="Q167" s="373"/>
      <c r="R167" s="373"/>
      <c r="S167" s="373"/>
      <c r="T167" s="373"/>
      <c r="U167" s="373"/>
      <c r="V167" s="373"/>
      <c r="W167" s="373"/>
      <c r="X167" s="375"/>
      <c r="Y167" s="376"/>
      <c r="Z167" s="377"/>
      <c r="AA167" s="378"/>
      <c r="AB167" s="423" t="s">
        <v>11</v>
      </c>
      <c r="AC167" s="423"/>
      <c r="AD167" s="423"/>
      <c r="AE167" s="436" t="s">
        <v>414</v>
      </c>
      <c r="AF167" s="436"/>
      <c r="AG167" s="436"/>
      <c r="AH167" s="436"/>
      <c r="AI167" s="436" t="s">
        <v>566</v>
      </c>
      <c r="AJ167" s="436"/>
      <c r="AK167" s="436"/>
      <c r="AL167" s="436"/>
      <c r="AM167" s="436" t="s">
        <v>382</v>
      </c>
      <c r="AN167" s="436"/>
      <c r="AO167" s="436"/>
      <c r="AP167" s="436"/>
      <c r="AQ167" s="432" t="s">
        <v>413</v>
      </c>
      <c r="AR167" s="433"/>
      <c r="AS167" s="433"/>
      <c r="AT167" s="434"/>
      <c r="AU167" s="432" t="s">
        <v>591</v>
      </c>
      <c r="AV167" s="433"/>
      <c r="AW167" s="433"/>
      <c r="AX167" s="435"/>
      <c r="AY167">
        <f>COUNTA($G$168)</f>
        <v>0</v>
      </c>
    </row>
    <row r="168" spans="1:60" ht="23.25" hidden="1" customHeight="1" x14ac:dyDescent="0.15">
      <c r="A168" s="370"/>
      <c r="B168" s="340"/>
      <c r="C168" s="340"/>
      <c r="D168" s="340"/>
      <c r="E168" s="340"/>
      <c r="F168" s="341"/>
      <c r="G168" s="458"/>
      <c r="H168" s="380"/>
      <c r="I168" s="380"/>
      <c r="J168" s="380"/>
      <c r="K168" s="380"/>
      <c r="L168" s="380"/>
      <c r="M168" s="380"/>
      <c r="N168" s="380"/>
      <c r="O168" s="380"/>
      <c r="P168" s="383"/>
      <c r="Q168" s="384"/>
      <c r="R168" s="384"/>
      <c r="S168" s="384"/>
      <c r="T168" s="384"/>
      <c r="U168" s="384"/>
      <c r="V168" s="384"/>
      <c r="W168" s="384"/>
      <c r="X168" s="385"/>
      <c r="Y168" s="389" t="s">
        <v>51</v>
      </c>
      <c r="Z168" s="390"/>
      <c r="AA168" s="391"/>
      <c r="AB168" s="392"/>
      <c r="AC168" s="392"/>
      <c r="AD168" s="392"/>
      <c r="AE168" s="393"/>
      <c r="AF168" s="393"/>
      <c r="AG168" s="393"/>
      <c r="AH168" s="393"/>
      <c r="AI168" s="393"/>
      <c r="AJ168" s="393"/>
      <c r="AK168" s="393"/>
      <c r="AL168" s="393"/>
      <c r="AM168" s="393"/>
      <c r="AN168" s="393"/>
      <c r="AO168" s="393"/>
      <c r="AP168" s="393"/>
      <c r="AQ168" s="393"/>
      <c r="AR168" s="393"/>
      <c r="AS168" s="393"/>
      <c r="AT168" s="393"/>
      <c r="AU168" s="457"/>
      <c r="AV168" s="427"/>
      <c r="AW168" s="427"/>
      <c r="AX168" s="428"/>
      <c r="AY168">
        <f>$AY$167</f>
        <v>0</v>
      </c>
    </row>
    <row r="169" spans="1:60" ht="23.25" hidden="1" customHeight="1" x14ac:dyDescent="0.15">
      <c r="A169" s="371"/>
      <c r="B169" s="343"/>
      <c r="C169" s="343"/>
      <c r="D169" s="343"/>
      <c r="E169" s="343"/>
      <c r="F169" s="344"/>
      <c r="G169" s="381"/>
      <c r="H169" s="382"/>
      <c r="I169" s="382"/>
      <c r="J169" s="382"/>
      <c r="K169" s="382"/>
      <c r="L169" s="382"/>
      <c r="M169" s="382"/>
      <c r="N169" s="382"/>
      <c r="O169" s="382"/>
      <c r="P169" s="386"/>
      <c r="Q169" s="387"/>
      <c r="R169" s="387"/>
      <c r="S169" s="387"/>
      <c r="T169" s="387"/>
      <c r="U169" s="387"/>
      <c r="V169" s="387"/>
      <c r="W169" s="387"/>
      <c r="X169" s="388"/>
      <c r="Y169" s="429" t="s">
        <v>52</v>
      </c>
      <c r="Z169" s="430"/>
      <c r="AA169" s="431"/>
      <c r="AB169" s="392"/>
      <c r="AC169" s="392"/>
      <c r="AD169" s="392"/>
      <c r="AE169" s="393"/>
      <c r="AF169" s="393"/>
      <c r="AG169" s="393"/>
      <c r="AH169" s="393"/>
      <c r="AI169" s="393"/>
      <c r="AJ169" s="393"/>
      <c r="AK169" s="393"/>
      <c r="AL169" s="393"/>
      <c r="AM169" s="393"/>
      <c r="AN169" s="393"/>
      <c r="AO169" s="393"/>
      <c r="AP169" s="393"/>
      <c r="AQ169" s="393"/>
      <c r="AR169" s="393"/>
      <c r="AS169" s="393"/>
      <c r="AT169" s="393"/>
      <c r="AU169" s="457"/>
      <c r="AV169" s="427"/>
      <c r="AW169" s="427"/>
      <c r="AX169" s="428"/>
      <c r="AY169">
        <f>$AY$167</f>
        <v>0</v>
      </c>
    </row>
    <row r="170" spans="1:60" ht="23.25" hidden="1" customHeight="1" x14ac:dyDescent="0.15">
      <c r="A170" s="483" t="s">
        <v>579</v>
      </c>
      <c r="B170" s="363"/>
      <c r="C170" s="363"/>
      <c r="D170" s="363"/>
      <c r="E170" s="363"/>
      <c r="F170" s="484"/>
      <c r="G170" s="245" t="s">
        <v>580</v>
      </c>
      <c r="H170" s="245"/>
      <c r="I170" s="245"/>
      <c r="J170" s="245"/>
      <c r="K170" s="245"/>
      <c r="L170" s="245"/>
      <c r="M170" s="245"/>
      <c r="N170" s="245"/>
      <c r="O170" s="245"/>
      <c r="P170" s="245"/>
      <c r="Q170" s="245"/>
      <c r="R170" s="245"/>
      <c r="S170" s="245"/>
      <c r="T170" s="245"/>
      <c r="U170" s="245"/>
      <c r="V170" s="245"/>
      <c r="W170" s="245"/>
      <c r="X170" s="274"/>
      <c r="Y170" s="467"/>
      <c r="Z170" s="468"/>
      <c r="AA170" s="469"/>
      <c r="AB170" s="244" t="s">
        <v>11</v>
      </c>
      <c r="AC170" s="245"/>
      <c r="AD170" s="274"/>
      <c r="AE170" s="436" t="s">
        <v>414</v>
      </c>
      <c r="AF170" s="436"/>
      <c r="AG170" s="436"/>
      <c r="AH170" s="436"/>
      <c r="AI170" s="436" t="s">
        <v>566</v>
      </c>
      <c r="AJ170" s="436"/>
      <c r="AK170" s="436"/>
      <c r="AL170" s="436"/>
      <c r="AM170" s="436" t="s">
        <v>382</v>
      </c>
      <c r="AN170" s="436"/>
      <c r="AO170" s="436"/>
      <c r="AP170" s="436"/>
      <c r="AQ170" s="437" t="s">
        <v>592</v>
      </c>
      <c r="AR170" s="438"/>
      <c r="AS170" s="438"/>
      <c r="AT170" s="438"/>
      <c r="AU170" s="438"/>
      <c r="AV170" s="438"/>
      <c r="AW170" s="438"/>
      <c r="AX170" s="439"/>
      <c r="AY170">
        <f>IF(SUBSTITUTE(SUBSTITUTE($G$171,"／",""),"　","")="",0,1)</f>
        <v>0</v>
      </c>
    </row>
    <row r="171" spans="1:60" ht="23.25" hidden="1" customHeight="1" x14ac:dyDescent="0.15">
      <c r="A171" s="485"/>
      <c r="B171" s="345"/>
      <c r="C171" s="345"/>
      <c r="D171" s="345"/>
      <c r="E171" s="345"/>
      <c r="F171" s="486"/>
      <c r="G171" s="416" t="s">
        <v>581</v>
      </c>
      <c r="H171" s="417"/>
      <c r="I171" s="417"/>
      <c r="J171" s="417"/>
      <c r="K171" s="417"/>
      <c r="L171" s="417"/>
      <c r="M171" s="417"/>
      <c r="N171" s="417"/>
      <c r="O171" s="417"/>
      <c r="P171" s="417"/>
      <c r="Q171" s="417"/>
      <c r="R171" s="417"/>
      <c r="S171" s="417"/>
      <c r="T171" s="417"/>
      <c r="U171" s="417"/>
      <c r="V171" s="417"/>
      <c r="W171" s="417"/>
      <c r="X171" s="417"/>
      <c r="Y171" s="440" t="s">
        <v>579</v>
      </c>
      <c r="Z171" s="441"/>
      <c r="AA171" s="442"/>
      <c r="AB171" s="443"/>
      <c r="AC171" s="444"/>
      <c r="AD171" s="445"/>
      <c r="AE171" s="420"/>
      <c r="AF171" s="420"/>
      <c r="AG171" s="420"/>
      <c r="AH171" s="420"/>
      <c r="AI171" s="420"/>
      <c r="AJ171" s="420"/>
      <c r="AK171" s="420"/>
      <c r="AL171" s="420"/>
      <c r="AM171" s="420"/>
      <c r="AN171" s="420"/>
      <c r="AO171" s="420"/>
      <c r="AP171" s="420"/>
      <c r="AQ171" s="411"/>
      <c r="AR171" s="394"/>
      <c r="AS171" s="394"/>
      <c r="AT171" s="394"/>
      <c r="AU171" s="394"/>
      <c r="AV171" s="394"/>
      <c r="AW171" s="394"/>
      <c r="AX171" s="395"/>
      <c r="AY171">
        <f>$AY$170</f>
        <v>0</v>
      </c>
    </row>
    <row r="172" spans="1:60" ht="46.5" hidden="1" customHeight="1" x14ac:dyDescent="0.15">
      <c r="A172" s="487"/>
      <c r="B172" s="347"/>
      <c r="C172" s="347"/>
      <c r="D172" s="347"/>
      <c r="E172" s="347"/>
      <c r="F172" s="488"/>
      <c r="G172" s="418"/>
      <c r="H172" s="419"/>
      <c r="I172" s="419"/>
      <c r="J172" s="419"/>
      <c r="K172" s="419"/>
      <c r="L172" s="419"/>
      <c r="M172" s="419"/>
      <c r="N172" s="419"/>
      <c r="O172" s="419"/>
      <c r="P172" s="419"/>
      <c r="Q172" s="419"/>
      <c r="R172" s="419"/>
      <c r="S172" s="419"/>
      <c r="T172" s="419"/>
      <c r="U172" s="419"/>
      <c r="V172" s="419"/>
      <c r="W172" s="419"/>
      <c r="X172" s="419"/>
      <c r="Y172" s="407" t="s">
        <v>582</v>
      </c>
      <c r="Z172" s="421"/>
      <c r="AA172" s="422"/>
      <c r="AB172" s="446" t="s">
        <v>583</v>
      </c>
      <c r="AC172" s="447"/>
      <c r="AD172" s="448"/>
      <c r="AE172" s="450"/>
      <c r="AF172" s="450"/>
      <c r="AG172" s="450"/>
      <c r="AH172" s="450"/>
      <c r="AI172" s="450"/>
      <c r="AJ172" s="450"/>
      <c r="AK172" s="450"/>
      <c r="AL172" s="450"/>
      <c r="AM172" s="450"/>
      <c r="AN172" s="450"/>
      <c r="AO172" s="450"/>
      <c r="AP172" s="450"/>
      <c r="AQ172" s="450"/>
      <c r="AR172" s="450"/>
      <c r="AS172" s="450"/>
      <c r="AT172" s="450"/>
      <c r="AU172" s="450"/>
      <c r="AV172" s="450"/>
      <c r="AW172" s="450"/>
      <c r="AX172" s="451"/>
      <c r="AY172">
        <f>$AY$170</f>
        <v>0</v>
      </c>
    </row>
    <row r="173" spans="1:60" ht="18.75" hidden="1" customHeight="1" x14ac:dyDescent="0.15">
      <c r="A173" s="525" t="s">
        <v>234</v>
      </c>
      <c r="B173" s="526"/>
      <c r="C173" s="526"/>
      <c r="D173" s="526"/>
      <c r="E173" s="526"/>
      <c r="F173" s="527"/>
      <c r="G173" s="499" t="s">
        <v>139</v>
      </c>
      <c r="H173" s="345"/>
      <c r="I173" s="345"/>
      <c r="J173" s="345"/>
      <c r="K173" s="345"/>
      <c r="L173" s="345"/>
      <c r="M173" s="345"/>
      <c r="N173" s="345"/>
      <c r="O173" s="346"/>
      <c r="P173" s="349" t="s">
        <v>55</v>
      </c>
      <c r="Q173" s="345"/>
      <c r="R173" s="345"/>
      <c r="S173" s="345"/>
      <c r="T173" s="345"/>
      <c r="U173" s="345"/>
      <c r="V173" s="345"/>
      <c r="W173" s="345"/>
      <c r="X173" s="346"/>
      <c r="Y173" s="500"/>
      <c r="Z173" s="501"/>
      <c r="AA173" s="502"/>
      <c r="AB173" s="506" t="s">
        <v>11</v>
      </c>
      <c r="AC173" s="507"/>
      <c r="AD173" s="508"/>
      <c r="AE173" s="436" t="s">
        <v>414</v>
      </c>
      <c r="AF173" s="436"/>
      <c r="AG173" s="436"/>
      <c r="AH173" s="436"/>
      <c r="AI173" s="436" t="s">
        <v>566</v>
      </c>
      <c r="AJ173" s="436"/>
      <c r="AK173" s="436"/>
      <c r="AL173" s="436"/>
      <c r="AM173" s="436" t="s">
        <v>382</v>
      </c>
      <c r="AN173" s="436"/>
      <c r="AO173" s="436"/>
      <c r="AP173" s="436"/>
      <c r="AQ173" s="480" t="s">
        <v>174</v>
      </c>
      <c r="AR173" s="481"/>
      <c r="AS173" s="481"/>
      <c r="AT173" s="482"/>
      <c r="AU173" s="345" t="s">
        <v>128</v>
      </c>
      <c r="AV173" s="345"/>
      <c r="AW173" s="345"/>
      <c r="AX173" s="350"/>
      <c r="AY173">
        <f>COUNTA($G$175)</f>
        <v>0</v>
      </c>
    </row>
    <row r="174" spans="1:60" ht="18.75" hidden="1" customHeight="1" x14ac:dyDescent="0.15">
      <c r="A174" s="528"/>
      <c r="B174" s="529"/>
      <c r="C174" s="529"/>
      <c r="D174" s="529"/>
      <c r="E174" s="529"/>
      <c r="F174" s="530"/>
      <c r="G174" s="365"/>
      <c r="H174" s="347"/>
      <c r="I174" s="347"/>
      <c r="J174" s="347"/>
      <c r="K174" s="347"/>
      <c r="L174" s="347"/>
      <c r="M174" s="347"/>
      <c r="N174" s="347"/>
      <c r="O174" s="348"/>
      <c r="P174" s="351"/>
      <c r="Q174" s="347"/>
      <c r="R174" s="347"/>
      <c r="S174" s="347"/>
      <c r="T174" s="347"/>
      <c r="U174" s="347"/>
      <c r="V174" s="347"/>
      <c r="W174" s="347"/>
      <c r="X174" s="348"/>
      <c r="Y174" s="503"/>
      <c r="Z174" s="504"/>
      <c r="AA174" s="505"/>
      <c r="AB174" s="424"/>
      <c r="AC174" s="509"/>
      <c r="AD174" s="510"/>
      <c r="AE174" s="436"/>
      <c r="AF174" s="436"/>
      <c r="AG174" s="436"/>
      <c r="AH174" s="436"/>
      <c r="AI174" s="436"/>
      <c r="AJ174" s="436"/>
      <c r="AK174" s="436"/>
      <c r="AL174" s="436"/>
      <c r="AM174" s="436"/>
      <c r="AN174" s="436"/>
      <c r="AO174" s="436"/>
      <c r="AP174" s="436"/>
      <c r="AQ174" s="452"/>
      <c r="AR174" s="453"/>
      <c r="AS174" s="454" t="s">
        <v>175</v>
      </c>
      <c r="AT174" s="455"/>
      <c r="AU174" s="456"/>
      <c r="AV174" s="456"/>
      <c r="AW174" s="347" t="s">
        <v>166</v>
      </c>
      <c r="AX174" s="352"/>
      <c r="AY174">
        <f t="shared" ref="AY174:AY179" si="7">$AY$173</f>
        <v>0</v>
      </c>
    </row>
    <row r="175" spans="1:60" ht="23.25" hidden="1" customHeight="1" x14ac:dyDescent="0.15">
      <c r="A175" s="531"/>
      <c r="B175" s="529"/>
      <c r="C175" s="529"/>
      <c r="D175" s="529"/>
      <c r="E175" s="529"/>
      <c r="F175" s="530"/>
      <c r="G175" s="396"/>
      <c r="H175" s="397"/>
      <c r="I175" s="397"/>
      <c r="J175" s="397"/>
      <c r="K175" s="397"/>
      <c r="L175" s="397"/>
      <c r="M175" s="397"/>
      <c r="N175" s="397"/>
      <c r="O175" s="398"/>
      <c r="P175" s="161"/>
      <c r="Q175" s="161"/>
      <c r="R175" s="161"/>
      <c r="S175" s="161"/>
      <c r="T175" s="161"/>
      <c r="U175" s="161"/>
      <c r="V175" s="161"/>
      <c r="W175" s="161"/>
      <c r="X175" s="162"/>
      <c r="Y175" s="407" t="s">
        <v>12</v>
      </c>
      <c r="Z175" s="408"/>
      <c r="AA175" s="409"/>
      <c r="AB175" s="410"/>
      <c r="AC175" s="410"/>
      <c r="AD175" s="410"/>
      <c r="AE175" s="411"/>
      <c r="AF175" s="394"/>
      <c r="AG175" s="394"/>
      <c r="AH175" s="394"/>
      <c r="AI175" s="411"/>
      <c r="AJ175" s="394"/>
      <c r="AK175" s="394"/>
      <c r="AL175" s="394"/>
      <c r="AM175" s="411"/>
      <c r="AN175" s="394"/>
      <c r="AO175" s="394"/>
      <c r="AP175" s="394"/>
      <c r="AQ175" s="413"/>
      <c r="AR175" s="414"/>
      <c r="AS175" s="414"/>
      <c r="AT175" s="415"/>
      <c r="AU175" s="394"/>
      <c r="AV175" s="394"/>
      <c r="AW175" s="394"/>
      <c r="AX175" s="395"/>
      <c r="AY175">
        <f t="shared" si="7"/>
        <v>0</v>
      </c>
    </row>
    <row r="176" spans="1:60" ht="23.25" hidden="1" customHeight="1" x14ac:dyDescent="0.15">
      <c r="A176" s="532"/>
      <c r="B176" s="533"/>
      <c r="C176" s="533"/>
      <c r="D176" s="533"/>
      <c r="E176" s="533"/>
      <c r="F176" s="534"/>
      <c r="G176" s="399"/>
      <c r="H176" s="400"/>
      <c r="I176" s="400"/>
      <c r="J176" s="400"/>
      <c r="K176" s="400"/>
      <c r="L176" s="400"/>
      <c r="M176" s="400"/>
      <c r="N176" s="400"/>
      <c r="O176" s="401"/>
      <c r="P176" s="405"/>
      <c r="Q176" s="405"/>
      <c r="R176" s="405"/>
      <c r="S176" s="405"/>
      <c r="T176" s="405"/>
      <c r="U176" s="405"/>
      <c r="V176" s="405"/>
      <c r="W176" s="405"/>
      <c r="X176" s="406"/>
      <c r="Y176" s="244" t="s">
        <v>50</v>
      </c>
      <c r="Z176" s="245"/>
      <c r="AA176" s="274"/>
      <c r="AB176" s="470"/>
      <c r="AC176" s="470"/>
      <c r="AD176" s="470"/>
      <c r="AE176" s="411"/>
      <c r="AF176" s="394"/>
      <c r="AG176" s="394"/>
      <c r="AH176" s="394"/>
      <c r="AI176" s="411"/>
      <c r="AJ176" s="394"/>
      <c r="AK176" s="394"/>
      <c r="AL176" s="394"/>
      <c r="AM176" s="411"/>
      <c r="AN176" s="394"/>
      <c r="AO176" s="394"/>
      <c r="AP176" s="394"/>
      <c r="AQ176" s="413"/>
      <c r="AR176" s="414"/>
      <c r="AS176" s="414"/>
      <c r="AT176" s="415"/>
      <c r="AU176" s="394"/>
      <c r="AV176" s="394"/>
      <c r="AW176" s="394"/>
      <c r="AX176" s="395"/>
      <c r="AY176">
        <f t="shared" si="7"/>
        <v>0</v>
      </c>
    </row>
    <row r="177" spans="1:60" ht="23.25" hidden="1" customHeight="1" x14ac:dyDescent="0.15">
      <c r="A177" s="531"/>
      <c r="B177" s="529"/>
      <c r="C177" s="529"/>
      <c r="D177" s="529"/>
      <c r="E177" s="529"/>
      <c r="F177" s="530"/>
      <c r="G177" s="402"/>
      <c r="H177" s="403"/>
      <c r="I177" s="403"/>
      <c r="J177" s="403"/>
      <c r="K177" s="403"/>
      <c r="L177" s="403"/>
      <c r="M177" s="403"/>
      <c r="N177" s="403"/>
      <c r="O177" s="404"/>
      <c r="P177" s="164"/>
      <c r="Q177" s="164"/>
      <c r="R177" s="164"/>
      <c r="S177" s="164"/>
      <c r="T177" s="164"/>
      <c r="U177" s="164"/>
      <c r="V177" s="164"/>
      <c r="W177" s="164"/>
      <c r="X177" s="165"/>
      <c r="Y177" s="244" t="s">
        <v>13</v>
      </c>
      <c r="Z177" s="245"/>
      <c r="AA177" s="274"/>
      <c r="AB177" s="412" t="s">
        <v>14</v>
      </c>
      <c r="AC177" s="412"/>
      <c r="AD177" s="412"/>
      <c r="AE177" s="411"/>
      <c r="AF177" s="394"/>
      <c r="AG177" s="394"/>
      <c r="AH177" s="394"/>
      <c r="AI177" s="411"/>
      <c r="AJ177" s="394"/>
      <c r="AK177" s="394"/>
      <c r="AL177" s="394"/>
      <c r="AM177" s="411"/>
      <c r="AN177" s="394"/>
      <c r="AO177" s="394"/>
      <c r="AP177" s="394"/>
      <c r="AQ177" s="413"/>
      <c r="AR177" s="414"/>
      <c r="AS177" s="414"/>
      <c r="AT177" s="415"/>
      <c r="AU177" s="394"/>
      <c r="AV177" s="394"/>
      <c r="AW177" s="394"/>
      <c r="AX177" s="395"/>
      <c r="AY177">
        <f t="shared" si="7"/>
        <v>0</v>
      </c>
    </row>
    <row r="178" spans="1:60" ht="23.25" hidden="1" customHeight="1" x14ac:dyDescent="0.15">
      <c r="A178" s="483" t="s">
        <v>258</v>
      </c>
      <c r="B178" s="478"/>
      <c r="C178" s="478"/>
      <c r="D178" s="478"/>
      <c r="E178" s="478"/>
      <c r="F178" s="479"/>
      <c r="G178" s="519"/>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1"/>
      <c r="AY178">
        <f t="shared" si="7"/>
        <v>0</v>
      </c>
    </row>
    <row r="179" spans="1:60" ht="23.25" hidden="1" customHeight="1" x14ac:dyDescent="0.15">
      <c r="A179" s="371"/>
      <c r="B179" s="343"/>
      <c r="C179" s="343"/>
      <c r="D179" s="343"/>
      <c r="E179" s="343"/>
      <c r="F179" s="344"/>
      <c r="G179" s="522"/>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4"/>
      <c r="AY179">
        <f t="shared" si="7"/>
        <v>0</v>
      </c>
    </row>
    <row r="180" spans="1:60" ht="0.75" hidden="1" customHeight="1" x14ac:dyDescent="0.15">
      <c r="A180" s="337" t="s">
        <v>571</v>
      </c>
      <c r="B180" s="339" t="s">
        <v>572</v>
      </c>
      <c r="C180" s="340"/>
      <c r="D180" s="340"/>
      <c r="E180" s="340"/>
      <c r="F180" s="341"/>
      <c r="G180" s="345" t="s">
        <v>573</v>
      </c>
      <c r="H180" s="345"/>
      <c r="I180" s="345"/>
      <c r="J180" s="345"/>
      <c r="K180" s="345"/>
      <c r="L180" s="345"/>
      <c r="M180" s="345"/>
      <c r="N180" s="345"/>
      <c r="O180" s="345"/>
      <c r="P180" s="345"/>
      <c r="Q180" s="345"/>
      <c r="R180" s="345"/>
      <c r="S180" s="345"/>
      <c r="T180" s="345"/>
      <c r="U180" s="345"/>
      <c r="V180" s="345"/>
      <c r="W180" s="345"/>
      <c r="X180" s="345"/>
      <c r="Y180" s="345"/>
      <c r="Z180" s="345"/>
      <c r="AA180" s="346"/>
      <c r="AB180" s="349" t="s">
        <v>593</v>
      </c>
      <c r="AC180" s="345"/>
      <c r="AD180" s="345"/>
      <c r="AE180" s="345"/>
      <c r="AF180" s="345"/>
      <c r="AG180" s="345"/>
      <c r="AH180" s="345"/>
      <c r="AI180" s="345"/>
      <c r="AJ180" s="345"/>
      <c r="AK180" s="345"/>
      <c r="AL180" s="345"/>
      <c r="AM180" s="345"/>
      <c r="AN180" s="345"/>
      <c r="AO180" s="345"/>
      <c r="AP180" s="345"/>
      <c r="AQ180" s="345"/>
      <c r="AR180" s="345"/>
      <c r="AS180" s="345"/>
      <c r="AT180" s="345"/>
      <c r="AU180" s="345"/>
      <c r="AV180" s="345"/>
      <c r="AW180" s="345"/>
      <c r="AX180" s="350"/>
      <c r="AY180">
        <f>COUNTA($G$182)</f>
        <v>0</v>
      </c>
    </row>
    <row r="181" spans="1:60" ht="22.5" hidden="1" customHeight="1" thickBot="1" x14ac:dyDescent="0.2">
      <c r="A181" s="337"/>
      <c r="B181" s="339"/>
      <c r="C181" s="340"/>
      <c r="D181" s="340"/>
      <c r="E181" s="340"/>
      <c r="F181" s="341"/>
      <c r="G181" s="347"/>
      <c r="H181" s="347"/>
      <c r="I181" s="347"/>
      <c r="J181" s="347"/>
      <c r="K181" s="347"/>
      <c r="L181" s="347"/>
      <c r="M181" s="347"/>
      <c r="N181" s="347"/>
      <c r="O181" s="347"/>
      <c r="P181" s="347"/>
      <c r="Q181" s="347"/>
      <c r="R181" s="347"/>
      <c r="S181" s="347"/>
      <c r="T181" s="347"/>
      <c r="U181" s="347"/>
      <c r="V181" s="347"/>
      <c r="W181" s="347"/>
      <c r="X181" s="347"/>
      <c r="Y181" s="347"/>
      <c r="Z181" s="347"/>
      <c r="AA181" s="348"/>
      <c r="AB181" s="351"/>
      <c r="AC181" s="347"/>
      <c r="AD181" s="347"/>
      <c r="AE181" s="347"/>
      <c r="AF181" s="347"/>
      <c r="AG181" s="347"/>
      <c r="AH181" s="347"/>
      <c r="AI181" s="347"/>
      <c r="AJ181" s="347"/>
      <c r="AK181" s="347"/>
      <c r="AL181" s="347"/>
      <c r="AM181" s="347"/>
      <c r="AN181" s="347"/>
      <c r="AO181" s="347"/>
      <c r="AP181" s="347"/>
      <c r="AQ181" s="347"/>
      <c r="AR181" s="347"/>
      <c r="AS181" s="347"/>
      <c r="AT181" s="347"/>
      <c r="AU181" s="347"/>
      <c r="AV181" s="347"/>
      <c r="AW181" s="347"/>
      <c r="AX181" s="352"/>
      <c r="AY181">
        <f t="shared" ref="AY181:AY189" si="8">$AY$180</f>
        <v>0</v>
      </c>
    </row>
    <row r="182" spans="1:60" ht="22.5" hidden="1" customHeight="1" thickBot="1" x14ac:dyDescent="0.2">
      <c r="A182" s="337"/>
      <c r="B182" s="339"/>
      <c r="C182" s="340"/>
      <c r="D182" s="340"/>
      <c r="E182" s="340"/>
      <c r="F182" s="341"/>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thickBot="1" x14ac:dyDescent="0.2">
      <c r="A183" s="337"/>
      <c r="B183" s="339"/>
      <c r="C183" s="340"/>
      <c r="D183" s="340"/>
      <c r="E183" s="340"/>
      <c r="F183" s="341"/>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thickBot="1" x14ac:dyDescent="0.2">
      <c r="A184" s="337"/>
      <c r="B184" s="342"/>
      <c r="C184" s="343"/>
      <c r="D184" s="343"/>
      <c r="E184" s="343"/>
      <c r="F184" s="344"/>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thickBot="1" x14ac:dyDescent="0.2">
      <c r="A185" s="337"/>
      <c r="B185" s="477" t="s">
        <v>138</v>
      </c>
      <c r="C185" s="478"/>
      <c r="D185" s="478"/>
      <c r="E185" s="478"/>
      <c r="F185" s="479"/>
      <c r="G185" s="362" t="s">
        <v>56</v>
      </c>
      <c r="H185" s="363"/>
      <c r="I185" s="363"/>
      <c r="J185" s="363"/>
      <c r="K185" s="363"/>
      <c r="L185" s="363"/>
      <c r="M185" s="363"/>
      <c r="N185" s="363"/>
      <c r="O185" s="364"/>
      <c r="P185" s="366" t="s">
        <v>58</v>
      </c>
      <c r="Q185" s="363"/>
      <c r="R185" s="363"/>
      <c r="S185" s="363"/>
      <c r="T185" s="363"/>
      <c r="U185" s="363"/>
      <c r="V185" s="363"/>
      <c r="W185" s="363"/>
      <c r="X185" s="364"/>
      <c r="Y185" s="367"/>
      <c r="Z185" s="368"/>
      <c r="AA185" s="369"/>
      <c r="AB185" s="917" t="s">
        <v>11</v>
      </c>
      <c r="AC185" s="918"/>
      <c r="AD185" s="919"/>
      <c r="AE185" s="436" t="s">
        <v>414</v>
      </c>
      <c r="AF185" s="436"/>
      <c r="AG185" s="436"/>
      <c r="AH185" s="436"/>
      <c r="AI185" s="436" t="s">
        <v>566</v>
      </c>
      <c r="AJ185" s="436"/>
      <c r="AK185" s="436"/>
      <c r="AL185" s="436"/>
      <c r="AM185" s="436" t="s">
        <v>382</v>
      </c>
      <c r="AN185" s="436"/>
      <c r="AO185" s="436"/>
      <c r="AP185" s="436"/>
      <c r="AQ185" s="513" t="s">
        <v>174</v>
      </c>
      <c r="AR185" s="514"/>
      <c r="AS185" s="514"/>
      <c r="AT185" s="515"/>
      <c r="AU185" s="516" t="s">
        <v>128</v>
      </c>
      <c r="AV185" s="516"/>
      <c r="AW185" s="516"/>
      <c r="AX185" s="517"/>
      <c r="AY185">
        <f t="shared" si="8"/>
        <v>0</v>
      </c>
      <c r="AZ185" s="10"/>
      <c r="BA185" s="10"/>
      <c r="BB185" s="10"/>
      <c r="BC185" s="10"/>
    </row>
    <row r="186" spans="1:60" ht="18.75" hidden="1" customHeight="1" thickBot="1" x14ac:dyDescent="0.2">
      <c r="A186" s="337"/>
      <c r="B186" s="339"/>
      <c r="C186" s="340"/>
      <c r="D186" s="340"/>
      <c r="E186" s="340"/>
      <c r="F186" s="341"/>
      <c r="G186" s="365"/>
      <c r="H186" s="347"/>
      <c r="I186" s="347"/>
      <c r="J186" s="347"/>
      <c r="K186" s="347"/>
      <c r="L186" s="347"/>
      <c r="M186" s="347"/>
      <c r="N186" s="347"/>
      <c r="O186" s="348"/>
      <c r="P186" s="351"/>
      <c r="Q186" s="347"/>
      <c r="R186" s="347"/>
      <c r="S186" s="347"/>
      <c r="T186" s="347"/>
      <c r="U186" s="347"/>
      <c r="V186" s="347"/>
      <c r="W186" s="347"/>
      <c r="X186" s="348"/>
      <c r="Y186" s="367"/>
      <c r="Z186" s="368"/>
      <c r="AA186" s="369"/>
      <c r="AB186" s="424"/>
      <c r="AC186" s="509"/>
      <c r="AD186" s="510"/>
      <c r="AE186" s="436"/>
      <c r="AF186" s="436"/>
      <c r="AG186" s="436"/>
      <c r="AH186" s="436"/>
      <c r="AI186" s="436"/>
      <c r="AJ186" s="436"/>
      <c r="AK186" s="436"/>
      <c r="AL186" s="436"/>
      <c r="AM186" s="436"/>
      <c r="AN186" s="436"/>
      <c r="AO186" s="436"/>
      <c r="AP186" s="436"/>
      <c r="AQ186" s="518"/>
      <c r="AR186" s="456"/>
      <c r="AS186" s="454" t="s">
        <v>175</v>
      </c>
      <c r="AT186" s="455"/>
      <c r="AU186" s="456"/>
      <c r="AV186" s="456"/>
      <c r="AW186" s="347" t="s">
        <v>166</v>
      </c>
      <c r="AX186" s="352"/>
      <c r="AY186">
        <f t="shared" si="8"/>
        <v>0</v>
      </c>
      <c r="AZ186" s="10"/>
      <c r="BA186" s="10"/>
      <c r="BB186" s="10"/>
      <c r="BC186" s="10"/>
      <c r="BD186" s="10"/>
      <c r="BE186" s="10"/>
      <c r="BF186" s="10"/>
      <c r="BG186" s="10"/>
      <c r="BH186" s="10"/>
    </row>
    <row r="187" spans="1:60" ht="23.25" hidden="1" customHeight="1" thickBot="1" x14ac:dyDescent="0.2">
      <c r="A187" s="337"/>
      <c r="B187" s="339"/>
      <c r="C187" s="340"/>
      <c r="D187" s="340"/>
      <c r="E187" s="340"/>
      <c r="F187" s="341"/>
      <c r="G187" s="160"/>
      <c r="H187" s="161"/>
      <c r="I187" s="161"/>
      <c r="J187" s="161"/>
      <c r="K187" s="161"/>
      <c r="L187" s="161"/>
      <c r="M187" s="161"/>
      <c r="N187" s="161"/>
      <c r="O187" s="162"/>
      <c r="P187" s="161"/>
      <c r="Q187" s="471"/>
      <c r="R187" s="471"/>
      <c r="S187" s="471"/>
      <c r="T187" s="471"/>
      <c r="U187" s="471"/>
      <c r="V187" s="471"/>
      <c r="W187" s="471"/>
      <c r="X187" s="472"/>
      <c r="Y187" s="921" t="s">
        <v>57</v>
      </c>
      <c r="Z187" s="922"/>
      <c r="AA187" s="923"/>
      <c r="AB187" s="410"/>
      <c r="AC187" s="410"/>
      <c r="AD187" s="410"/>
      <c r="AE187" s="411"/>
      <c r="AF187" s="394"/>
      <c r="AG187" s="394"/>
      <c r="AH187" s="394"/>
      <c r="AI187" s="411"/>
      <c r="AJ187" s="394"/>
      <c r="AK187" s="394"/>
      <c r="AL187" s="394"/>
      <c r="AM187" s="411"/>
      <c r="AN187" s="394"/>
      <c r="AO187" s="394"/>
      <c r="AP187" s="394"/>
      <c r="AQ187" s="413"/>
      <c r="AR187" s="414"/>
      <c r="AS187" s="414"/>
      <c r="AT187" s="415"/>
      <c r="AU187" s="394"/>
      <c r="AV187" s="394"/>
      <c r="AW187" s="394"/>
      <c r="AX187" s="395"/>
      <c r="AY187">
        <f t="shared" si="8"/>
        <v>0</v>
      </c>
    </row>
    <row r="188" spans="1:60" ht="23.25" hidden="1" customHeight="1" thickBot="1" x14ac:dyDescent="0.2">
      <c r="A188" s="337"/>
      <c r="B188" s="339"/>
      <c r="C188" s="340"/>
      <c r="D188" s="340"/>
      <c r="E188" s="340"/>
      <c r="F188" s="341"/>
      <c r="G188" s="924"/>
      <c r="H188" s="405"/>
      <c r="I188" s="405"/>
      <c r="J188" s="405"/>
      <c r="K188" s="405"/>
      <c r="L188" s="405"/>
      <c r="M188" s="405"/>
      <c r="N188" s="405"/>
      <c r="O188" s="406"/>
      <c r="P188" s="473"/>
      <c r="Q188" s="473"/>
      <c r="R188" s="473"/>
      <c r="S188" s="473"/>
      <c r="T188" s="473"/>
      <c r="U188" s="473"/>
      <c r="V188" s="473"/>
      <c r="W188" s="473"/>
      <c r="X188" s="474"/>
      <c r="Y188" s="925" t="s">
        <v>50</v>
      </c>
      <c r="Z188" s="808"/>
      <c r="AA188" s="809"/>
      <c r="AB188" s="470"/>
      <c r="AC188" s="470"/>
      <c r="AD188" s="470"/>
      <c r="AE188" s="411"/>
      <c r="AF188" s="394"/>
      <c r="AG188" s="394"/>
      <c r="AH188" s="394"/>
      <c r="AI188" s="411"/>
      <c r="AJ188" s="394"/>
      <c r="AK188" s="394"/>
      <c r="AL188" s="394"/>
      <c r="AM188" s="411"/>
      <c r="AN188" s="394"/>
      <c r="AO188" s="394"/>
      <c r="AP188" s="394"/>
      <c r="AQ188" s="413"/>
      <c r="AR188" s="414"/>
      <c r="AS188" s="414"/>
      <c r="AT188" s="415"/>
      <c r="AU188" s="394"/>
      <c r="AV188" s="394"/>
      <c r="AW188" s="394"/>
      <c r="AX188" s="395"/>
      <c r="AY188">
        <f t="shared" si="8"/>
        <v>0</v>
      </c>
      <c r="AZ188" s="10"/>
      <c r="BA188" s="10"/>
      <c r="BB188" s="10"/>
      <c r="BC188" s="10"/>
    </row>
    <row r="189" spans="1:60" ht="23.25" hidden="1" customHeight="1" thickBot="1" x14ac:dyDescent="0.2">
      <c r="A189" s="337"/>
      <c r="B189" s="339"/>
      <c r="C189" s="340"/>
      <c r="D189" s="340"/>
      <c r="E189" s="340"/>
      <c r="F189" s="341"/>
      <c r="G189" s="163"/>
      <c r="H189" s="164"/>
      <c r="I189" s="164"/>
      <c r="J189" s="164"/>
      <c r="K189" s="164"/>
      <c r="L189" s="164"/>
      <c r="M189" s="164"/>
      <c r="N189" s="164"/>
      <c r="O189" s="165"/>
      <c r="P189" s="475"/>
      <c r="Q189" s="475"/>
      <c r="R189" s="475"/>
      <c r="S189" s="475"/>
      <c r="T189" s="475"/>
      <c r="U189" s="475"/>
      <c r="V189" s="475"/>
      <c r="W189" s="475"/>
      <c r="X189" s="476"/>
      <c r="Y189" s="925" t="s">
        <v>13</v>
      </c>
      <c r="Z189" s="808"/>
      <c r="AA189" s="809"/>
      <c r="AB189" s="926" t="s">
        <v>14</v>
      </c>
      <c r="AC189" s="926"/>
      <c r="AD189" s="926"/>
      <c r="AE189" s="587"/>
      <c r="AF189" s="588"/>
      <c r="AG189" s="588"/>
      <c r="AH189" s="588"/>
      <c r="AI189" s="587"/>
      <c r="AJ189" s="588"/>
      <c r="AK189" s="588"/>
      <c r="AL189" s="588"/>
      <c r="AM189" s="587"/>
      <c r="AN189" s="588"/>
      <c r="AO189" s="588"/>
      <c r="AP189" s="588"/>
      <c r="AQ189" s="413"/>
      <c r="AR189" s="414"/>
      <c r="AS189" s="414"/>
      <c r="AT189" s="415"/>
      <c r="AU189" s="394"/>
      <c r="AV189" s="394"/>
      <c r="AW189" s="394"/>
      <c r="AX189" s="395"/>
      <c r="AY189">
        <f t="shared" si="8"/>
        <v>0</v>
      </c>
      <c r="AZ189" s="10"/>
      <c r="BA189" s="10"/>
      <c r="BB189" s="10"/>
      <c r="BC189" s="10"/>
      <c r="BD189" s="10"/>
      <c r="BE189" s="10"/>
      <c r="BF189" s="10"/>
      <c r="BG189" s="10"/>
      <c r="BH189" s="10"/>
    </row>
    <row r="190" spans="1:60" ht="18.75" hidden="1" customHeight="1" thickBot="1" x14ac:dyDescent="0.2">
      <c r="A190" s="337"/>
      <c r="B190" s="477" t="s">
        <v>138</v>
      </c>
      <c r="C190" s="478"/>
      <c r="D190" s="478"/>
      <c r="E190" s="478"/>
      <c r="F190" s="479"/>
      <c r="G190" s="362" t="s">
        <v>56</v>
      </c>
      <c r="H190" s="363"/>
      <c r="I190" s="363"/>
      <c r="J190" s="363"/>
      <c r="K190" s="363"/>
      <c r="L190" s="363"/>
      <c r="M190" s="363"/>
      <c r="N190" s="363"/>
      <c r="O190" s="364"/>
      <c r="P190" s="366" t="s">
        <v>58</v>
      </c>
      <c r="Q190" s="363"/>
      <c r="R190" s="363"/>
      <c r="S190" s="363"/>
      <c r="T190" s="363"/>
      <c r="U190" s="363"/>
      <c r="V190" s="363"/>
      <c r="W190" s="363"/>
      <c r="X190" s="364"/>
      <c r="Y190" s="367"/>
      <c r="Z190" s="368"/>
      <c r="AA190" s="369"/>
      <c r="AB190" s="917" t="s">
        <v>11</v>
      </c>
      <c r="AC190" s="918"/>
      <c r="AD190" s="919"/>
      <c r="AE190" s="436" t="s">
        <v>414</v>
      </c>
      <c r="AF190" s="436"/>
      <c r="AG190" s="436"/>
      <c r="AH190" s="436"/>
      <c r="AI190" s="436" t="s">
        <v>566</v>
      </c>
      <c r="AJ190" s="436"/>
      <c r="AK190" s="436"/>
      <c r="AL190" s="436"/>
      <c r="AM190" s="436" t="s">
        <v>382</v>
      </c>
      <c r="AN190" s="436"/>
      <c r="AO190" s="436"/>
      <c r="AP190" s="436"/>
      <c r="AQ190" s="513" t="s">
        <v>174</v>
      </c>
      <c r="AR190" s="514"/>
      <c r="AS190" s="514"/>
      <c r="AT190" s="515"/>
      <c r="AU190" s="516" t="s">
        <v>128</v>
      </c>
      <c r="AV190" s="516"/>
      <c r="AW190" s="516"/>
      <c r="AX190" s="517"/>
      <c r="AY190">
        <f>COUNTA($G$192)</f>
        <v>0</v>
      </c>
      <c r="AZ190" s="10"/>
      <c r="BA190" s="10"/>
      <c r="BB190" s="10"/>
      <c r="BC190" s="10"/>
    </row>
    <row r="191" spans="1:60" ht="18.75" hidden="1" customHeight="1" thickBot="1" x14ac:dyDescent="0.2">
      <c r="A191" s="337"/>
      <c r="B191" s="339"/>
      <c r="C191" s="340"/>
      <c r="D191" s="340"/>
      <c r="E191" s="340"/>
      <c r="F191" s="341"/>
      <c r="G191" s="365"/>
      <c r="H191" s="347"/>
      <c r="I191" s="347"/>
      <c r="J191" s="347"/>
      <c r="K191" s="347"/>
      <c r="L191" s="347"/>
      <c r="M191" s="347"/>
      <c r="N191" s="347"/>
      <c r="O191" s="348"/>
      <c r="P191" s="351"/>
      <c r="Q191" s="347"/>
      <c r="R191" s="347"/>
      <c r="S191" s="347"/>
      <c r="T191" s="347"/>
      <c r="U191" s="347"/>
      <c r="V191" s="347"/>
      <c r="W191" s="347"/>
      <c r="X191" s="348"/>
      <c r="Y191" s="367"/>
      <c r="Z191" s="368"/>
      <c r="AA191" s="369"/>
      <c r="AB191" s="424"/>
      <c r="AC191" s="509"/>
      <c r="AD191" s="510"/>
      <c r="AE191" s="436"/>
      <c r="AF191" s="436"/>
      <c r="AG191" s="436"/>
      <c r="AH191" s="436"/>
      <c r="AI191" s="436"/>
      <c r="AJ191" s="436"/>
      <c r="AK191" s="436"/>
      <c r="AL191" s="436"/>
      <c r="AM191" s="436"/>
      <c r="AN191" s="436"/>
      <c r="AO191" s="436"/>
      <c r="AP191" s="436"/>
      <c r="AQ191" s="518"/>
      <c r="AR191" s="456"/>
      <c r="AS191" s="454" t="s">
        <v>175</v>
      </c>
      <c r="AT191" s="455"/>
      <c r="AU191" s="456"/>
      <c r="AV191" s="456"/>
      <c r="AW191" s="347" t="s">
        <v>166</v>
      </c>
      <c r="AX191" s="352"/>
      <c r="AY191">
        <f>$AY$190</f>
        <v>0</v>
      </c>
      <c r="AZ191" s="10"/>
      <c r="BA191" s="10"/>
      <c r="BB191" s="10"/>
      <c r="BC191" s="10"/>
      <c r="BD191" s="10"/>
      <c r="BE191" s="10"/>
      <c r="BF191" s="10"/>
      <c r="BG191" s="10"/>
      <c r="BH191" s="10"/>
    </row>
    <row r="192" spans="1:60" ht="23.25" hidden="1" customHeight="1" thickBot="1" x14ac:dyDescent="0.2">
      <c r="A192" s="337"/>
      <c r="B192" s="339"/>
      <c r="C192" s="340"/>
      <c r="D192" s="340"/>
      <c r="E192" s="340"/>
      <c r="F192" s="341"/>
      <c r="G192" s="160"/>
      <c r="H192" s="161"/>
      <c r="I192" s="161"/>
      <c r="J192" s="161"/>
      <c r="K192" s="161"/>
      <c r="L192" s="161"/>
      <c r="M192" s="161"/>
      <c r="N192" s="161"/>
      <c r="O192" s="162"/>
      <c r="P192" s="161"/>
      <c r="Q192" s="471"/>
      <c r="R192" s="471"/>
      <c r="S192" s="471"/>
      <c r="T192" s="471"/>
      <c r="U192" s="471"/>
      <c r="V192" s="471"/>
      <c r="W192" s="471"/>
      <c r="X192" s="472"/>
      <c r="Y192" s="921" t="s">
        <v>57</v>
      </c>
      <c r="Z192" s="922"/>
      <c r="AA192" s="923"/>
      <c r="AB192" s="410"/>
      <c r="AC192" s="410"/>
      <c r="AD192" s="410"/>
      <c r="AE192" s="411"/>
      <c r="AF192" s="394"/>
      <c r="AG192" s="394"/>
      <c r="AH192" s="394"/>
      <c r="AI192" s="411"/>
      <c r="AJ192" s="394"/>
      <c r="AK192" s="394"/>
      <c r="AL192" s="394"/>
      <c r="AM192" s="411"/>
      <c r="AN192" s="394"/>
      <c r="AO192" s="394"/>
      <c r="AP192" s="394"/>
      <c r="AQ192" s="413"/>
      <c r="AR192" s="414"/>
      <c r="AS192" s="414"/>
      <c r="AT192" s="415"/>
      <c r="AU192" s="394"/>
      <c r="AV192" s="394"/>
      <c r="AW192" s="394"/>
      <c r="AX192" s="395"/>
      <c r="AY192">
        <f>$AY$190</f>
        <v>0</v>
      </c>
    </row>
    <row r="193" spans="1:60" ht="23.25" hidden="1" customHeight="1" thickBot="1" x14ac:dyDescent="0.2">
      <c r="A193" s="337"/>
      <c r="B193" s="339"/>
      <c r="C193" s="340"/>
      <c r="D193" s="340"/>
      <c r="E193" s="340"/>
      <c r="F193" s="341"/>
      <c r="G193" s="924"/>
      <c r="H193" s="405"/>
      <c r="I193" s="405"/>
      <c r="J193" s="405"/>
      <c r="K193" s="405"/>
      <c r="L193" s="405"/>
      <c r="M193" s="405"/>
      <c r="N193" s="405"/>
      <c r="O193" s="406"/>
      <c r="P193" s="473"/>
      <c r="Q193" s="473"/>
      <c r="R193" s="473"/>
      <c r="S193" s="473"/>
      <c r="T193" s="473"/>
      <c r="U193" s="473"/>
      <c r="V193" s="473"/>
      <c r="W193" s="473"/>
      <c r="X193" s="474"/>
      <c r="Y193" s="925" t="s">
        <v>50</v>
      </c>
      <c r="Z193" s="808"/>
      <c r="AA193" s="809"/>
      <c r="AB193" s="470"/>
      <c r="AC193" s="470"/>
      <c r="AD193" s="470"/>
      <c r="AE193" s="411"/>
      <c r="AF193" s="394"/>
      <c r="AG193" s="394"/>
      <c r="AH193" s="394"/>
      <c r="AI193" s="411"/>
      <c r="AJ193" s="394"/>
      <c r="AK193" s="394"/>
      <c r="AL193" s="394"/>
      <c r="AM193" s="411"/>
      <c r="AN193" s="394"/>
      <c r="AO193" s="394"/>
      <c r="AP193" s="394"/>
      <c r="AQ193" s="413"/>
      <c r="AR193" s="414"/>
      <c r="AS193" s="414"/>
      <c r="AT193" s="415"/>
      <c r="AU193" s="394"/>
      <c r="AV193" s="394"/>
      <c r="AW193" s="394"/>
      <c r="AX193" s="395"/>
      <c r="AY193">
        <f>$AY$190</f>
        <v>0</v>
      </c>
      <c r="AZ193" s="10"/>
      <c r="BA193" s="10"/>
      <c r="BB193" s="10"/>
      <c r="BC193" s="10"/>
    </row>
    <row r="194" spans="1:60" ht="23.25" hidden="1" customHeight="1" thickBot="1" x14ac:dyDescent="0.2">
      <c r="A194" s="337"/>
      <c r="B194" s="342"/>
      <c r="C194" s="343"/>
      <c r="D194" s="343"/>
      <c r="E194" s="343"/>
      <c r="F194" s="344"/>
      <c r="G194" s="163"/>
      <c r="H194" s="164"/>
      <c r="I194" s="164"/>
      <c r="J194" s="164"/>
      <c r="K194" s="164"/>
      <c r="L194" s="164"/>
      <c r="M194" s="164"/>
      <c r="N194" s="164"/>
      <c r="O194" s="165"/>
      <c r="P194" s="475"/>
      <c r="Q194" s="475"/>
      <c r="R194" s="475"/>
      <c r="S194" s="475"/>
      <c r="T194" s="475"/>
      <c r="U194" s="475"/>
      <c r="V194" s="475"/>
      <c r="W194" s="475"/>
      <c r="X194" s="476"/>
      <c r="Y194" s="925" t="s">
        <v>13</v>
      </c>
      <c r="Z194" s="808"/>
      <c r="AA194" s="809"/>
      <c r="AB194" s="926" t="s">
        <v>14</v>
      </c>
      <c r="AC194" s="926"/>
      <c r="AD194" s="926"/>
      <c r="AE194" s="587"/>
      <c r="AF194" s="588"/>
      <c r="AG194" s="588"/>
      <c r="AH194" s="588"/>
      <c r="AI194" s="587"/>
      <c r="AJ194" s="588"/>
      <c r="AK194" s="588"/>
      <c r="AL194" s="588"/>
      <c r="AM194" s="587"/>
      <c r="AN194" s="588"/>
      <c r="AO194" s="588"/>
      <c r="AP194" s="588"/>
      <c r="AQ194" s="413"/>
      <c r="AR194" s="414"/>
      <c r="AS194" s="414"/>
      <c r="AT194" s="415"/>
      <c r="AU194" s="394"/>
      <c r="AV194" s="394"/>
      <c r="AW194" s="394"/>
      <c r="AX194" s="395"/>
      <c r="AY194">
        <f>$AY$190</f>
        <v>0</v>
      </c>
      <c r="AZ194" s="10"/>
      <c r="BA194" s="10"/>
      <c r="BB194" s="10"/>
      <c r="BC194" s="10"/>
      <c r="BD194" s="10"/>
      <c r="BE194" s="10"/>
      <c r="BF194" s="10"/>
      <c r="BG194" s="10"/>
      <c r="BH194" s="10"/>
    </row>
    <row r="195" spans="1:60" ht="18.75" hidden="1" customHeight="1" thickBot="1" x14ac:dyDescent="0.2">
      <c r="A195" s="337"/>
      <c r="B195" s="477" t="s">
        <v>138</v>
      </c>
      <c r="C195" s="478"/>
      <c r="D195" s="478"/>
      <c r="E195" s="478"/>
      <c r="F195" s="479"/>
      <c r="G195" s="362" t="s">
        <v>56</v>
      </c>
      <c r="H195" s="363"/>
      <c r="I195" s="363"/>
      <c r="J195" s="363"/>
      <c r="K195" s="363"/>
      <c r="L195" s="363"/>
      <c r="M195" s="363"/>
      <c r="N195" s="363"/>
      <c r="O195" s="364"/>
      <c r="P195" s="366" t="s">
        <v>58</v>
      </c>
      <c r="Q195" s="363"/>
      <c r="R195" s="363"/>
      <c r="S195" s="363"/>
      <c r="T195" s="363"/>
      <c r="U195" s="363"/>
      <c r="V195" s="363"/>
      <c r="W195" s="363"/>
      <c r="X195" s="364"/>
      <c r="Y195" s="367"/>
      <c r="Z195" s="368"/>
      <c r="AA195" s="369"/>
      <c r="AB195" s="917" t="s">
        <v>11</v>
      </c>
      <c r="AC195" s="918"/>
      <c r="AD195" s="919"/>
      <c r="AE195" s="436" t="s">
        <v>414</v>
      </c>
      <c r="AF195" s="436"/>
      <c r="AG195" s="436"/>
      <c r="AH195" s="436"/>
      <c r="AI195" s="436" t="s">
        <v>566</v>
      </c>
      <c r="AJ195" s="436"/>
      <c r="AK195" s="436"/>
      <c r="AL195" s="436"/>
      <c r="AM195" s="436" t="s">
        <v>382</v>
      </c>
      <c r="AN195" s="436"/>
      <c r="AO195" s="436"/>
      <c r="AP195" s="436"/>
      <c r="AQ195" s="513" t="s">
        <v>174</v>
      </c>
      <c r="AR195" s="514"/>
      <c r="AS195" s="514"/>
      <c r="AT195" s="515"/>
      <c r="AU195" s="516" t="s">
        <v>128</v>
      </c>
      <c r="AV195" s="516"/>
      <c r="AW195" s="516"/>
      <c r="AX195" s="517"/>
      <c r="AY195">
        <f>COUNTA($G$197)</f>
        <v>0</v>
      </c>
      <c r="AZ195" s="10"/>
      <c r="BA195" s="10"/>
      <c r="BB195" s="10"/>
      <c r="BC195" s="10"/>
    </row>
    <row r="196" spans="1:60" ht="18.75" hidden="1" customHeight="1" thickBot="1" x14ac:dyDescent="0.2">
      <c r="A196" s="337"/>
      <c r="B196" s="339"/>
      <c r="C196" s="340"/>
      <c r="D196" s="340"/>
      <c r="E196" s="340"/>
      <c r="F196" s="341"/>
      <c r="G196" s="365"/>
      <c r="H196" s="347"/>
      <c r="I196" s="347"/>
      <c r="J196" s="347"/>
      <c r="K196" s="347"/>
      <c r="L196" s="347"/>
      <c r="M196" s="347"/>
      <c r="N196" s="347"/>
      <c r="O196" s="348"/>
      <c r="P196" s="351"/>
      <c r="Q196" s="347"/>
      <c r="R196" s="347"/>
      <c r="S196" s="347"/>
      <c r="T196" s="347"/>
      <c r="U196" s="347"/>
      <c r="V196" s="347"/>
      <c r="W196" s="347"/>
      <c r="X196" s="348"/>
      <c r="Y196" s="367"/>
      <c r="Z196" s="368"/>
      <c r="AA196" s="369"/>
      <c r="AB196" s="424"/>
      <c r="AC196" s="509"/>
      <c r="AD196" s="510"/>
      <c r="AE196" s="436"/>
      <c r="AF196" s="436"/>
      <c r="AG196" s="436"/>
      <c r="AH196" s="436"/>
      <c r="AI196" s="436"/>
      <c r="AJ196" s="436"/>
      <c r="AK196" s="436"/>
      <c r="AL196" s="436"/>
      <c r="AM196" s="436"/>
      <c r="AN196" s="436"/>
      <c r="AO196" s="436"/>
      <c r="AP196" s="436"/>
      <c r="AQ196" s="518"/>
      <c r="AR196" s="456"/>
      <c r="AS196" s="454" t="s">
        <v>175</v>
      </c>
      <c r="AT196" s="455"/>
      <c r="AU196" s="456"/>
      <c r="AV196" s="456"/>
      <c r="AW196" s="347" t="s">
        <v>166</v>
      </c>
      <c r="AX196" s="352"/>
      <c r="AY196">
        <f>$AY$195</f>
        <v>0</v>
      </c>
      <c r="AZ196" s="10"/>
      <c r="BA196" s="10"/>
      <c r="BB196" s="10"/>
      <c r="BC196" s="10"/>
      <c r="BD196" s="10"/>
      <c r="BE196" s="10"/>
      <c r="BF196" s="10"/>
      <c r="BG196" s="10"/>
      <c r="BH196" s="10"/>
    </row>
    <row r="197" spans="1:60" ht="23.25" hidden="1" customHeight="1" thickBot="1" x14ac:dyDescent="0.2">
      <c r="A197" s="337"/>
      <c r="B197" s="339"/>
      <c r="C197" s="340"/>
      <c r="D197" s="340"/>
      <c r="E197" s="340"/>
      <c r="F197" s="341"/>
      <c r="G197" s="160"/>
      <c r="H197" s="161"/>
      <c r="I197" s="161"/>
      <c r="J197" s="161"/>
      <c r="K197" s="161"/>
      <c r="L197" s="161"/>
      <c r="M197" s="161"/>
      <c r="N197" s="161"/>
      <c r="O197" s="162"/>
      <c r="P197" s="161"/>
      <c r="Q197" s="471"/>
      <c r="R197" s="471"/>
      <c r="S197" s="471"/>
      <c r="T197" s="471"/>
      <c r="U197" s="471"/>
      <c r="V197" s="471"/>
      <c r="W197" s="471"/>
      <c r="X197" s="472"/>
      <c r="Y197" s="921" t="s">
        <v>57</v>
      </c>
      <c r="Z197" s="922"/>
      <c r="AA197" s="923"/>
      <c r="AB197" s="410"/>
      <c r="AC197" s="410"/>
      <c r="AD197" s="410"/>
      <c r="AE197" s="411"/>
      <c r="AF197" s="394"/>
      <c r="AG197" s="394"/>
      <c r="AH197" s="394"/>
      <c r="AI197" s="411"/>
      <c r="AJ197" s="394"/>
      <c r="AK197" s="394"/>
      <c r="AL197" s="394"/>
      <c r="AM197" s="411"/>
      <c r="AN197" s="394"/>
      <c r="AO197" s="394"/>
      <c r="AP197" s="394"/>
      <c r="AQ197" s="413"/>
      <c r="AR197" s="414"/>
      <c r="AS197" s="414"/>
      <c r="AT197" s="415"/>
      <c r="AU197" s="394"/>
      <c r="AV197" s="394"/>
      <c r="AW197" s="394"/>
      <c r="AX197" s="395"/>
      <c r="AY197">
        <f t="shared" ref="AY197:AY199" si="9">$AY$195</f>
        <v>0</v>
      </c>
    </row>
    <row r="198" spans="1:60" ht="23.25" hidden="1" customHeight="1" thickBot="1" x14ac:dyDescent="0.2">
      <c r="A198" s="337"/>
      <c r="B198" s="339"/>
      <c r="C198" s="340"/>
      <c r="D198" s="340"/>
      <c r="E198" s="340"/>
      <c r="F198" s="341"/>
      <c r="G198" s="924"/>
      <c r="H198" s="405"/>
      <c r="I198" s="405"/>
      <c r="J198" s="405"/>
      <c r="K198" s="405"/>
      <c r="L198" s="405"/>
      <c r="M198" s="405"/>
      <c r="N198" s="405"/>
      <c r="O198" s="406"/>
      <c r="P198" s="473"/>
      <c r="Q198" s="473"/>
      <c r="R198" s="473"/>
      <c r="S198" s="473"/>
      <c r="T198" s="473"/>
      <c r="U198" s="473"/>
      <c r="V198" s="473"/>
      <c r="W198" s="473"/>
      <c r="X198" s="474"/>
      <c r="Y198" s="925" t="s">
        <v>50</v>
      </c>
      <c r="Z198" s="808"/>
      <c r="AA198" s="809"/>
      <c r="AB198" s="470"/>
      <c r="AC198" s="470"/>
      <c r="AD198" s="470"/>
      <c r="AE198" s="411"/>
      <c r="AF198" s="394"/>
      <c r="AG198" s="394"/>
      <c r="AH198" s="394"/>
      <c r="AI198" s="411"/>
      <c r="AJ198" s="394"/>
      <c r="AK198" s="394"/>
      <c r="AL198" s="394"/>
      <c r="AM198" s="411"/>
      <c r="AN198" s="394"/>
      <c r="AO198" s="394"/>
      <c r="AP198" s="394"/>
      <c r="AQ198" s="413"/>
      <c r="AR198" s="414"/>
      <c r="AS198" s="414"/>
      <c r="AT198" s="415"/>
      <c r="AU198" s="394"/>
      <c r="AV198" s="394"/>
      <c r="AW198" s="394"/>
      <c r="AX198" s="395"/>
      <c r="AY198">
        <f t="shared" si="9"/>
        <v>0</v>
      </c>
      <c r="AZ198" s="10"/>
      <c r="BA198" s="10"/>
      <c r="BB198" s="10"/>
      <c r="BC198" s="10"/>
    </row>
    <row r="199" spans="1:60" ht="23.25" hidden="1" customHeight="1" thickBot="1" x14ac:dyDescent="0.2">
      <c r="A199" s="338"/>
      <c r="B199" s="914"/>
      <c r="C199" s="915"/>
      <c r="D199" s="915"/>
      <c r="E199" s="915"/>
      <c r="F199" s="916"/>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 t="shared" si="9"/>
        <v>0</v>
      </c>
      <c r="AZ199" s="10"/>
      <c r="BA199" s="10"/>
      <c r="BB199" s="10"/>
      <c r="BC199" s="10"/>
      <c r="BD199" s="10"/>
      <c r="BE199" s="10"/>
      <c r="BF199" s="10"/>
      <c r="BG199" s="10"/>
      <c r="BH199" s="10"/>
    </row>
    <row r="200" spans="1:60" ht="18.75" hidden="1" customHeight="1" x14ac:dyDescent="0.15">
      <c r="A200" s="604" t="s">
        <v>235</v>
      </c>
      <c r="B200" s="605"/>
      <c r="C200" s="605"/>
      <c r="D200" s="605"/>
      <c r="E200" s="605"/>
      <c r="F200" s="606"/>
      <c r="G200" s="570"/>
      <c r="H200" s="572" t="s">
        <v>139</v>
      </c>
      <c r="I200" s="572"/>
      <c r="J200" s="572"/>
      <c r="K200" s="572"/>
      <c r="L200" s="572"/>
      <c r="M200" s="572"/>
      <c r="N200" s="572"/>
      <c r="O200" s="573"/>
      <c r="P200" s="575" t="s">
        <v>55</v>
      </c>
      <c r="Q200" s="572"/>
      <c r="R200" s="572"/>
      <c r="S200" s="572"/>
      <c r="T200" s="572"/>
      <c r="U200" s="572"/>
      <c r="V200" s="573"/>
      <c r="W200" s="577" t="s">
        <v>231</v>
      </c>
      <c r="X200" s="578"/>
      <c r="Y200" s="581"/>
      <c r="Z200" s="581"/>
      <c r="AA200" s="582"/>
      <c r="AB200" s="575" t="s">
        <v>11</v>
      </c>
      <c r="AC200" s="572"/>
      <c r="AD200" s="573"/>
      <c r="AE200" s="436" t="s">
        <v>414</v>
      </c>
      <c r="AF200" s="436"/>
      <c r="AG200" s="436"/>
      <c r="AH200" s="436"/>
      <c r="AI200" s="436" t="s">
        <v>566</v>
      </c>
      <c r="AJ200" s="436"/>
      <c r="AK200" s="436"/>
      <c r="AL200" s="436"/>
      <c r="AM200" s="436" t="s">
        <v>382</v>
      </c>
      <c r="AN200" s="436"/>
      <c r="AO200" s="436"/>
      <c r="AP200" s="436"/>
      <c r="AQ200" s="513" t="s">
        <v>174</v>
      </c>
      <c r="AR200" s="514"/>
      <c r="AS200" s="514"/>
      <c r="AT200" s="515"/>
      <c r="AU200" s="566" t="s">
        <v>128</v>
      </c>
      <c r="AV200" s="566"/>
      <c r="AW200" s="566"/>
      <c r="AX200" s="567"/>
      <c r="AY200">
        <f>COUNTA($H$202)</f>
        <v>0</v>
      </c>
    </row>
    <row r="201" spans="1:60" ht="18.75" hidden="1" customHeight="1" x14ac:dyDescent="0.15">
      <c r="A201" s="589"/>
      <c r="B201" s="590"/>
      <c r="C201" s="590"/>
      <c r="D201" s="590"/>
      <c r="E201" s="590"/>
      <c r="F201" s="591"/>
      <c r="G201" s="571"/>
      <c r="H201" s="568"/>
      <c r="I201" s="568"/>
      <c r="J201" s="568"/>
      <c r="K201" s="568"/>
      <c r="L201" s="568"/>
      <c r="M201" s="568"/>
      <c r="N201" s="568"/>
      <c r="O201" s="574"/>
      <c r="P201" s="576"/>
      <c r="Q201" s="568"/>
      <c r="R201" s="568"/>
      <c r="S201" s="568"/>
      <c r="T201" s="568"/>
      <c r="U201" s="568"/>
      <c r="V201" s="574"/>
      <c r="W201" s="579"/>
      <c r="X201" s="580"/>
      <c r="Y201" s="583"/>
      <c r="Z201" s="583"/>
      <c r="AA201" s="584"/>
      <c r="AB201" s="576"/>
      <c r="AC201" s="568"/>
      <c r="AD201" s="574"/>
      <c r="AE201" s="436"/>
      <c r="AF201" s="436"/>
      <c r="AG201" s="436"/>
      <c r="AH201" s="436"/>
      <c r="AI201" s="436"/>
      <c r="AJ201" s="436"/>
      <c r="AK201" s="436"/>
      <c r="AL201" s="436"/>
      <c r="AM201" s="436"/>
      <c r="AN201" s="436"/>
      <c r="AO201" s="436"/>
      <c r="AP201" s="436"/>
      <c r="AQ201" s="452"/>
      <c r="AR201" s="453"/>
      <c r="AS201" s="454" t="s">
        <v>175</v>
      </c>
      <c r="AT201" s="455"/>
      <c r="AU201" s="456"/>
      <c r="AV201" s="456"/>
      <c r="AW201" s="568" t="s">
        <v>166</v>
      </c>
      <c r="AX201" s="569"/>
      <c r="AY201">
        <f t="shared" ref="AY201:AY207" si="10">$AY$200</f>
        <v>0</v>
      </c>
    </row>
    <row r="202" spans="1:60" ht="23.25" hidden="1" customHeight="1" x14ac:dyDescent="0.15">
      <c r="A202" s="589"/>
      <c r="B202" s="590"/>
      <c r="C202" s="590"/>
      <c r="D202" s="590"/>
      <c r="E202" s="590"/>
      <c r="F202" s="591"/>
      <c r="G202" s="548" t="s">
        <v>176</v>
      </c>
      <c r="H202" s="551"/>
      <c r="I202" s="552"/>
      <c r="J202" s="552"/>
      <c r="K202" s="552"/>
      <c r="L202" s="552"/>
      <c r="M202" s="552"/>
      <c r="N202" s="552"/>
      <c r="O202" s="553"/>
      <c r="P202" s="551"/>
      <c r="Q202" s="552"/>
      <c r="R202" s="552"/>
      <c r="S202" s="552"/>
      <c r="T202" s="552"/>
      <c r="U202" s="552"/>
      <c r="V202" s="553"/>
      <c r="W202" s="557"/>
      <c r="X202" s="558"/>
      <c r="Y202" s="563" t="s">
        <v>12</v>
      </c>
      <c r="Z202" s="563"/>
      <c r="AA202" s="564"/>
      <c r="AB202" s="565" t="s">
        <v>248</v>
      </c>
      <c r="AC202" s="565"/>
      <c r="AD202" s="565"/>
      <c r="AE202" s="411"/>
      <c r="AF202" s="394"/>
      <c r="AG202" s="394"/>
      <c r="AH202" s="394"/>
      <c r="AI202" s="411"/>
      <c r="AJ202" s="394"/>
      <c r="AK202" s="394"/>
      <c r="AL202" s="394"/>
      <c r="AM202" s="411"/>
      <c r="AN202" s="394"/>
      <c r="AO202" s="394"/>
      <c r="AP202" s="394"/>
      <c r="AQ202" s="411"/>
      <c r="AR202" s="394"/>
      <c r="AS202" s="394"/>
      <c r="AT202" s="585"/>
      <c r="AU202" s="394"/>
      <c r="AV202" s="394"/>
      <c r="AW202" s="394"/>
      <c r="AX202" s="395"/>
      <c r="AY202">
        <f t="shared" si="10"/>
        <v>0</v>
      </c>
    </row>
    <row r="203" spans="1:60" ht="23.25" hidden="1" customHeight="1" x14ac:dyDescent="0.15">
      <c r="A203" s="589"/>
      <c r="B203" s="590"/>
      <c r="C203" s="590"/>
      <c r="D203" s="590"/>
      <c r="E203" s="590"/>
      <c r="F203" s="591"/>
      <c r="G203" s="549"/>
      <c r="H203" s="554"/>
      <c r="I203" s="555"/>
      <c r="J203" s="555"/>
      <c r="K203" s="555"/>
      <c r="L203" s="555"/>
      <c r="M203" s="555"/>
      <c r="N203" s="555"/>
      <c r="O203" s="556"/>
      <c r="P203" s="554"/>
      <c r="Q203" s="555"/>
      <c r="R203" s="555"/>
      <c r="S203" s="555"/>
      <c r="T203" s="555"/>
      <c r="U203" s="555"/>
      <c r="V203" s="556"/>
      <c r="W203" s="559"/>
      <c r="X203" s="560"/>
      <c r="Y203" s="297" t="s">
        <v>50</v>
      </c>
      <c r="Z203" s="297"/>
      <c r="AA203" s="329"/>
      <c r="AB203" s="608" t="s">
        <v>248</v>
      </c>
      <c r="AC203" s="608"/>
      <c r="AD203" s="608"/>
      <c r="AE203" s="411"/>
      <c r="AF203" s="394"/>
      <c r="AG203" s="394"/>
      <c r="AH203" s="394"/>
      <c r="AI203" s="411"/>
      <c r="AJ203" s="394"/>
      <c r="AK203" s="394"/>
      <c r="AL203" s="394"/>
      <c r="AM203" s="411"/>
      <c r="AN203" s="394"/>
      <c r="AO203" s="394"/>
      <c r="AP203" s="394"/>
      <c r="AQ203" s="411"/>
      <c r="AR203" s="394"/>
      <c r="AS203" s="394"/>
      <c r="AT203" s="585"/>
      <c r="AU203" s="394"/>
      <c r="AV203" s="394"/>
      <c r="AW203" s="394"/>
      <c r="AX203" s="395"/>
      <c r="AY203">
        <f t="shared" si="10"/>
        <v>0</v>
      </c>
    </row>
    <row r="204" spans="1:60" ht="23.25" hidden="1" customHeight="1" x14ac:dyDescent="0.15">
      <c r="A204" s="589"/>
      <c r="B204" s="590"/>
      <c r="C204" s="590"/>
      <c r="D204" s="590"/>
      <c r="E204" s="590"/>
      <c r="F204" s="591"/>
      <c r="G204" s="550"/>
      <c r="H204" s="554"/>
      <c r="I204" s="555"/>
      <c r="J204" s="555"/>
      <c r="K204" s="555"/>
      <c r="L204" s="555"/>
      <c r="M204" s="555"/>
      <c r="N204" s="555"/>
      <c r="O204" s="556"/>
      <c r="P204" s="554"/>
      <c r="Q204" s="555"/>
      <c r="R204" s="555"/>
      <c r="S204" s="555"/>
      <c r="T204" s="555"/>
      <c r="U204" s="555"/>
      <c r="V204" s="556"/>
      <c r="W204" s="561"/>
      <c r="X204" s="562"/>
      <c r="Y204" s="297" t="s">
        <v>13</v>
      </c>
      <c r="Z204" s="297"/>
      <c r="AA204" s="329"/>
      <c r="AB204" s="586" t="s">
        <v>249</v>
      </c>
      <c r="AC204" s="586"/>
      <c r="AD204" s="586"/>
      <c r="AE204" s="587"/>
      <c r="AF204" s="588"/>
      <c r="AG204" s="588"/>
      <c r="AH204" s="588"/>
      <c r="AI204" s="587"/>
      <c r="AJ204" s="588"/>
      <c r="AK204" s="588"/>
      <c r="AL204" s="588"/>
      <c r="AM204" s="587"/>
      <c r="AN204" s="588"/>
      <c r="AO204" s="588"/>
      <c r="AP204" s="588"/>
      <c r="AQ204" s="411"/>
      <c r="AR204" s="394"/>
      <c r="AS204" s="394"/>
      <c r="AT204" s="585"/>
      <c r="AU204" s="394"/>
      <c r="AV204" s="394"/>
      <c r="AW204" s="394"/>
      <c r="AX204" s="395"/>
      <c r="AY204">
        <f t="shared" si="10"/>
        <v>0</v>
      </c>
    </row>
    <row r="205" spans="1:60" ht="23.25" hidden="1" customHeight="1" x14ac:dyDescent="0.15">
      <c r="A205" s="589" t="s">
        <v>238</v>
      </c>
      <c r="B205" s="590"/>
      <c r="C205" s="590"/>
      <c r="D205" s="590"/>
      <c r="E205" s="590"/>
      <c r="F205" s="591"/>
      <c r="G205" s="549" t="s">
        <v>177</v>
      </c>
      <c r="H205" s="595"/>
      <c r="I205" s="595"/>
      <c r="J205" s="595"/>
      <c r="K205" s="595"/>
      <c r="L205" s="595"/>
      <c r="M205" s="595"/>
      <c r="N205" s="595"/>
      <c r="O205" s="595"/>
      <c r="P205" s="595"/>
      <c r="Q205" s="595"/>
      <c r="R205" s="595"/>
      <c r="S205" s="595"/>
      <c r="T205" s="595"/>
      <c r="U205" s="595"/>
      <c r="V205" s="595"/>
      <c r="W205" s="598" t="s">
        <v>247</v>
      </c>
      <c r="X205" s="599"/>
      <c r="Y205" s="563" t="s">
        <v>12</v>
      </c>
      <c r="Z205" s="563"/>
      <c r="AA205" s="564"/>
      <c r="AB205" s="565" t="s">
        <v>248</v>
      </c>
      <c r="AC205" s="565"/>
      <c r="AD205" s="565"/>
      <c r="AE205" s="411"/>
      <c r="AF205" s="394"/>
      <c r="AG205" s="394"/>
      <c r="AH205" s="394"/>
      <c r="AI205" s="411"/>
      <c r="AJ205" s="394"/>
      <c r="AK205" s="394"/>
      <c r="AL205" s="394"/>
      <c r="AM205" s="411"/>
      <c r="AN205" s="394"/>
      <c r="AO205" s="394"/>
      <c r="AP205" s="394"/>
      <c r="AQ205" s="411"/>
      <c r="AR205" s="394"/>
      <c r="AS205" s="394"/>
      <c r="AT205" s="585"/>
      <c r="AU205" s="394"/>
      <c r="AV205" s="394"/>
      <c r="AW205" s="394"/>
      <c r="AX205" s="395"/>
      <c r="AY205">
        <f t="shared" si="10"/>
        <v>0</v>
      </c>
    </row>
    <row r="206" spans="1:60" ht="23.25" hidden="1" customHeight="1" x14ac:dyDescent="0.15">
      <c r="A206" s="589"/>
      <c r="B206" s="590"/>
      <c r="C206" s="590"/>
      <c r="D206" s="590"/>
      <c r="E206" s="590"/>
      <c r="F206" s="591"/>
      <c r="G206" s="549"/>
      <c r="H206" s="596"/>
      <c r="I206" s="596"/>
      <c r="J206" s="596"/>
      <c r="K206" s="596"/>
      <c r="L206" s="596"/>
      <c r="M206" s="596"/>
      <c r="N206" s="596"/>
      <c r="O206" s="596"/>
      <c r="P206" s="596"/>
      <c r="Q206" s="596"/>
      <c r="R206" s="596"/>
      <c r="S206" s="596"/>
      <c r="T206" s="596"/>
      <c r="U206" s="596"/>
      <c r="V206" s="596"/>
      <c r="W206" s="600"/>
      <c r="X206" s="601"/>
      <c r="Y206" s="297" t="s">
        <v>50</v>
      </c>
      <c r="Z206" s="297"/>
      <c r="AA206" s="329"/>
      <c r="AB206" s="608" t="s">
        <v>248</v>
      </c>
      <c r="AC206" s="608"/>
      <c r="AD206" s="608"/>
      <c r="AE206" s="411"/>
      <c r="AF206" s="394"/>
      <c r="AG206" s="394"/>
      <c r="AH206" s="394"/>
      <c r="AI206" s="411"/>
      <c r="AJ206" s="394"/>
      <c r="AK206" s="394"/>
      <c r="AL206" s="394"/>
      <c r="AM206" s="411"/>
      <c r="AN206" s="394"/>
      <c r="AO206" s="394"/>
      <c r="AP206" s="394"/>
      <c r="AQ206" s="411"/>
      <c r="AR206" s="394"/>
      <c r="AS206" s="394"/>
      <c r="AT206" s="585"/>
      <c r="AU206" s="394"/>
      <c r="AV206" s="394"/>
      <c r="AW206" s="394"/>
      <c r="AX206" s="395"/>
      <c r="AY206">
        <f t="shared" si="10"/>
        <v>0</v>
      </c>
    </row>
    <row r="207" spans="1:60" ht="23.25" hidden="1" customHeight="1" x14ac:dyDescent="0.15">
      <c r="A207" s="592"/>
      <c r="B207" s="593"/>
      <c r="C207" s="593"/>
      <c r="D207" s="593"/>
      <c r="E207" s="593"/>
      <c r="F207" s="594"/>
      <c r="G207" s="549"/>
      <c r="H207" s="597"/>
      <c r="I207" s="597"/>
      <c r="J207" s="597"/>
      <c r="K207" s="597"/>
      <c r="L207" s="597"/>
      <c r="M207" s="597"/>
      <c r="N207" s="597"/>
      <c r="O207" s="597"/>
      <c r="P207" s="597"/>
      <c r="Q207" s="597"/>
      <c r="R207" s="597"/>
      <c r="S207" s="597"/>
      <c r="T207" s="597"/>
      <c r="U207" s="597"/>
      <c r="V207" s="597"/>
      <c r="W207" s="602"/>
      <c r="X207" s="603"/>
      <c r="Y207" s="297" t="s">
        <v>13</v>
      </c>
      <c r="Z207" s="297"/>
      <c r="AA207" s="329"/>
      <c r="AB207" s="586" t="s">
        <v>249</v>
      </c>
      <c r="AC207" s="586"/>
      <c r="AD207" s="586"/>
      <c r="AE207" s="587"/>
      <c r="AF207" s="588"/>
      <c r="AG207" s="588"/>
      <c r="AH207" s="588"/>
      <c r="AI207" s="587"/>
      <c r="AJ207" s="588"/>
      <c r="AK207" s="588"/>
      <c r="AL207" s="588"/>
      <c r="AM207" s="587"/>
      <c r="AN207" s="588"/>
      <c r="AO207" s="588"/>
      <c r="AP207" s="607"/>
      <c r="AQ207" s="411"/>
      <c r="AR207" s="394"/>
      <c r="AS207" s="394"/>
      <c r="AT207" s="585"/>
      <c r="AU207" s="394"/>
      <c r="AV207" s="394"/>
      <c r="AW207" s="394"/>
      <c r="AX207" s="395"/>
      <c r="AY207">
        <f t="shared" si="10"/>
        <v>0</v>
      </c>
    </row>
    <row r="208" spans="1:60" ht="18.75" hidden="1" customHeight="1" x14ac:dyDescent="0.15">
      <c r="A208" s="613" t="s">
        <v>235</v>
      </c>
      <c r="B208" s="614"/>
      <c r="C208" s="614"/>
      <c r="D208" s="614"/>
      <c r="E208" s="614"/>
      <c r="F208" s="615"/>
      <c r="G208" s="616"/>
      <c r="H208" s="514" t="s">
        <v>139</v>
      </c>
      <c r="I208" s="514"/>
      <c r="J208" s="514"/>
      <c r="K208" s="514"/>
      <c r="L208" s="514"/>
      <c r="M208" s="514"/>
      <c r="N208" s="514"/>
      <c r="O208" s="515"/>
      <c r="P208" s="513" t="s">
        <v>55</v>
      </c>
      <c r="Q208" s="514"/>
      <c r="R208" s="514"/>
      <c r="S208" s="514"/>
      <c r="T208" s="514"/>
      <c r="U208" s="514"/>
      <c r="V208" s="514"/>
      <c r="W208" s="514"/>
      <c r="X208" s="515"/>
      <c r="Y208" s="619"/>
      <c r="Z208" s="620"/>
      <c r="AA208" s="621"/>
      <c r="AB208" s="366" t="s">
        <v>11</v>
      </c>
      <c r="AC208" s="363"/>
      <c r="AD208" s="364"/>
      <c r="AE208" s="158" t="s">
        <v>414</v>
      </c>
      <c r="AF208" s="158"/>
      <c r="AG208" s="158"/>
      <c r="AH208" s="158"/>
      <c r="AI208" s="436" t="s">
        <v>566</v>
      </c>
      <c r="AJ208" s="436"/>
      <c r="AK208" s="436"/>
      <c r="AL208" s="436"/>
      <c r="AM208" s="436" t="s">
        <v>382</v>
      </c>
      <c r="AN208" s="436"/>
      <c r="AO208" s="436"/>
      <c r="AP208" s="436"/>
      <c r="AQ208" s="513" t="s">
        <v>174</v>
      </c>
      <c r="AR208" s="514"/>
      <c r="AS208" s="514"/>
      <c r="AT208" s="515"/>
      <c r="AU208" s="609" t="s">
        <v>128</v>
      </c>
      <c r="AV208" s="610"/>
      <c r="AW208" s="610"/>
      <c r="AX208" s="611"/>
      <c r="AY208">
        <f>COUNTA($H$210)</f>
        <v>0</v>
      </c>
    </row>
    <row r="209" spans="1:51" ht="18.75" hidden="1" customHeight="1" x14ac:dyDescent="0.15">
      <c r="A209" s="589"/>
      <c r="B209" s="590"/>
      <c r="C209" s="590"/>
      <c r="D209" s="590"/>
      <c r="E209" s="590"/>
      <c r="F209" s="591"/>
      <c r="G209" s="617"/>
      <c r="H209" s="454"/>
      <c r="I209" s="454"/>
      <c r="J209" s="454"/>
      <c r="K209" s="454"/>
      <c r="L209" s="454"/>
      <c r="M209" s="454"/>
      <c r="N209" s="454"/>
      <c r="O209" s="455"/>
      <c r="P209" s="618"/>
      <c r="Q209" s="454"/>
      <c r="R209" s="454"/>
      <c r="S209" s="454"/>
      <c r="T209" s="454"/>
      <c r="U209" s="454"/>
      <c r="V209" s="454"/>
      <c r="W209" s="454"/>
      <c r="X209" s="455"/>
      <c r="Y209" s="622"/>
      <c r="Z209" s="623"/>
      <c r="AA209" s="624"/>
      <c r="AB209" s="351"/>
      <c r="AC209" s="347"/>
      <c r="AD209" s="348"/>
      <c r="AE209" s="158"/>
      <c r="AF209" s="158"/>
      <c r="AG209" s="158"/>
      <c r="AH209" s="158"/>
      <c r="AI209" s="436"/>
      <c r="AJ209" s="436"/>
      <c r="AK209" s="436"/>
      <c r="AL209" s="436"/>
      <c r="AM209" s="436"/>
      <c r="AN209" s="436"/>
      <c r="AO209" s="436"/>
      <c r="AP209" s="436"/>
      <c r="AQ209" s="452"/>
      <c r="AR209" s="453"/>
      <c r="AS209" s="454" t="s">
        <v>175</v>
      </c>
      <c r="AT209" s="455"/>
      <c r="AU209" s="452"/>
      <c r="AV209" s="453"/>
      <c r="AW209" s="454" t="s">
        <v>166</v>
      </c>
      <c r="AX209" s="612"/>
      <c r="AY209">
        <f>$AY$208</f>
        <v>0</v>
      </c>
    </row>
    <row r="210" spans="1:51" ht="23.25" hidden="1" customHeight="1" x14ac:dyDescent="0.15">
      <c r="A210" s="589"/>
      <c r="B210" s="590"/>
      <c r="C210" s="590"/>
      <c r="D210" s="590"/>
      <c r="E210" s="590"/>
      <c r="F210" s="591"/>
      <c r="G210" s="625" t="s">
        <v>176</v>
      </c>
      <c r="H210" s="161"/>
      <c r="I210" s="161"/>
      <c r="J210" s="161"/>
      <c r="K210" s="161"/>
      <c r="L210" s="161"/>
      <c r="M210" s="161"/>
      <c r="N210" s="161"/>
      <c r="O210" s="162"/>
      <c r="P210" s="161"/>
      <c r="Q210" s="161"/>
      <c r="R210" s="161"/>
      <c r="S210" s="161"/>
      <c r="T210" s="161"/>
      <c r="U210" s="161"/>
      <c r="V210" s="161"/>
      <c r="W210" s="161"/>
      <c r="X210" s="162"/>
      <c r="Y210" s="628" t="s">
        <v>12</v>
      </c>
      <c r="Z210" s="629"/>
      <c r="AA210" s="630"/>
      <c r="AB210" s="638"/>
      <c r="AC210" s="638"/>
      <c r="AD210" s="638"/>
      <c r="AE210" s="413"/>
      <c r="AF210" s="414"/>
      <c r="AG210" s="414"/>
      <c r="AH210" s="414"/>
      <c r="AI210" s="413"/>
      <c r="AJ210" s="414"/>
      <c r="AK210" s="414"/>
      <c r="AL210" s="414"/>
      <c r="AM210" s="413"/>
      <c r="AN210" s="414"/>
      <c r="AO210" s="414"/>
      <c r="AP210" s="414"/>
      <c r="AQ210" s="413"/>
      <c r="AR210" s="414"/>
      <c r="AS210" s="414"/>
      <c r="AT210" s="415"/>
      <c r="AU210" s="394"/>
      <c r="AV210" s="394"/>
      <c r="AW210" s="394"/>
      <c r="AX210" s="395"/>
      <c r="AY210">
        <f>$AY$208</f>
        <v>0</v>
      </c>
    </row>
    <row r="211" spans="1:51" ht="23.25" hidden="1" customHeight="1" x14ac:dyDescent="0.15">
      <c r="A211" s="589"/>
      <c r="B211" s="590"/>
      <c r="C211" s="590"/>
      <c r="D211" s="590"/>
      <c r="E211" s="590"/>
      <c r="F211" s="591"/>
      <c r="G211" s="626"/>
      <c r="H211" s="405"/>
      <c r="I211" s="405"/>
      <c r="J211" s="405"/>
      <c r="K211" s="405"/>
      <c r="L211" s="405"/>
      <c r="M211" s="405"/>
      <c r="N211" s="405"/>
      <c r="O211" s="406"/>
      <c r="P211" s="405"/>
      <c r="Q211" s="405"/>
      <c r="R211" s="405"/>
      <c r="S211" s="405"/>
      <c r="T211" s="405"/>
      <c r="U211" s="405"/>
      <c r="V211" s="405"/>
      <c r="W211" s="405"/>
      <c r="X211" s="406"/>
      <c r="Y211" s="634" t="s">
        <v>50</v>
      </c>
      <c r="Z211" s="635"/>
      <c r="AA211" s="636"/>
      <c r="AB211" s="637"/>
      <c r="AC211" s="637"/>
      <c r="AD211" s="637"/>
      <c r="AE211" s="413"/>
      <c r="AF211" s="414"/>
      <c r="AG211" s="414"/>
      <c r="AH211" s="414"/>
      <c r="AI211" s="413"/>
      <c r="AJ211" s="414"/>
      <c r="AK211" s="414"/>
      <c r="AL211" s="414"/>
      <c r="AM211" s="413"/>
      <c r="AN211" s="414"/>
      <c r="AO211" s="414"/>
      <c r="AP211" s="414"/>
      <c r="AQ211" s="413"/>
      <c r="AR211" s="414"/>
      <c r="AS211" s="414"/>
      <c r="AT211" s="415"/>
      <c r="AU211" s="394"/>
      <c r="AV211" s="394"/>
      <c r="AW211" s="394"/>
      <c r="AX211" s="395"/>
      <c r="AY211">
        <f>$AY$208</f>
        <v>0</v>
      </c>
    </row>
    <row r="212" spans="1:51" ht="23.25" hidden="1" customHeight="1" x14ac:dyDescent="0.15">
      <c r="A212" s="589"/>
      <c r="B212" s="590"/>
      <c r="C212" s="590"/>
      <c r="D212" s="590"/>
      <c r="E212" s="590"/>
      <c r="F212" s="591"/>
      <c r="G212" s="627"/>
      <c r="H212" s="164"/>
      <c r="I212" s="164"/>
      <c r="J212" s="164"/>
      <c r="K212" s="164"/>
      <c r="L212" s="164"/>
      <c r="M212" s="164"/>
      <c r="N212" s="164"/>
      <c r="O212" s="165"/>
      <c r="P212" s="405"/>
      <c r="Q212" s="405"/>
      <c r="R212" s="405"/>
      <c r="S212" s="405"/>
      <c r="T212" s="405"/>
      <c r="U212" s="405"/>
      <c r="V212" s="405"/>
      <c r="W212" s="405"/>
      <c r="X212" s="406"/>
      <c r="Y212" s="513" t="s">
        <v>13</v>
      </c>
      <c r="Z212" s="514"/>
      <c r="AA212" s="515"/>
      <c r="AB212" s="631" t="s">
        <v>14</v>
      </c>
      <c r="AC212" s="631"/>
      <c r="AD212" s="631"/>
      <c r="AE212" s="632"/>
      <c r="AF212" s="633"/>
      <c r="AG212" s="633"/>
      <c r="AH212" s="633"/>
      <c r="AI212" s="632"/>
      <c r="AJ212" s="633"/>
      <c r="AK212" s="633"/>
      <c r="AL212" s="633"/>
      <c r="AM212" s="632"/>
      <c r="AN212" s="633"/>
      <c r="AO212" s="633"/>
      <c r="AP212" s="633"/>
      <c r="AQ212" s="413"/>
      <c r="AR212" s="414"/>
      <c r="AS212" s="414"/>
      <c r="AT212" s="415"/>
      <c r="AU212" s="394"/>
      <c r="AV212" s="394"/>
      <c r="AW212" s="394"/>
      <c r="AX212" s="395"/>
      <c r="AY212">
        <f>$AY$208</f>
        <v>0</v>
      </c>
    </row>
    <row r="213" spans="1:51" ht="69.75" hidden="1" customHeight="1" x14ac:dyDescent="0.15">
      <c r="A213" s="668" t="s">
        <v>261</v>
      </c>
      <c r="B213" s="669"/>
      <c r="C213" s="669"/>
      <c r="D213" s="669"/>
      <c r="E213" s="593" t="s">
        <v>223</v>
      </c>
      <c r="F213" s="594"/>
      <c r="G213" s="82" t="s">
        <v>177</v>
      </c>
      <c r="H213" s="639"/>
      <c r="I213" s="640"/>
      <c r="J213" s="640"/>
      <c r="K213" s="640"/>
      <c r="L213" s="640"/>
      <c r="M213" s="640"/>
      <c r="N213" s="640"/>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0.75" hidden="1" customHeight="1" thickBot="1" x14ac:dyDescent="0.2">
      <c r="A214" s="525" t="s">
        <v>574</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230</v>
      </c>
      <c r="AP214" s="685"/>
      <c r="AQ214" s="685"/>
      <c r="AR214" s="81"/>
      <c r="AS214" s="684"/>
      <c r="AT214" s="685"/>
      <c r="AU214" s="685"/>
      <c r="AV214" s="685"/>
      <c r="AW214" s="685"/>
      <c r="AX214" s="686"/>
      <c r="AY214">
        <f>COUNTIF($AR$214,"☑")</f>
        <v>0</v>
      </c>
    </row>
    <row r="215" spans="1:51" ht="28.5" customHeight="1" x14ac:dyDescent="0.15">
      <c r="A215" s="674" t="s">
        <v>281</v>
      </c>
      <c r="B215" s="675"/>
      <c r="C215" s="677" t="s">
        <v>178</v>
      </c>
      <c r="D215" s="675"/>
      <c r="E215" s="678" t="s">
        <v>194</v>
      </c>
      <c r="F215" s="679"/>
      <c r="G215" s="680" t="s">
        <v>649</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32.25" customHeight="1" x14ac:dyDescent="0.15">
      <c r="A216" s="676"/>
      <c r="B216" s="664"/>
      <c r="C216" s="663"/>
      <c r="D216" s="664"/>
      <c r="E216" s="477" t="s">
        <v>193</v>
      </c>
      <c r="F216" s="479"/>
      <c r="G216" s="160" t="s">
        <v>650</v>
      </c>
      <c r="H216" s="161"/>
      <c r="I216" s="161"/>
      <c r="J216" s="161"/>
      <c r="K216" s="161"/>
      <c r="L216" s="161"/>
      <c r="M216" s="161"/>
      <c r="N216" s="161"/>
      <c r="O216" s="161"/>
      <c r="P216" s="161"/>
      <c r="Q216" s="161"/>
      <c r="R216" s="161"/>
      <c r="S216" s="161"/>
      <c r="T216" s="161"/>
      <c r="U216" s="161"/>
      <c r="V216" s="162"/>
      <c r="W216" s="652" t="s">
        <v>584</v>
      </c>
      <c r="X216" s="653"/>
      <c r="Y216" s="653"/>
      <c r="Z216" s="653"/>
      <c r="AA216" s="654"/>
      <c r="AB216" s="655" t="s">
        <v>651</v>
      </c>
      <c r="AC216" s="656"/>
      <c r="AD216" s="656"/>
      <c r="AE216" s="656"/>
      <c r="AF216" s="656"/>
      <c r="AG216" s="656"/>
      <c r="AH216" s="656"/>
      <c r="AI216" s="656"/>
      <c r="AJ216" s="656"/>
      <c r="AK216" s="656"/>
      <c r="AL216" s="656"/>
      <c r="AM216" s="656"/>
      <c r="AN216" s="656"/>
      <c r="AO216" s="656"/>
      <c r="AP216" s="656"/>
      <c r="AQ216" s="656"/>
      <c r="AR216" s="656"/>
      <c r="AS216" s="656"/>
      <c r="AT216" s="656"/>
      <c r="AU216" s="656"/>
      <c r="AV216" s="656"/>
      <c r="AW216" s="656"/>
      <c r="AX216" s="657"/>
    </row>
    <row r="217" spans="1:51" ht="21" customHeight="1" x14ac:dyDescent="0.15">
      <c r="A217" s="676"/>
      <c r="B217" s="664"/>
      <c r="C217" s="663"/>
      <c r="D217" s="664"/>
      <c r="E217" s="342"/>
      <c r="F217" s="344"/>
      <c r="G217" s="163"/>
      <c r="H217" s="164"/>
      <c r="I217" s="164"/>
      <c r="J217" s="164"/>
      <c r="K217" s="164"/>
      <c r="L217" s="164"/>
      <c r="M217" s="164"/>
      <c r="N217" s="164"/>
      <c r="O217" s="164"/>
      <c r="P217" s="164"/>
      <c r="Q217" s="164"/>
      <c r="R217" s="164"/>
      <c r="S217" s="164"/>
      <c r="T217" s="164"/>
      <c r="U217" s="164"/>
      <c r="V217" s="165"/>
      <c r="W217" s="658" t="s">
        <v>585</v>
      </c>
      <c r="X217" s="659"/>
      <c r="Y217" s="659"/>
      <c r="Z217" s="659"/>
      <c r="AA217" s="660"/>
      <c r="AB217" s="655" t="s">
        <v>728</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21.95" customHeight="1" x14ac:dyDescent="0.15">
      <c r="A218" s="676"/>
      <c r="B218" s="664"/>
      <c r="C218" s="661" t="s">
        <v>597</v>
      </c>
      <c r="D218" s="662"/>
      <c r="E218" s="477" t="s">
        <v>277</v>
      </c>
      <c r="F218" s="479"/>
      <c r="G218" s="642" t="s">
        <v>181</v>
      </c>
      <c r="H218" s="643"/>
      <c r="I218" s="643"/>
      <c r="J218" s="665" t="s">
        <v>611</v>
      </c>
      <c r="K218" s="666"/>
      <c r="L218" s="666"/>
      <c r="M218" s="666"/>
      <c r="N218" s="666"/>
      <c r="O218" s="666"/>
      <c r="P218" s="666"/>
      <c r="Q218" s="666"/>
      <c r="R218" s="666"/>
      <c r="S218" s="666"/>
      <c r="T218" s="667"/>
      <c r="U218" s="640" t="s">
        <v>652</v>
      </c>
      <c r="V218" s="640"/>
      <c r="W218" s="640"/>
      <c r="X218" s="640"/>
      <c r="Y218" s="640"/>
      <c r="Z218" s="640"/>
      <c r="AA218" s="640"/>
      <c r="AB218" s="640"/>
      <c r="AC218" s="640"/>
      <c r="AD218" s="640"/>
      <c r="AE218" s="640"/>
      <c r="AF218" s="640"/>
      <c r="AG218" s="640"/>
      <c r="AH218" s="640"/>
      <c r="AI218" s="640"/>
      <c r="AJ218" s="640"/>
      <c r="AK218" s="640"/>
      <c r="AL218" s="640"/>
      <c r="AM218" s="640"/>
      <c r="AN218" s="640"/>
      <c r="AO218" s="640"/>
      <c r="AP218" s="640"/>
      <c r="AQ218" s="640"/>
      <c r="AR218" s="640"/>
      <c r="AS218" s="640"/>
      <c r="AT218" s="640"/>
      <c r="AU218" s="640"/>
      <c r="AV218" s="640"/>
      <c r="AW218" s="640"/>
      <c r="AX218" s="641"/>
      <c r="AY218" s="70"/>
    </row>
    <row r="219" spans="1:51" ht="34.5" customHeight="1" x14ac:dyDescent="0.15">
      <c r="A219" s="676"/>
      <c r="B219" s="664"/>
      <c r="C219" s="663"/>
      <c r="D219" s="664"/>
      <c r="E219" s="339"/>
      <c r="F219" s="341"/>
      <c r="G219" s="642" t="s">
        <v>598</v>
      </c>
      <c r="H219" s="643"/>
      <c r="I219" s="643"/>
      <c r="J219" s="643"/>
      <c r="K219" s="643"/>
      <c r="L219" s="643"/>
      <c r="M219" s="643"/>
      <c r="N219" s="643"/>
      <c r="O219" s="643"/>
      <c r="P219" s="643"/>
      <c r="Q219" s="643"/>
      <c r="R219" s="643"/>
      <c r="S219" s="643"/>
      <c r="T219" s="643"/>
      <c r="U219" s="639" t="s">
        <v>652</v>
      </c>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1"/>
      <c r="AY219" s="70"/>
    </row>
    <row r="220" spans="1:51" ht="23.45" customHeight="1" thickBot="1" x14ac:dyDescent="0.2">
      <c r="A220" s="676"/>
      <c r="B220" s="664"/>
      <c r="C220" s="663"/>
      <c r="D220" s="664"/>
      <c r="E220" s="342"/>
      <c r="F220" s="344"/>
      <c r="G220" s="642" t="s">
        <v>585</v>
      </c>
      <c r="H220" s="643"/>
      <c r="I220" s="643"/>
      <c r="J220" s="643"/>
      <c r="K220" s="643"/>
      <c r="L220" s="643"/>
      <c r="M220" s="643"/>
      <c r="N220" s="643"/>
      <c r="O220" s="643"/>
      <c r="P220" s="643"/>
      <c r="Q220" s="643"/>
      <c r="R220" s="643"/>
      <c r="S220" s="643"/>
      <c r="T220" s="643"/>
      <c r="U220" s="166" t="s">
        <v>652</v>
      </c>
      <c r="V220" s="167"/>
      <c r="W220" s="167"/>
      <c r="X220" s="167"/>
      <c r="Y220" s="167"/>
      <c r="Z220" s="167"/>
      <c r="AA220" s="167"/>
      <c r="AB220" s="167"/>
      <c r="AC220" s="167"/>
      <c r="AD220" s="167"/>
      <c r="AE220" s="167"/>
      <c r="AF220" s="167"/>
      <c r="AG220" s="167"/>
      <c r="AH220" s="167"/>
      <c r="AI220" s="167"/>
      <c r="AJ220" s="167"/>
      <c r="AK220" s="167"/>
      <c r="AL220" s="167"/>
      <c r="AM220" s="167"/>
      <c r="AN220" s="167"/>
      <c r="AO220" s="167"/>
      <c r="AP220" s="167"/>
      <c r="AQ220" s="167"/>
      <c r="AR220" s="167"/>
      <c r="AS220" s="167"/>
      <c r="AT220" s="167"/>
      <c r="AU220" s="167"/>
      <c r="AV220" s="167"/>
      <c r="AW220" s="167"/>
      <c r="AX220" s="168"/>
      <c r="AY220" s="70"/>
    </row>
    <row r="221" spans="1:51" ht="27" customHeight="1" x14ac:dyDescent="0.15">
      <c r="A221" s="644" t="s">
        <v>44</v>
      </c>
      <c r="B221" s="645"/>
      <c r="C221" s="645"/>
      <c r="D221" s="645"/>
      <c r="E221" s="645"/>
      <c r="F221" s="645"/>
      <c r="G221" s="645"/>
      <c r="H221" s="645"/>
      <c r="I221" s="645"/>
      <c r="J221" s="645"/>
      <c r="K221" s="645"/>
      <c r="L221" s="645"/>
      <c r="M221" s="645"/>
      <c r="N221" s="645"/>
      <c r="O221" s="645"/>
      <c r="P221" s="645"/>
      <c r="Q221" s="645"/>
      <c r="R221" s="645"/>
      <c r="S221" s="645"/>
      <c r="T221" s="645"/>
      <c r="U221" s="645"/>
      <c r="V221" s="645"/>
      <c r="W221" s="645"/>
      <c r="X221" s="645"/>
      <c r="Y221" s="645"/>
      <c r="Z221" s="645"/>
      <c r="AA221" s="645"/>
      <c r="AB221" s="645"/>
      <c r="AC221" s="645"/>
      <c r="AD221" s="645"/>
      <c r="AE221" s="645"/>
      <c r="AF221" s="645"/>
      <c r="AG221" s="645"/>
      <c r="AH221" s="645"/>
      <c r="AI221" s="645"/>
      <c r="AJ221" s="645"/>
      <c r="AK221" s="645"/>
      <c r="AL221" s="645"/>
      <c r="AM221" s="645"/>
      <c r="AN221" s="645"/>
      <c r="AO221" s="645"/>
      <c r="AP221" s="645"/>
      <c r="AQ221" s="645"/>
      <c r="AR221" s="645"/>
      <c r="AS221" s="645"/>
      <c r="AT221" s="645"/>
      <c r="AU221" s="645"/>
      <c r="AV221" s="645"/>
      <c r="AW221" s="645"/>
      <c r="AX221" s="646"/>
    </row>
    <row r="222" spans="1:51" ht="27" customHeight="1" x14ac:dyDescent="0.15">
      <c r="A222" s="5"/>
      <c r="B222" s="6"/>
      <c r="C222" s="647" t="s">
        <v>29</v>
      </c>
      <c r="D222" s="648"/>
      <c r="E222" s="648"/>
      <c r="F222" s="648"/>
      <c r="G222" s="648"/>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9"/>
      <c r="AD222" s="648" t="s">
        <v>33</v>
      </c>
      <c r="AE222" s="648"/>
      <c r="AF222" s="648"/>
      <c r="AG222" s="650" t="s">
        <v>28</v>
      </c>
      <c r="AH222" s="648"/>
      <c r="AI222" s="648"/>
      <c r="AJ222" s="648"/>
      <c r="AK222" s="648"/>
      <c r="AL222" s="648"/>
      <c r="AM222" s="648"/>
      <c r="AN222" s="648"/>
      <c r="AO222" s="648"/>
      <c r="AP222" s="648"/>
      <c r="AQ222" s="648"/>
      <c r="AR222" s="648"/>
      <c r="AS222" s="648"/>
      <c r="AT222" s="648"/>
      <c r="AU222" s="648"/>
      <c r="AV222" s="648"/>
      <c r="AW222" s="648"/>
      <c r="AX222" s="651"/>
    </row>
    <row r="223" spans="1:51" ht="53.25" customHeight="1" x14ac:dyDescent="0.15">
      <c r="A223" s="719" t="s">
        <v>133</v>
      </c>
      <c r="B223" s="720"/>
      <c r="C223" s="725" t="s">
        <v>134</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645</v>
      </c>
      <c r="AE223" s="729"/>
      <c r="AF223" s="729"/>
      <c r="AG223" s="730" t="s">
        <v>668</v>
      </c>
      <c r="AH223" s="731"/>
      <c r="AI223" s="731"/>
      <c r="AJ223" s="731"/>
      <c r="AK223" s="731"/>
      <c r="AL223" s="731"/>
      <c r="AM223" s="731"/>
      <c r="AN223" s="731"/>
      <c r="AO223" s="731"/>
      <c r="AP223" s="731"/>
      <c r="AQ223" s="731"/>
      <c r="AR223" s="731"/>
      <c r="AS223" s="731"/>
      <c r="AT223" s="731"/>
      <c r="AU223" s="731"/>
      <c r="AV223" s="731"/>
      <c r="AW223" s="731"/>
      <c r="AX223" s="732"/>
    </row>
    <row r="224" spans="1:51" ht="53.25" customHeight="1" x14ac:dyDescent="0.15">
      <c r="A224" s="721"/>
      <c r="B224" s="722"/>
      <c r="C224" s="733" t="s">
        <v>34</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735"/>
      <c r="AD224" s="709" t="s">
        <v>645</v>
      </c>
      <c r="AE224" s="710"/>
      <c r="AF224" s="710"/>
      <c r="AG224" s="736" t="s">
        <v>669</v>
      </c>
      <c r="AH224" s="737"/>
      <c r="AI224" s="737"/>
      <c r="AJ224" s="737"/>
      <c r="AK224" s="737"/>
      <c r="AL224" s="737"/>
      <c r="AM224" s="737"/>
      <c r="AN224" s="737"/>
      <c r="AO224" s="737"/>
      <c r="AP224" s="737"/>
      <c r="AQ224" s="737"/>
      <c r="AR224" s="737"/>
      <c r="AS224" s="737"/>
      <c r="AT224" s="737"/>
      <c r="AU224" s="737"/>
      <c r="AV224" s="737"/>
      <c r="AW224" s="737"/>
      <c r="AX224" s="738"/>
    </row>
    <row r="225" spans="1:50" ht="53.25" customHeight="1" x14ac:dyDescent="0.15">
      <c r="A225" s="723"/>
      <c r="B225" s="724"/>
      <c r="C225" s="739" t="s">
        <v>135</v>
      </c>
      <c r="D225" s="740"/>
      <c r="E225" s="740"/>
      <c r="F225" s="740"/>
      <c r="G225" s="740"/>
      <c r="H225" s="740"/>
      <c r="I225" s="740"/>
      <c r="J225" s="740"/>
      <c r="K225" s="740"/>
      <c r="L225" s="740"/>
      <c r="M225" s="740"/>
      <c r="N225" s="740"/>
      <c r="O225" s="740"/>
      <c r="P225" s="740"/>
      <c r="Q225" s="740"/>
      <c r="R225" s="740"/>
      <c r="S225" s="740"/>
      <c r="T225" s="740"/>
      <c r="U225" s="740"/>
      <c r="V225" s="740"/>
      <c r="W225" s="740"/>
      <c r="X225" s="740"/>
      <c r="Y225" s="740"/>
      <c r="Z225" s="740"/>
      <c r="AA225" s="740"/>
      <c r="AB225" s="740"/>
      <c r="AC225" s="741"/>
      <c r="AD225" s="742" t="s">
        <v>645</v>
      </c>
      <c r="AE225" s="743"/>
      <c r="AF225" s="743"/>
      <c r="AG225" s="700" t="s">
        <v>670</v>
      </c>
      <c r="AH225" s="405"/>
      <c r="AI225" s="405"/>
      <c r="AJ225" s="405"/>
      <c r="AK225" s="405"/>
      <c r="AL225" s="405"/>
      <c r="AM225" s="405"/>
      <c r="AN225" s="405"/>
      <c r="AO225" s="405"/>
      <c r="AP225" s="405"/>
      <c r="AQ225" s="405"/>
      <c r="AR225" s="405"/>
      <c r="AS225" s="405"/>
      <c r="AT225" s="405"/>
      <c r="AU225" s="405"/>
      <c r="AV225" s="405"/>
      <c r="AW225" s="405"/>
      <c r="AX225" s="701"/>
    </row>
    <row r="226" spans="1:50" ht="21.95" customHeight="1" x14ac:dyDescent="0.15">
      <c r="A226" s="144" t="s">
        <v>36</v>
      </c>
      <c r="B226" s="687"/>
      <c r="C226" s="693" t="s">
        <v>38</v>
      </c>
      <c r="D226" s="694"/>
      <c r="E226" s="695"/>
      <c r="F226" s="695"/>
      <c r="G226" s="695"/>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6"/>
      <c r="AD226" s="697" t="s">
        <v>645</v>
      </c>
      <c r="AE226" s="698"/>
      <c r="AF226" s="698"/>
      <c r="AG226" s="547" t="s">
        <v>671</v>
      </c>
      <c r="AH226" s="161"/>
      <c r="AI226" s="161"/>
      <c r="AJ226" s="161"/>
      <c r="AK226" s="161"/>
      <c r="AL226" s="161"/>
      <c r="AM226" s="161"/>
      <c r="AN226" s="161"/>
      <c r="AO226" s="161"/>
      <c r="AP226" s="161"/>
      <c r="AQ226" s="161"/>
      <c r="AR226" s="161"/>
      <c r="AS226" s="161"/>
      <c r="AT226" s="161"/>
      <c r="AU226" s="161"/>
      <c r="AV226" s="161"/>
      <c r="AW226" s="161"/>
      <c r="AX226" s="699"/>
    </row>
    <row r="227" spans="1:50" ht="31.5" customHeight="1" x14ac:dyDescent="0.15">
      <c r="A227" s="688"/>
      <c r="B227" s="689"/>
      <c r="C227" s="702"/>
      <c r="D227" s="703"/>
      <c r="E227" s="706" t="s">
        <v>259</v>
      </c>
      <c r="F227" s="707"/>
      <c r="G227" s="707"/>
      <c r="H227" s="707"/>
      <c r="I227" s="707"/>
      <c r="J227" s="707"/>
      <c r="K227" s="707"/>
      <c r="L227" s="707"/>
      <c r="M227" s="707"/>
      <c r="N227" s="707"/>
      <c r="O227" s="707"/>
      <c r="P227" s="707"/>
      <c r="Q227" s="707"/>
      <c r="R227" s="707"/>
      <c r="S227" s="707"/>
      <c r="T227" s="707"/>
      <c r="U227" s="707"/>
      <c r="V227" s="707"/>
      <c r="W227" s="707"/>
      <c r="X227" s="707"/>
      <c r="Y227" s="707"/>
      <c r="Z227" s="707"/>
      <c r="AA227" s="707"/>
      <c r="AB227" s="707"/>
      <c r="AC227" s="708"/>
      <c r="AD227" s="709" t="s">
        <v>672</v>
      </c>
      <c r="AE227" s="710"/>
      <c r="AF227" s="711"/>
      <c r="AG227" s="700"/>
      <c r="AH227" s="405"/>
      <c r="AI227" s="405"/>
      <c r="AJ227" s="405"/>
      <c r="AK227" s="405"/>
      <c r="AL227" s="405"/>
      <c r="AM227" s="405"/>
      <c r="AN227" s="405"/>
      <c r="AO227" s="405"/>
      <c r="AP227" s="405"/>
      <c r="AQ227" s="405"/>
      <c r="AR227" s="405"/>
      <c r="AS227" s="405"/>
      <c r="AT227" s="405"/>
      <c r="AU227" s="405"/>
      <c r="AV227" s="405"/>
      <c r="AW227" s="405"/>
      <c r="AX227" s="701"/>
    </row>
    <row r="228" spans="1:50" ht="20.100000000000001" customHeight="1" x14ac:dyDescent="0.15">
      <c r="A228" s="688"/>
      <c r="B228" s="689"/>
      <c r="C228" s="704"/>
      <c r="D228" s="705"/>
      <c r="E228" s="712" t="s">
        <v>215</v>
      </c>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4"/>
      <c r="AD228" s="715" t="s">
        <v>672</v>
      </c>
      <c r="AE228" s="716"/>
      <c r="AF228" s="716"/>
      <c r="AG228" s="700"/>
      <c r="AH228" s="405"/>
      <c r="AI228" s="405"/>
      <c r="AJ228" s="405"/>
      <c r="AK228" s="405"/>
      <c r="AL228" s="405"/>
      <c r="AM228" s="405"/>
      <c r="AN228" s="405"/>
      <c r="AO228" s="405"/>
      <c r="AP228" s="405"/>
      <c r="AQ228" s="405"/>
      <c r="AR228" s="405"/>
      <c r="AS228" s="405"/>
      <c r="AT228" s="405"/>
      <c r="AU228" s="405"/>
      <c r="AV228" s="405"/>
      <c r="AW228" s="405"/>
      <c r="AX228" s="701"/>
    </row>
    <row r="229" spans="1:50" ht="26.25" customHeight="1" x14ac:dyDescent="0.15">
      <c r="A229" s="688"/>
      <c r="B229" s="690"/>
      <c r="C229" s="717" t="s">
        <v>39</v>
      </c>
      <c r="D229" s="718"/>
      <c r="E229" s="718"/>
      <c r="F229" s="718"/>
      <c r="G229" s="718"/>
      <c r="H229" s="718"/>
      <c r="I229" s="718"/>
      <c r="J229" s="718"/>
      <c r="K229" s="718"/>
      <c r="L229" s="718"/>
      <c r="M229" s="718"/>
      <c r="N229" s="718"/>
      <c r="O229" s="718"/>
      <c r="P229" s="718"/>
      <c r="Q229" s="718"/>
      <c r="R229" s="718"/>
      <c r="S229" s="718"/>
      <c r="T229" s="718"/>
      <c r="U229" s="718"/>
      <c r="V229" s="718"/>
      <c r="W229" s="718"/>
      <c r="X229" s="718"/>
      <c r="Y229" s="718"/>
      <c r="Z229" s="718"/>
      <c r="AA229" s="718"/>
      <c r="AB229" s="718"/>
      <c r="AC229" s="718"/>
      <c r="AD229" s="761" t="s">
        <v>645</v>
      </c>
      <c r="AE229" s="762"/>
      <c r="AF229" s="762"/>
      <c r="AG229" s="763" t="s">
        <v>731</v>
      </c>
      <c r="AH229" s="764"/>
      <c r="AI229" s="764"/>
      <c r="AJ229" s="764"/>
      <c r="AK229" s="764"/>
      <c r="AL229" s="764"/>
      <c r="AM229" s="764"/>
      <c r="AN229" s="764"/>
      <c r="AO229" s="764"/>
      <c r="AP229" s="764"/>
      <c r="AQ229" s="764"/>
      <c r="AR229" s="764"/>
      <c r="AS229" s="764"/>
      <c r="AT229" s="764"/>
      <c r="AU229" s="764"/>
      <c r="AV229" s="764"/>
      <c r="AW229" s="764"/>
      <c r="AX229" s="765"/>
    </row>
    <row r="230" spans="1:50" ht="26.25" customHeight="1" x14ac:dyDescent="0.15">
      <c r="A230" s="688"/>
      <c r="B230" s="690"/>
      <c r="C230" s="756" t="s">
        <v>136</v>
      </c>
      <c r="D230" s="735"/>
      <c r="E230" s="735"/>
      <c r="F230" s="735"/>
      <c r="G230" s="735"/>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09" t="s">
        <v>645</v>
      </c>
      <c r="AE230" s="710"/>
      <c r="AF230" s="710"/>
      <c r="AG230" s="736" t="s">
        <v>739</v>
      </c>
      <c r="AH230" s="737"/>
      <c r="AI230" s="737"/>
      <c r="AJ230" s="737"/>
      <c r="AK230" s="737"/>
      <c r="AL230" s="737"/>
      <c r="AM230" s="737"/>
      <c r="AN230" s="737"/>
      <c r="AO230" s="737"/>
      <c r="AP230" s="737"/>
      <c r="AQ230" s="737"/>
      <c r="AR230" s="737"/>
      <c r="AS230" s="737"/>
      <c r="AT230" s="737"/>
      <c r="AU230" s="737"/>
      <c r="AV230" s="737"/>
      <c r="AW230" s="737"/>
      <c r="AX230" s="738"/>
    </row>
    <row r="231" spans="1:50" ht="26.25" customHeight="1" x14ac:dyDescent="0.15">
      <c r="A231" s="688"/>
      <c r="B231" s="690"/>
      <c r="C231" s="756" t="s">
        <v>35</v>
      </c>
      <c r="D231" s="735"/>
      <c r="E231" s="735"/>
      <c r="F231" s="735"/>
      <c r="G231" s="735"/>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09" t="s">
        <v>673</v>
      </c>
      <c r="AE231" s="710"/>
      <c r="AF231" s="710"/>
      <c r="AG231" s="736"/>
      <c r="AH231" s="737"/>
      <c r="AI231" s="737"/>
      <c r="AJ231" s="737"/>
      <c r="AK231" s="737"/>
      <c r="AL231" s="737"/>
      <c r="AM231" s="737"/>
      <c r="AN231" s="737"/>
      <c r="AO231" s="737"/>
      <c r="AP231" s="737"/>
      <c r="AQ231" s="737"/>
      <c r="AR231" s="737"/>
      <c r="AS231" s="737"/>
      <c r="AT231" s="737"/>
      <c r="AU231" s="737"/>
      <c r="AV231" s="737"/>
      <c r="AW231" s="737"/>
      <c r="AX231" s="738"/>
    </row>
    <row r="232" spans="1:50" ht="52.5" customHeight="1" x14ac:dyDescent="0.15">
      <c r="A232" s="688"/>
      <c r="B232" s="690"/>
      <c r="C232" s="756" t="s">
        <v>40</v>
      </c>
      <c r="D232" s="735"/>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757"/>
      <c r="AD232" s="709" t="s">
        <v>645</v>
      </c>
      <c r="AE232" s="710"/>
      <c r="AF232" s="710"/>
      <c r="AG232" s="736" t="s">
        <v>674</v>
      </c>
      <c r="AH232" s="737"/>
      <c r="AI232" s="737"/>
      <c r="AJ232" s="737"/>
      <c r="AK232" s="737"/>
      <c r="AL232" s="737"/>
      <c r="AM232" s="737"/>
      <c r="AN232" s="737"/>
      <c r="AO232" s="737"/>
      <c r="AP232" s="737"/>
      <c r="AQ232" s="737"/>
      <c r="AR232" s="737"/>
      <c r="AS232" s="737"/>
      <c r="AT232" s="737"/>
      <c r="AU232" s="737"/>
      <c r="AV232" s="737"/>
      <c r="AW232" s="737"/>
      <c r="AX232" s="738"/>
    </row>
    <row r="233" spans="1:50" ht="26.25" customHeight="1" x14ac:dyDescent="0.15">
      <c r="A233" s="688"/>
      <c r="B233" s="690"/>
      <c r="C233" s="756" t="s">
        <v>232</v>
      </c>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757"/>
      <c r="AD233" s="742" t="s">
        <v>645</v>
      </c>
      <c r="AE233" s="743"/>
      <c r="AF233" s="743"/>
      <c r="AG233" s="758" t="s">
        <v>738</v>
      </c>
      <c r="AH233" s="759"/>
      <c r="AI233" s="759"/>
      <c r="AJ233" s="759"/>
      <c r="AK233" s="759"/>
      <c r="AL233" s="759"/>
      <c r="AM233" s="759"/>
      <c r="AN233" s="759"/>
      <c r="AO233" s="759"/>
      <c r="AP233" s="759"/>
      <c r="AQ233" s="759"/>
      <c r="AR233" s="759"/>
      <c r="AS233" s="759"/>
      <c r="AT233" s="759"/>
      <c r="AU233" s="759"/>
      <c r="AV233" s="759"/>
      <c r="AW233" s="759"/>
      <c r="AX233" s="760"/>
    </row>
    <row r="234" spans="1:50" ht="26.25" customHeight="1" x14ac:dyDescent="0.15">
      <c r="A234" s="688"/>
      <c r="B234" s="690"/>
      <c r="C234" s="744" t="s">
        <v>233</v>
      </c>
      <c r="D234" s="745"/>
      <c r="E234" s="745"/>
      <c r="F234" s="745"/>
      <c r="G234" s="745"/>
      <c r="H234" s="745"/>
      <c r="I234" s="745"/>
      <c r="J234" s="745"/>
      <c r="K234" s="745"/>
      <c r="L234" s="745"/>
      <c r="M234" s="745"/>
      <c r="N234" s="745"/>
      <c r="O234" s="745"/>
      <c r="P234" s="745"/>
      <c r="Q234" s="745"/>
      <c r="R234" s="745"/>
      <c r="S234" s="745"/>
      <c r="T234" s="745"/>
      <c r="U234" s="745"/>
      <c r="V234" s="745"/>
      <c r="W234" s="745"/>
      <c r="X234" s="745"/>
      <c r="Y234" s="745"/>
      <c r="Z234" s="745"/>
      <c r="AA234" s="745"/>
      <c r="AB234" s="745"/>
      <c r="AC234" s="746"/>
      <c r="AD234" s="709" t="s">
        <v>673</v>
      </c>
      <c r="AE234" s="710"/>
      <c r="AF234" s="711"/>
      <c r="AG234" s="736"/>
      <c r="AH234" s="737"/>
      <c r="AI234" s="737"/>
      <c r="AJ234" s="737"/>
      <c r="AK234" s="737"/>
      <c r="AL234" s="737"/>
      <c r="AM234" s="737"/>
      <c r="AN234" s="737"/>
      <c r="AO234" s="737"/>
      <c r="AP234" s="737"/>
      <c r="AQ234" s="737"/>
      <c r="AR234" s="737"/>
      <c r="AS234" s="737"/>
      <c r="AT234" s="737"/>
      <c r="AU234" s="737"/>
      <c r="AV234" s="737"/>
      <c r="AW234" s="737"/>
      <c r="AX234" s="738"/>
    </row>
    <row r="235" spans="1:50" ht="26.25" customHeight="1" x14ac:dyDescent="0.15">
      <c r="A235" s="691"/>
      <c r="B235" s="692"/>
      <c r="C235" s="747" t="s">
        <v>220</v>
      </c>
      <c r="D235" s="748"/>
      <c r="E235" s="748"/>
      <c r="F235" s="748"/>
      <c r="G235" s="748"/>
      <c r="H235" s="748"/>
      <c r="I235" s="748"/>
      <c r="J235" s="748"/>
      <c r="K235" s="748"/>
      <c r="L235" s="748"/>
      <c r="M235" s="748"/>
      <c r="N235" s="748"/>
      <c r="O235" s="748"/>
      <c r="P235" s="748"/>
      <c r="Q235" s="748"/>
      <c r="R235" s="748"/>
      <c r="S235" s="748"/>
      <c r="T235" s="748"/>
      <c r="U235" s="748"/>
      <c r="V235" s="748"/>
      <c r="W235" s="748"/>
      <c r="X235" s="748"/>
      <c r="Y235" s="748"/>
      <c r="Z235" s="748"/>
      <c r="AA235" s="748"/>
      <c r="AB235" s="748"/>
      <c r="AC235" s="749"/>
      <c r="AD235" s="750" t="s">
        <v>645</v>
      </c>
      <c r="AE235" s="751"/>
      <c r="AF235" s="752"/>
      <c r="AG235" s="753" t="s">
        <v>675</v>
      </c>
      <c r="AH235" s="754"/>
      <c r="AI235" s="754"/>
      <c r="AJ235" s="754"/>
      <c r="AK235" s="754"/>
      <c r="AL235" s="754"/>
      <c r="AM235" s="754"/>
      <c r="AN235" s="754"/>
      <c r="AO235" s="754"/>
      <c r="AP235" s="754"/>
      <c r="AQ235" s="754"/>
      <c r="AR235" s="754"/>
      <c r="AS235" s="754"/>
      <c r="AT235" s="754"/>
      <c r="AU235" s="754"/>
      <c r="AV235" s="754"/>
      <c r="AW235" s="754"/>
      <c r="AX235" s="755"/>
    </row>
    <row r="236" spans="1:50" ht="27" customHeight="1" x14ac:dyDescent="0.15">
      <c r="A236" s="144" t="s">
        <v>37</v>
      </c>
      <c r="B236" s="768"/>
      <c r="C236" s="769" t="s">
        <v>221</v>
      </c>
      <c r="D236" s="770"/>
      <c r="E236" s="770"/>
      <c r="F236" s="770"/>
      <c r="G236" s="770"/>
      <c r="H236" s="770"/>
      <c r="I236" s="770"/>
      <c r="J236" s="770"/>
      <c r="K236" s="770"/>
      <c r="L236" s="770"/>
      <c r="M236" s="770"/>
      <c r="N236" s="770"/>
      <c r="O236" s="770"/>
      <c r="P236" s="770"/>
      <c r="Q236" s="770"/>
      <c r="R236" s="770"/>
      <c r="S236" s="770"/>
      <c r="T236" s="770"/>
      <c r="U236" s="770"/>
      <c r="V236" s="770"/>
      <c r="W236" s="770"/>
      <c r="X236" s="770"/>
      <c r="Y236" s="770"/>
      <c r="Z236" s="770"/>
      <c r="AA236" s="770"/>
      <c r="AB236" s="770"/>
      <c r="AC236" s="771"/>
      <c r="AD236" s="761" t="s">
        <v>713</v>
      </c>
      <c r="AE236" s="762"/>
      <c r="AF236" s="772"/>
      <c r="AG236" s="763" t="s">
        <v>714</v>
      </c>
      <c r="AH236" s="764"/>
      <c r="AI236" s="764"/>
      <c r="AJ236" s="764"/>
      <c r="AK236" s="764"/>
      <c r="AL236" s="764"/>
      <c r="AM236" s="764"/>
      <c r="AN236" s="764"/>
      <c r="AO236" s="764"/>
      <c r="AP236" s="764"/>
      <c r="AQ236" s="764"/>
      <c r="AR236" s="764"/>
      <c r="AS236" s="764"/>
      <c r="AT236" s="764"/>
      <c r="AU236" s="764"/>
      <c r="AV236" s="764"/>
      <c r="AW236" s="764"/>
      <c r="AX236" s="765"/>
    </row>
    <row r="237" spans="1:50" ht="35.25" customHeight="1" x14ac:dyDescent="0.15">
      <c r="A237" s="688"/>
      <c r="B237" s="690"/>
      <c r="C237" s="773" t="s">
        <v>42</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776" t="s">
        <v>673</v>
      </c>
      <c r="AE237" s="777"/>
      <c r="AF237" s="777"/>
      <c r="AG237" s="736"/>
      <c r="AH237" s="737"/>
      <c r="AI237" s="737"/>
      <c r="AJ237" s="737"/>
      <c r="AK237" s="737"/>
      <c r="AL237" s="737"/>
      <c r="AM237" s="737"/>
      <c r="AN237" s="737"/>
      <c r="AO237" s="737"/>
      <c r="AP237" s="737"/>
      <c r="AQ237" s="737"/>
      <c r="AR237" s="737"/>
      <c r="AS237" s="737"/>
      <c r="AT237" s="737"/>
      <c r="AU237" s="737"/>
      <c r="AV237" s="737"/>
      <c r="AW237" s="737"/>
      <c r="AX237" s="738"/>
    </row>
    <row r="238" spans="1:50" ht="76.5" customHeight="1" x14ac:dyDescent="0.15">
      <c r="A238" s="688"/>
      <c r="B238" s="690"/>
      <c r="C238" s="756" t="s">
        <v>179</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5"/>
      <c r="AD238" s="709" t="s">
        <v>713</v>
      </c>
      <c r="AE238" s="710"/>
      <c r="AF238" s="710"/>
      <c r="AG238" s="736" t="s">
        <v>717</v>
      </c>
      <c r="AH238" s="737"/>
      <c r="AI238" s="737"/>
      <c r="AJ238" s="737"/>
      <c r="AK238" s="737"/>
      <c r="AL238" s="737"/>
      <c r="AM238" s="737"/>
      <c r="AN238" s="737"/>
      <c r="AO238" s="737"/>
      <c r="AP238" s="737"/>
      <c r="AQ238" s="737"/>
      <c r="AR238" s="737"/>
      <c r="AS238" s="737"/>
      <c r="AT238" s="737"/>
      <c r="AU238" s="737"/>
      <c r="AV238" s="737"/>
      <c r="AW238" s="737"/>
      <c r="AX238" s="738"/>
    </row>
    <row r="239" spans="1:50" ht="47.25" customHeight="1" x14ac:dyDescent="0.15">
      <c r="A239" s="691"/>
      <c r="B239" s="692"/>
      <c r="C239" s="756" t="s">
        <v>41</v>
      </c>
      <c r="D239" s="735"/>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09" t="s">
        <v>645</v>
      </c>
      <c r="AE239" s="710"/>
      <c r="AF239" s="710"/>
      <c r="AG239" s="766" t="s">
        <v>676</v>
      </c>
      <c r="AH239" s="164"/>
      <c r="AI239" s="164"/>
      <c r="AJ239" s="164"/>
      <c r="AK239" s="164"/>
      <c r="AL239" s="164"/>
      <c r="AM239" s="164"/>
      <c r="AN239" s="164"/>
      <c r="AO239" s="164"/>
      <c r="AP239" s="164"/>
      <c r="AQ239" s="164"/>
      <c r="AR239" s="164"/>
      <c r="AS239" s="164"/>
      <c r="AT239" s="164"/>
      <c r="AU239" s="164"/>
      <c r="AV239" s="164"/>
      <c r="AW239" s="164"/>
      <c r="AX239" s="767"/>
    </row>
    <row r="240" spans="1:50" ht="32.1" customHeight="1" x14ac:dyDescent="0.15">
      <c r="A240" s="781" t="s">
        <v>54</v>
      </c>
      <c r="B240" s="782"/>
      <c r="C240" s="787" t="s">
        <v>137</v>
      </c>
      <c r="D240" s="788"/>
      <c r="E240" s="788"/>
      <c r="F240" s="788"/>
      <c r="G240" s="788"/>
      <c r="H240" s="788"/>
      <c r="I240" s="788"/>
      <c r="J240" s="788"/>
      <c r="K240" s="788"/>
      <c r="L240" s="788"/>
      <c r="M240" s="788"/>
      <c r="N240" s="788"/>
      <c r="O240" s="788"/>
      <c r="P240" s="788"/>
      <c r="Q240" s="788"/>
      <c r="R240" s="788"/>
      <c r="S240" s="788"/>
      <c r="T240" s="788"/>
      <c r="U240" s="788"/>
      <c r="V240" s="788"/>
      <c r="W240" s="788"/>
      <c r="X240" s="788"/>
      <c r="Y240" s="788"/>
      <c r="Z240" s="788"/>
      <c r="AA240" s="788"/>
      <c r="AB240" s="788"/>
      <c r="AC240" s="694"/>
      <c r="AD240" s="697" t="s">
        <v>673</v>
      </c>
      <c r="AE240" s="698"/>
      <c r="AF240" s="789"/>
      <c r="AG240" s="547"/>
      <c r="AH240" s="161"/>
      <c r="AI240" s="161"/>
      <c r="AJ240" s="161"/>
      <c r="AK240" s="161"/>
      <c r="AL240" s="161"/>
      <c r="AM240" s="161"/>
      <c r="AN240" s="161"/>
      <c r="AO240" s="161"/>
      <c r="AP240" s="161"/>
      <c r="AQ240" s="161"/>
      <c r="AR240" s="161"/>
      <c r="AS240" s="161"/>
      <c r="AT240" s="161"/>
      <c r="AU240" s="161"/>
      <c r="AV240" s="161"/>
      <c r="AW240" s="161"/>
      <c r="AX240" s="699"/>
    </row>
    <row r="241" spans="1:50" ht="19.7" customHeight="1" x14ac:dyDescent="0.15">
      <c r="A241" s="783"/>
      <c r="B241" s="784"/>
      <c r="C241" s="126" t="s">
        <v>0</v>
      </c>
      <c r="D241" s="127"/>
      <c r="E241" s="127"/>
      <c r="F241" s="127"/>
      <c r="G241" s="127"/>
      <c r="H241" s="127"/>
      <c r="I241" s="127"/>
      <c r="J241" s="127"/>
      <c r="K241" s="127"/>
      <c r="L241" s="127"/>
      <c r="M241" s="127"/>
      <c r="N241" s="127"/>
      <c r="O241" s="123" t="s">
        <v>603</v>
      </c>
      <c r="P241" s="124"/>
      <c r="Q241" s="124"/>
      <c r="R241" s="124"/>
      <c r="S241" s="124"/>
      <c r="T241" s="124"/>
      <c r="U241" s="124"/>
      <c r="V241" s="124"/>
      <c r="W241" s="124"/>
      <c r="X241" s="124"/>
      <c r="Y241" s="124"/>
      <c r="Z241" s="124"/>
      <c r="AA241" s="124"/>
      <c r="AB241" s="124"/>
      <c r="AC241" s="124"/>
      <c r="AD241" s="124"/>
      <c r="AE241" s="124"/>
      <c r="AF241" s="125"/>
      <c r="AG241" s="700"/>
      <c r="AH241" s="405"/>
      <c r="AI241" s="405"/>
      <c r="AJ241" s="405"/>
      <c r="AK241" s="405"/>
      <c r="AL241" s="405"/>
      <c r="AM241" s="405"/>
      <c r="AN241" s="405"/>
      <c r="AO241" s="405"/>
      <c r="AP241" s="405"/>
      <c r="AQ241" s="405"/>
      <c r="AR241" s="405"/>
      <c r="AS241" s="405"/>
      <c r="AT241" s="405"/>
      <c r="AU241" s="405"/>
      <c r="AV241" s="405"/>
      <c r="AW241" s="405"/>
      <c r="AX241" s="701"/>
    </row>
    <row r="242" spans="1:50" ht="11.45" customHeight="1" x14ac:dyDescent="0.15">
      <c r="A242" s="783"/>
      <c r="B242" s="784"/>
      <c r="C242" s="108"/>
      <c r="D242" s="109"/>
      <c r="E242" s="110"/>
      <c r="F242" s="110"/>
      <c r="G242" s="110"/>
      <c r="H242" s="111"/>
      <c r="I242" s="111"/>
      <c r="J242" s="112"/>
      <c r="K242" s="112"/>
      <c r="L242" s="112"/>
      <c r="M242" s="111"/>
      <c r="N242" s="113"/>
      <c r="O242" s="114"/>
      <c r="P242" s="115"/>
      <c r="Q242" s="115"/>
      <c r="R242" s="115"/>
      <c r="S242" s="115"/>
      <c r="T242" s="115"/>
      <c r="U242" s="115"/>
      <c r="V242" s="115"/>
      <c r="W242" s="115"/>
      <c r="X242" s="115"/>
      <c r="Y242" s="115"/>
      <c r="Z242" s="115"/>
      <c r="AA242" s="115"/>
      <c r="AB242" s="115"/>
      <c r="AC242" s="115"/>
      <c r="AD242" s="115"/>
      <c r="AE242" s="115"/>
      <c r="AF242" s="116"/>
      <c r="AG242" s="700"/>
      <c r="AH242" s="405"/>
      <c r="AI242" s="405"/>
      <c r="AJ242" s="405"/>
      <c r="AK242" s="405"/>
      <c r="AL242" s="405"/>
      <c r="AM242" s="405"/>
      <c r="AN242" s="405"/>
      <c r="AO242" s="405"/>
      <c r="AP242" s="405"/>
      <c r="AQ242" s="405"/>
      <c r="AR242" s="405"/>
      <c r="AS242" s="405"/>
      <c r="AT242" s="405"/>
      <c r="AU242" s="405"/>
      <c r="AV242" s="405"/>
      <c r="AW242" s="405"/>
      <c r="AX242" s="701"/>
    </row>
    <row r="243" spans="1:50" ht="24.75" hidden="1" customHeight="1" x14ac:dyDescent="0.15">
      <c r="A243" s="783"/>
      <c r="B243" s="784"/>
      <c r="C243" s="129"/>
      <c r="D243" s="130"/>
      <c r="E243" s="110"/>
      <c r="F243" s="110"/>
      <c r="G243" s="110"/>
      <c r="H243" s="111"/>
      <c r="I243" s="111"/>
      <c r="J243" s="778"/>
      <c r="K243" s="778"/>
      <c r="L243" s="778"/>
      <c r="M243" s="779"/>
      <c r="N243" s="780"/>
      <c r="O243" s="117"/>
      <c r="P243" s="118"/>
      <c r="Q243" s="118"/>
      <c r="R243" s="118"/>
      <c r="S243" s="118"/>
      <c r="T243" s="118"/>
      <c r="U243" s="118"/>
      <c r="V243" s="118"/>
      <c r="W243" s="118"/>
      <c r="X243" s="118"/>
      <c r="Y243" s="118"/>
      <c r="Z243" s="118"/>
      <c r="AA243" s="118"/>
      <c r="AB243" s="118"/>
      <c r="AC243" s="118"/>
      <c r="AD243" s="118"/>
      <c r="AE243" s="118"/>
      <c r="AF243" s="119"/>
      <c r="AG243" s="700"/>
      <c r="AH243" s="405"/>
      <c r="AI243" s="405"/>
      <c r="AJ243" s="405"/>
      <c r="AK243" s="405"/>
      <c r="AL243" s="405"/>
      <c r="AM243" s="405"/>
      <c r="AN243" s="405"/>
      <c r="AO243" s="405"/>
      <c r="AP243" s="405"/>
      <c r="AQ243" s="405"/>
      <c r="AR243" s="405"/>
      <c r="AS243" s="405"/>
      <c r="AT243" s="405"/>
      <c r="AU243" s="405"/>
      <c r="AV243" s="405"/>
      <c r="AW243" s="405"/>
      <c r="AX243" s="701"/>
    </row>
    <row r="244" spans="1:50" ht="24.75" hidden="1" customHeight="1" x14ac:dyDescent="0.15">
      <c r="A244" s="783"/>
      <c r="B244" s="784"/>
      <c r="C244" s="129"/>
      <c r="D244" s="130"/>
      <c r="E244" s="110"/>
      <c r="F244" s="110"/>
      <c r="G244" s="110"/>
      <c r="H244" s="111"/>
      <c r="I244" s="111"/>
      <c r="J244" s="778"/>
      <c r="K244" s="778"/>
      <c r="L244" s="778"/>
      <c r="M244" s="779"/>
      <c r="N244" s="780"/>
      <c r="O244" s="117"/>
      <c r="P244" s="118"/>
      <c r="Q244" s="118"/>
      <c r="R244" s="118"/>
      <c r="S244" s="118"/>
      <c r="T244" s="118"/>
      <c r="U244" s="118"/>
      <c r="V244" s="118"/>
      <c r="W244" s="118"/>
      <c r="X244" s="118"/>
      <c r="Y244" s="118"/>
      <c r="Z244" s="118"/>
      <c r="AA244" s="118"/>
      <c r="AB244" s="118"/>
      <c r="AC244" s="118"/>
      <c r="AD244" s="118"/>
      <c r="AE244" s="118"/>
      <c r="AF244" s="119"/>
      <c r="AG244" s="700"/>
      <c r="AH244" s="405"/>
      <c r="AI244" s="405"/>
      <c r="AJ244" s="405"/>
      <c r="AK244" s="405"/>
      <c r="AL244" s="405"/>
      <c r="AM244" s="405"/>
      <c r="AN244" s="405"/>
      <c r="AO244" s="405"/>
      <c r="AP244" s="405"/>
      <c r="AQ244" s="405"/>
      <c r="AR244" s="405"/>
      <c r="AS244" s="405"/>
      <c r="AT244" s="405"/>
      <c r="AU244" s="405"/>
      <c r="AV244" s="405"/>
      <c r="AW244" s="405"/>
      <c r="AX244" s="701"/>
    </row>
    <row r="245" spans="1:50" ht="24.75" hidden="1" customHeight="1" x14ac:dyDescent="0.15">
      <c r="A245" s="783"/>
      <c r="B245" s="784"/>
      <c r="C245" s="129"/>
      <c r="D245" s="130"/>
      <c r="E245" s="110"/>
      <c r="F245" s="110"/>
      <c r="G245" s="110"/>
      <c r="H245" s="111"/>
      <c r="I245" s="111"/>
      <c r="J245" s="778"/>
      <c r="K245" s="778"/>
      <c r="L245" s="778"/>
      <c r="M245" s="779"/>
      <c r="N245" s="780"/>
      <c r="O245" s="117"/>
      <c r="P245" s="118"/>
      <c r="Q245" s="118"/>
      <c r="R245" s="118"/>
      <c r="S245" s="118"/>
      <c r="T245" s="118"/>
      <c r="U245" s="118"/>
      <c r="V245" s="118"/>
      <c r="W245" s="118"/>
      <c r="X245" s="118"/>
      <c r="Y245" s="118"/>
      <c r="Z245" s="118"/>
      <c r="AA245" s="118"/>
      <c r="AB245" s="118"/>
      <c r="AC245" s="118"/>
      <c r="AD245" s="118"/>
      <c r="AE245" s="118"/>
      <c r="AF245" s="119"/>
      <c r="AG245" s="700"/>
      <c r="AH245" s="405"/>
      <c r="AI245" s="405"/>
      <c r="AJ245" s="405"/>
      <c r="AK245" s="405"/>
      <c r="AL245" s="405"/>
      <c r="AM245" s="405"/>
      <c r="AN245" s="405"/>
      <c r="AO245" s="405"/>
      <c r="AP245" s="405"/>
      <c r="AQ245" s="405"/>
      <c r="AR245" s="405"/>
      <c r="AS245" s="405"/>
      <c r="AT245" s="405"/>
      <c r="AU245" s="405"/>
      <c r="AV245" s="405"/>
      <c r="AW245" s="405"/>
      <c r="AX245" s="701"/>
    </row>
    <row r="246" spans="1:50" ht="24.75" hidden="1" customHeight="1" x14ac:dyDescent="0.15">
      <c r="A246" s="785"/>
      <c r="B246" s="786"/>
      <c r="C246" s="790"/>
      <c r="D246" s="791"/>
      <c r="E246" s="110"/>
      <c r="F246" s="110"/>
      <c r="G246" s="110"/>
      <c r="H246" s="111"/>
      <c r="I246" s="111"/>
      <c r="J246" s="792"/>
      <c r="K246" s="792"/>
      <c r="L246" s="792"/>
      <c r="M246" s="106"/>
      <c r="N246" s="107"/>
      <c r="O246" s="120"/>
      <c r="P246" s="121"/>
      <c r="Q246" s="121"/>
      <c r="R246" s="121"/>
      <c r="S246" s="121"/>
      <c r="T246" s="121"/>
      <c r="U246" s="121"/>
      <c r="V246" s="121"/>
      <c r="W246" s="121"/>
      <c r="X246" s="121"/>
      <c r="Y246" s="121"/>
      <c r="Z246" s="121"/>
      <c r="AA246" s="121"/>
      <c r="AB246" s="121"/>
      <c r="AC246" s="121"/>
      <c r="AD246" s="121"/>
      <c r="AE246" s="121"/>
      <c r="AF246" s="122"/>
      <c r="AG246" s="766"/>
      <c r="AH246" s="164"/>
      <c r="AI246" s="164"/>
      <c r="AJ246" s="164"/>
      <c r="AK246" s="164"/>
      <c r="AL246" s="164"/>
      <c r="AM246" s="164"/>
      <c r="AN246" s="164"/>
      <c r="AO246" s="164"/>
      <c r="AP246" s="164"/>
      <c r="AQ246" s="164"/>
      <c r="AR246" s="164"/>
      <c r="AS246" s="164"/>
      <c r="AT246" s="164"/>
      <c r="AU246" s="164"/>
      <c r="AV246" s="164"/>
      <c r="AW246" s="164"/>
      <c r="AX246" s="767"/>
    </row>
    <row r="247" spans="1:50" ht="118.5" customHeight="1" x14ac:dyDescent="0.15">
      <c r="A247" s="144" t="s">
        <v>45</v>
      </c>
      <c r="B247" s="145"/>
      <c r="C247" s="148" t="s">
        <v>49</v>
      </c>
      <c r="D247" s="149"/>
      <c r="E247" s="149"/>
      <c r="F247" s="150"/>
      <c r="G247" s="151" t="s">
        <v>759</v>
      </c>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60" customHeight="1" thickBot="1" x14ac:dyDescent="0.2">
      <c r="A248" s="146"/>
      <c r="B248" s="147"/>
      <c r="C248" s="153" t="s">
        <v>53</v>
      </c>
      <c r="D248" s="154"/>
      <c r="E248" s="154"/>
      <c r="F248" s="155"/>
      <c r="G248" s="156" t="s">
        <v>760</v>
      </c>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 customHeight="1" x14ac:dyDescent="0.15">
      <c r="A249" s="131" t="s">
        <v>30</v>
      </c>
      <c r="B249" s="132"/>
      <c r="C249" s="132"/>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2"/>
      <c r="AE249" s="132"/>
      <c r="AF249" s="132"/>
      <c r="AG249" s="132"/>
      <c r="AH249" s="132"/>
      <c r="AI249" s="132"/>
      <c r="AJ249" s="132"/>
      <c r="AK249" s="132"/>
      <c r="AL249" s="132"/>
      <c r="AM249" s="132"/>
      <c r="AN249" s="132"/>
      <c r="AO249" s="132"/>
      <c r="AP249" s="132"/>
      <c r="AQ249" s="132"/>
      <c r="AR249" s="132"/>
      <c r="AS249" s="132"/>
      <c r="AT249" s="132"/>
      <c r="AU249" s="132"/>
      <c r="AV249" s="132"/>
      <c r="AW249" s="132"/>
      <c r="AX249" s="133"/>
    </row>
    <row r="250" spans="1:50" ht="28.5" customHeight="1" thickBot="1" x14ac:dyDescent="0.2">
      <c r="A250" s="134" t="s">
        <v>667</v>
      </c>
      <c r="B250" s="135"/>
      <c r="C250" s="135"/>
      <c r="D250" s="135"/>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c r="AA250" s="135"/>
      <c r="AB250" s="135"/>
      <c r="AC250" s="135"/>
      <c r="AD250" s="135"/>
      <c r="AE250" s="135"/>
      <c r="AF250" s="135"/>
      <c r="AG250" s="135"/>
      <c r="AH250" s="135"/>
      <c r="AI250" s="135"/>
      <c r="AJ250" s="135"/>
      <c r="AK250" s="135"/>
      <c r="AL250" s="135"/>
      <c r="AM250" s="135"/>
      <c r="AN250" s="135"/>
      <c r="AO250" s="135"/>
      <c r="AP250" s="135"/>
      <c r="AQ250" s="135"/>
      <c r="AR250" s="135"/>
      <c r="AS250" s="135"/>
      <c r="AT250" s="135"/>
      <c r="AU250" s="135"/>
      <c r="AV250" s="135"/>
      <c r="AW250" s="135"/>
      <c r="AX250" s="136"/>
    </row>
    <row r="251" spans="1:50" ht="24.75" customHeight="1" x14ac:dyDescent="0.15">
      <c r="A251" s="137" t="s">
        <v>31</v>
      </c>
      <c r="B251" s="138"/>
      <c r="C251" s="138"/>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c r="AA251" s="138"/>
      <c r="AB251" s="138"/>
      <c r="AC251" s="138"/>
      <c r="AD251" s="138"/>
      <c r="AE251" s="138"/>
      <c r="AF251" s="138"/>
      <c r="AG251" s="138"/>
      <c r="AH251" s="138"/>
      <c r="AI251" s="138"/>
      <c r="AJ251" s="138"/>
      <c r="AK251" s="138"/>
      <c r="AL251" s="138"/>
      <c r="AM251" s="138"/>
      <c r="AN251" s="138"/>
      <c r="AO251" s="138"/>
      <c r="AP251" s="138"/>
      <c r="AQ251" s="138"/>
      <c r="AR251" s="138"/>
      <c r="AS251" s="138"/>
      <c r="AT251" s="138"/>
      <c r="AU251" s="138"/>
      <c r="AV251" s="138"/>
      <c r="AW251" s="138"/>
      <c r="AX251" s="139"/>
    </row>
    <row r="252" spans="1:50" ht="40.5" customHeight="1" thickBot="1" x14ac:dyDescent="0.2">
      <c r="A252" s="140" t="s">
        <v>131</v>
      </c>
      <c r="B252" s="141"/>
      <c r="C252" s="141"/>
      <c r="D252" s="141"/>
      <c r="E252" s="142"/>
      <c r="F252" s="143" t="s">
        <v>732</v>
      </c>
      <c r="G252" s="135"/>
      <c r="H252" s="135"/>
      <c r="I252" s="135"/>
      <c r="J252" s="135"/>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5"/>
      <c r="AL252" s="135"/>
      <c r="AM252" s="135"/>
      <c r="AN252" s="135"/>
      <c r="AO252" s="135"/>
      <c r="AP252" s="135"/>
      <c r="AQ252" s="135"/>
      <c r="AR252" s="135"/>
      <c r="AS252" s="135"/>
      <c r="AT252" s="135"/>
      <c r="AU252" s="135"/>
      <c r="AV252" s="135"/>
      <c r="AW252" s="135"/>
      <c r="AX252" s="136"/>
    </row>
    <row r="253" spans="1:50" ht="24.75" customHeight="1" x14ac:dyDescent="0.15">
      <c r="A253" s="137" t="s">
        <v>43</v>
      </c>
      <c r="B253" s="138"/>
      <c r="C253" s="138"/>
      <c r="D253" s="138"/>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c r="AA253" s="138"/>
      <c r="AB253" s="138"/>
      <c r="AC253" s="138"/>
      <c r="AD253" s="138"/>
      <c r="AE253" s="138"/>
      <c r="AF253" s="138"/>
      <c r="AG253" s="138"/>
      <c r="AH253" s="138"/>
      <c r="AI253" s="138"/>
      <c r="AJ253" s="138"/>
      <c r="AK253" s="138"/>
      <c r="AL253" s="138"/>
      <c r="AM253" s="138"/>
      <c r="AN253" s="138"/>
      <c r="AO253" s="138"/>
      <c r="AP253" s="138"/>
      <c r="AQ253" s="138"/>
      <c r="AR253" s="138"/>
      <c r="AS253" s="138"/>
      <c r="AT253" s="138"/>
      <c r="AU253" s="138"/>
      <c r="AV253" s="138"/>
      <c r="AW253" s="138"/>
      <c r="AX253" s="139"/>
    </row>
    <row r="254" spans="1:50" ht="36" customHeight="1" thickBot="1" x14ac:dyDescent="0.2">
      <c r="A254" s="140" t="s">
        <v>740</v>
      </c>
      <c r="B254" s="141"/>
      <c r="C254" s="141"/>
      <c r="D254" s="141"/>
      <c r="E254" s="142"/>
      <c r="F254" s="797" t="s">
        <v>758</v>
      </c>
      <c r="G254" s="798"/>
      <c r="H254" s="798"/>
      <c r="I254" s="798"/>
      <c r="J254" s="798"/>
      <c r="K254" s="798"/>
      <c r="L254" s="798"/>
      <c r="M254" s="798"/>
      <c r="N254" s="798"/>
      <c r="O254" s="798"/>
      <c r="P254" s="798"/>
      <c r="Q254" s="798"/>
      <c r="R254" s="798"/>
      <c r="S254" s="798"/>
      <c r="T254" s="798"/>
      <c r="U254" s="798"/>
      <c r="V254" s="798"/>
      <c r="W254" s="798"/>
      <c r="X254" s="798"/>
      <c r="Y254" s="798"/>
      <c r="Z254" s="798"/>
      <c r="AA254" s="798"/>
      <c r="AB254" s="798"/>
      <c r="AC254" s="798"/>
      <c r="AD254" s="798"/>
      <c r="AE254" s="798"/>
      <c r="AF254" s="798"/>
      <c r="AG254" s="798"/>
      <c r="AH254" s="798"/>
      <c r="AI254" s="798"/>
      <c r="AJ254" s="798"/>
      <c r="AK254" s="798"/>
      <c r="AL254" s="798"/>
      <c r="AM254" s="798"/>
      <c r="AN254" s="798"/>
      <c r="AO254" s="798"/>
      <c r="AP254" s="798"/>
      <c r="AQ254" s="798"/>
      <c r="AR254" s="798"/>
      <c r="AS254" s="798"/>
      <c r="AT254" s="798"/>
      <c r="AU254" s="798"/>
      <c r="AV254" s="798"/>
      <c r="AW254" s="798"/>
      <c r="AX254" s="799"/>
    </row>
    <row r="255" spans="1:50" ht="24.75" customHeight="1" x14ac:dyDescent="0.15">
      <c r="A255" s="800" t="s">
        <v>32</v>
      </c>
      <c r="B255" s="801"/>
      <c r="C255" s="801"/>
      <c r="D255" s="801"/>
      <c r="E255" s="801"/>
      <c r="F255" s="801"/>
      <c r="G255" s="801"/>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2"/>
    </row>
    <row r="256" spans="1:50" ht="30.95" customHeight="1" thickBot="1" x14ac:dyDescent="0.2">
      <c r="A256" s="803"/>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c r="AA256" s="167"/>
      <c r="AB256" s="167"/>
      <c r="AC256" s="167"/>
      <c r="AD256" s="167"/>
      <c r="AE256" s="167"/>
      <c r="AF256" s="167"/>
      <c r="AG256" s="167"/>
      <c r="AH256" s="167"/>
      <c r="AI256" s="167"/>
      <c r="AJ256" s="167"/>
      <c r="AK256" s="167"/>
      <c r="AL256" s="167"/>
      <c r="AM256" s="167"/>
      <c r="AN256" s="167"/>
      <c r="AO256" s="167"/>
      <c r="AP256" s="167"/>
      <c r="AQ256" s="167"/>
      <c r="AR256" s="167"/>
      <c r="AS256" s="167"/>
      <c r="AT256" s="167"/>
      <c r="AU256" s="167"/>
      <c r="AV256" s="167"/>
      <c r="AW256" s="167"/>
      <c r="AX256" s="168"/>
    </row>
    <row r="257" spans="1:52" ht="24.75" customHeight="1" x14ac:dyDescent="0.15">
      <c r="A257" s="804" t="s">
        <v>236</v>
      </c>
      <c r="B257" s="805"/>
      <c r="C257" s="805"/>
      <c r="D257" s="805"/>
      <c r="E257" s="805"/>
      <c r="F257" s="805"/>
      <c r="G257" s="805"/>
      <c r="H257" s="805"/>
      <c r="I257" s="805"/>
      <c r="J257" s="805"/>
      <c r="K257" s="805"/>
      <c r="L257" s="805"/>
      <c r="M257" s="805"/>
      <c r="N257" s="805"/>
      <c r="O257" s="805"/>
      <c r="P257" s="805"/>
      <c r="Q257" s="805"/>
      <c r="R257" s="805"/>
      <c r="S257" s="805"/>
      <c r="T257" s="805"/>
      <c r="U257" s="805"/>
      <c r="V257" s="805"/>
      <c r="W257" s="805"/>
      <c r="X257" s="805"/>
      <c r="Y257" s="805"/>
      <c r="Z257" s="805"/>
      <c r="AA257" s="805"/>
      <c r="AB257" s="805"/>
      <c r="AC257" s="805"/>
      <c r="AD257" s="805"/>
      <c r="AE257" s="805"/>
      <c r="AF257" s="805"/>
      <c r="AG257" s="805"/>
      <c r="AH257" s="805"/>
      <c r="AI257" s="805"/>
      <c r="AJ257" s="805"/>
      <c r="AK257" s="805"/>
      <c r="AL257" s="805"/>
      <c r="AM257" s="805"/>
      <c r="AN257" s="805"/>
      <c r="AO257" s="805"/>
      <c r="AP257" s="805"/>
      <c r="AQ257" s="805"/>
      <c r="AR257" s="805"/>
      <c r="AS257" s="805"/>
      <c r="AT257" s="805"/>
      <c r="AU257" s="805"/>
      <c r="AV257" s="805"/>
      <c r="AW257" s="805"/>
      <c r="AX257" s="806"/>
      <c r="AZ257" s="10"/>
    </row>
    <row r="258" spans="1:52" ht="18.95" customHeight="1" x14ac:dyDescent="0.15">
      <c r="A258" s="807" t="s">
        <v>275</v>
      </c>
      <c r="B258" s="808"/>
      <c r="C258" s="808"/>
      <c r="D258" s="809"/>
      <c r="E258" s="793" t="s">
        <v>611</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c r="AY258" s="74"/>
    </row>
    <row r="259" spans="1:52" ht="18.95" customHeight="1" x14ac:dyDescent="0.15">
      <c r="A259" s="158" t="s">
        <v>274</v>
      </c>
      <c r="B259" s="158"/>
      <c r="C259" s="158"/>
      <c r="D259" s="158"/>
      <c r="E259" s="793" t="s">
        <v>611</v>
      </c>
      <c r="F259" s="794"/>
      <c r="G259" s="794"/>
      <c r="H259" s="794"/>
      <c r="I259" s="794"/>
      <c r="J259" s="794"/>
      <c r="K259" s="794"/>
      <c r="L259" s="794"/>
      <c r="M259" s="794"/>
      <c r="N259" s="794"/>
      <c r="O259" s="794"/>
      <c r="P259" s="795"/>
      <c r="Q259" s="793"/>
      <c r="R259" s="794"/>
      <c r="S259" s="794"/>
      <c r="T259" s="794"/>
      <c r="U259" s="794"/>
      <c r="V259" s="794"/>
      <c r="W259" s="794"/>
      <c r="X259" s="794"/>
      <c r="Y259" s="794"/>
      <c r="Z259" s="794"/>
      <c r="AA259" s="794"/>
      <c r="AB259" s="795"/>
      <c r="AC259" s="793"/>
      <c r="AD259" s="794"/>
      <c r="AE259" s="794"/>
      <c r="AF259" s="794"/>
      <c r="AG259" s="794"/>
      <c r="AH259" s="794"/>
      <c r="AI259" s="794"/>
      <c r="AJ259" s="794"/>
      <c r="AK259" s="794"/>
      <c r="AL259" s="794"/>
      <c r="AM259" s="794"/>
      <c r="AN259" s="795"/>
      <c r="AO259" s="793"/>
      <c r="AP259" s="794"/>
      <c r="AQ259" s="794"/>
      <c r="AR259" s="794"/>
      <c r="AS259" s="794"/>
      <c r="AT259" s="794"/>
      <c r="AU259" s="794"/>
      <c r="AV259" s="794"/>
      <c r="AW259" s="794"/>
      <c r="AX259" s="796"/>
    </row>
    <row r="260" spans="1:52" ht="18.95" customHeight="1" x14ac:dyDescent="0.15">
      <c r="A260" s="158" t="s">
        <v>273</v>
      </c>
      <c r="B260" s="158"/>
      <c r="C260" s="158"/>
      <c r="D260" s="158"/>
      <c r="E260" s="793" t="s">
        <v>639</v>
      </c>
      <c r="F260" s="794"/>
      <c r="G260" s="794"/>
      <c r="H260" s="794"/>
      <c r="I260" s="794"/>
      <c r="J260" s="794"/>
      <c r="K260" s="794"/>
      <c r="L260" s="794"/>
      <c r="M260" s="794"/>
      <c r="N260" s="794"/>
      <c r="O260" s="794"/>
      <c r="P260" s="795"/>
      <c r="Q260" s="793"/>
      <c r="R260" s="794"/>
      <c r="S260" s="794"/>
      <c r="T260" s="794"/>
      <c r="U260" s="794"/>
      <c r="V260" s="794"/>
      <c r="W260" s="794"/>
      <c r="X260" s="794"/>
      <c r="Y260" s="794"/>
      <c r="Z260" s="794"/>
      <c r="AA260" s="794"/>
      <c r="AB260" s="795"/>
      <c r="AC260" s="793"/>
      <c r="AD260" s="794"/>
      <c r="AE260" s="794"/>
      <c r="AF260" s="794"/>
      <c r="AG260" s="794"/>
      <c r="AH260" s="794"/>
      <c r="AI260" s="794"/>
      <c r="AJ260" s="794"/>
      <c r="AK260" s="794"/>
      <c r="AL260" s="794"/>
      <c r="AM260" s="794"/>
      <c r="AN260" s="795"/>
      <c r="AO260" s="793"/>
      <c r="AP260" s="794"/>
      <c r="AQ260" s="794"/>
      <c r="AR260" s="794"/>
      <c r="AS260" s="794"/>
      <c r="AT260" s="794"/>
      <c r="AU260" s="794"/>
      <c r="AV260" s="794"/>
      <c r="AW260" s="794"/>
      <c r="AX260" s="796"/>
    </row>
    <row r="261" spans="1:52" ht="18.95" customHeight="1" x14ac:dyDescent="0.15">
      <c r="A261" s="158" t="s">
        <v>272</v>
      </c>
      <c r="B261" s="158"/>
      <c r="C261" s="158"/>
      <c r="D261" s="158"/>
      <c r="E261" s="793" t="s">
        <v>640</v>
      </c>
      <c r="F261" s="794"/>
      <c r="G261" s="794"/>
      <c r="H261" s="794"/>
      <c r="I261" s="794"/>
      <c r="J261" s="794"/>
      <c r="K261" s="794"/>
      <c r="L261" s="794"/>
      <c r="M261" s="794"/>
      <c r="N261" s="794"/>
      <c r="O261" s="794"/>
      <c r="P261" s="795"/>
      <c r="Q261" s="793"/>
      <c r="R261" s="794"/>
      <c r="S261" s="794"/>
      <c r="T261" s="794"/>
      <c r="U261" s="794"/>
      <c r="V261" s="794"/>
      <c r="W261" s="794"/>
      <c r="X261" s="794"/>
      <c r="Y261" s="794"/>
      <c r="Z261" s="794"/>
      <c r="AA261" s="794"/>
      <c r="AB261" s="795"/>
      <c r="AC261" s="793"/>
      <c r="AD261" s="794"/>
      <c r="AE261" s="794"/>
      <c r="AF261" s="794"/>
      <c r="AG261" s="794"/>
      <c r="AH261" s="794"/>
      <c r="AI261" s="794"/>
      <c r="AJ261" s="794"/>
      <c r="AK261" s="794"/>
      <c r="AL261" s="794"/>
      <c r="AM261" s="794"/>
      <c r="AN261" s="795"/>
      <c r="AO261" s="793"/>
      <c r="AP261" s="794"/>
      <c r="AQ261" s="794"/>
      <c r="AR261" s="794"/>
      <c r="AS261" s="794"/>
      <c r="AT261" s="794"/>
      <c r="AU261" s="794"/>
      <c r="AV261" s="794"/>
      <c r="AW261" s="794"/>
      <c r="AX261" s="796"/>
    </row>
    <row r="262" spans="1:52" ht="18.95" customHeight="1" x14ac:dyDescent="0.15">
      <c r="A262" s="158" t="s">
        <v>271</v>
      </c>
      <c r="B262" s="158"/>
      <c r="C262" s="158"/>
      <c r="D262" s="158"/>
      <c r="E262" s="793" t="s">
        <v>641</v>
      </c>
      <c r="F262" s="794"/>
      <c r="G262" s="794"/>
      <c r="H262" s="794"/>
      <c r="I262" s="794"/>
      <c r="J262" s="794"/>
      <c r="K262" s="794"/>
      <c r="L262" s="794"/>
      <c r="M262" s="794"/>
      <c r="N262" s="794"/>
      <c r="O262" s="794"/>
      <c r="P262" s="795"/>
      <c r="Q262" s="793"/>
      <c r="R262" s="794"/>
      <c r="S262" s="794"/>
      <c r="T262" s="794"/>
      <c r="U262" s="794"/>
      <c r="V262" s="794"/>
      <c r="W262" s="794"/>
      <c r="X262" s="794"/>
      <c r="Y262" s="794"/>
      <c r="Z262" s="794"/>
      <c r="AA262" s="794"/>
      <c r="AB262" s="795"/>
      <c r="AC262" s="793"/>
      <c r="AD262" s="794"/>
      <c r="AE262" s="794"/>
      <c r="AF262" s="794"/>
      <c r="AG262" s="794"/>
      <c r="AH262" s="794"/>
      <c r="AI262" s="794"/>
      <c r="AJ262" s="794"/>
      <c r="AK262" s="794"/>
      <c r="AL262" s="794"/>
      <c r="AM262" s="794"/>
      <c r="AN262" s="795"/>
      <c r="AO262" s="793"/>
      <c r="AP262" s="794"/>
      <c r="AQ262" s="794"/>
      <c r="AR262" s="794"/>
      <c r="AS262" s="794"/>
      <c r="AT262" s="794"/>
      <c r="AU262" s="794"/>
      <c r="AV262" s="794"/>
      <c r="AW262" s="794"/>
      <c r="AX262" s="796"/>
    </row>
    <row r="263" spans="1:52" ht="18.95" customHeight="1" x14ac:dyDescent="0.15">
      <c r="A263" s="158" t="s">
        <v>270</v>
      </c>
      <c r="B263" s="158"/>
      <c r="C263" s="158"/>
      <c r="D263" s="158"/>
      <c r="E263" s="793" t="s">
        <v>642</v>
      </c>
      <c r="F263" s="794"/>
      <c r="G263" s="794"/>
      <c r="H263" s="794"/>
      <c r="I263" s="794"/>
      <c r="J263" s="794"/>
      <c r="K263" s="794"/>
      <c r="L263" s="794"/>
      <c r="M263" s="794"/>
      <c r="N263" s="794"/>
      <c r="O263" s="794"/>
      <c r="P263" s="795"/>
      <c r="Q263" s="793"/>
      <c r="R263" s="794"/>
      <c r="S263" s="794"/>
      <c r="T263" s="794"/>
      <c r="U263" s="794"/>
      <c r="V263" s="794"/>
      <c r="W263" s="794"/>
      <c r="X263" s="794"/>
      <c r="Y263" s="794"/>
      <c r="Z263" s="794"/>
      <c r="AA263" s="794"/>
      <c r="AB263" s="795"/>
      <c r="AC263" s="793"/>
      <c r="AD263" s="794"/>
      <c r="AE263" s="794"/>
      <c r="AF263" s="794"/>
      <c r="AG263" s="794"/>
      <c r="AH263" s="794"/>
      <c r="AI263" s="794"/>
      <c r="AJ263" s="794"/>
      <c r="AK263" s="794"/>
      <c r="AL263" s="794"/>
      <c r="AM263" s="794"/>
      <c r="AN263" s="795"/>
      <c r="AO263" s="793"/>
      <c r="AP263" s="794"/>
      <c r="AQ263" s="794"/>
      <c r="AR263" s="794"/>
      <c r="AS263" s="794"/>
      <c r="AT263" s="794"/>
      <c r="AU263" s="794"/>
      <c r="AV263" s="794"/>
      <c r="AW263" s="794"/>
      <c r="AX263" s="796"/>
    </row>
    <row r="264" spans="1:52" ht="18.95" customHeight="1" x14ac:dyDescent="0.15">
      <c r="A264" s="158" t="s">
        <v>269</v>
      </c>
      <c r="B264" s="158"/>
      <c r="C264" s="158"/>
      <c r="D264" s="158"/>
      <c r="E264" s="793" t="s">
        <v>643</v>
      </c>
      <c r="F264" s="794"/>
      <c r="G264" s="794"/>
      <c r="H264" s="794"/>
      <c r="I264" s="794"/>
      <c r="J264" s="794"/>
      <c r="K264" s="794"/>
      <c r="L264" s="794"/>
      <c r="M264" s="794"/>
      <c r="N264" s="794"/>
      <c r="O264" s="794"/>
      <c r="P264" s="795"/>
      <c r="Q264" s="793"/>
      <c r="R264" s="794"/>
      <c r="S264" s="794"/>
      <c r="T264" s="794"/>
      <c r="U264" s="794"/>
      <c r="V264" s="794"/>
      <c r="W264" s="794"/>
      <c r="X264" s="794"/>
      <c r="Y264" s="794"/>
      <c r="Z264" s="794"/>
      <c r="AA264" s="794"/>
      <c r="AB264" s="795"/>
      <c r="AC264" s="793"/>
      <c r="AD264" s="794"/>
      <c r="AE264" s="794"/>
      <c r="AF264" s="794"/>
      <c r="AG264" s="794"/>
      <c r="AH264" s="794"/>
      <c r="AI264" s="794"/>
      <c r="AJ264" s="794"/>
      <c r="AK264" s="794"/>
      <c r="AL264" s="794"/>
      <c r="AM264" s="794"/>
      <c r="AN264" s="795"/>
      <c r="AO264" s="793"/>
      <c r="AP264" s="794"/>
      <c r="AQ264" s="794"/>
      <c r="AR264" s="794"/>
      <c r="AS264" s="794"/>
      <c r="AT264" s="794"/>
      <c r="AU264" s="794"/>
      <c r="AV264" s="794"/>
      <c r="AW264" s="794"/>
      <c r="AX264" s="796"/>
    </row>
    <row r="265" spans="1:52" ht="18.95" customHeight="1" x14ac:dyDescent="0.15">
      <c r="A265" s="158" t="s">
        <v>268</v>
      </c>
      <c r="B265" s="158"/>
      <c r="C265" s="158"/>
      <c r="D265" s="158"/>
      <c r="E265" s="793" t="s">
        <v>644</v>
      </c>
      <c r="F265" s="794"/>
      <c r="G265" s="794"/>
      <c r="H265" s="794"/>
      <c r="I265" s="794"/>
      <c r="J265" s="794"/>
      <c r="K265" s="794"/>
      <c r="L265" s="794"/>
      <c r="M265" s="794"/>
      <c r="N265" s="794"/>
      <c r="O265" s="794"/>
      <c r="P265" s="795"/>
      <c r="Q265" s="793"/>
      <c r="R265" s="794"/>
      <c r="S265" s="794"/>
      <c r="T265" s="794"/>
      <c r="U265" s="794"/>
      <c r="V265" s="794"/>
      <c r="W265" s="794"/>
      <c r="X265" s="794"/>
      <c r="Y265" s="794"/>
      <c r="Z265" s="794"/>
      <c r="AA265" s="794"/>
      <c r="AB265" s="795"/>
      <c r="AC265" s="793"/>
      <c r="AD265" s="794"/>
      <c r="AE265" s="794"/>
      <c r="AF265" s="794"/>
      <c r="AG265" s="794"/>
      <c r="AH265" s="794"/>
      <c r="AI265" s="794"/>
      <c r="AJ265" s="794"/>
      <c r="AK265" s="794"/>
      <c r="AL265" s="794"/>
      <c r="AM265" s="794"/>
      <c r="AN265" s="795"/>
      <c r="AO265" s="793"/>
      <c r="AP265" s="794"/>
      <c r="AQ265" s="794"/>
      <c r="AR265" s="794"/>
      <c r="AS265" s="794"/>
      <c r="AT265" s="794"/>
      <c r="AU265" s="794"/>
      <c r="AV265" s="794"/>
      <c r="AW265" s="794"/>
      <c r="AX265" s="796"/>
    </row>
    <row r="266" spans="1:52" ht="18.95" customHeight="1" x14ac:dyDescent="0.15">
      <c r="A266" s="158" t="s">
        <v>414</v>
      </c>
      <c r="B266" s="158"/>
      <c r="C266" s="158"/>
      <c r="D266" s="158"/>
      <c r="E266" s="812" t="s">
        <v>605</v>
      </c>
      <c r="F266" s="813"/>
      <c r="G266" s="813"/>
      <c r="H266" s="77" t="str">
        <f>IF(E266="","","-")</f>
        <v>-</v>
      </c>
      <c r="I266" s="813"/>
      <c r="J266" s="813"/>
      <c r="K266" s="77" t="str">
        <f>IF(I266="","","-")</f>
        <v/>
      </c>
      <c r="L266" s="128">
        <v>547</v>
      </c>
      <c r="M266" s="128"/>
      <c r="N266" s="77" t="str">
        <f>IF(O266="","","-")</f>
        <v/>
      </c>
      <c r="O266" s="810"/>
      <c r="P266" s="811"/>
      <c r="Q266" s="812"/>
      <c r="R266" s="813"/>
      <c r="S266" s="813"/>
      <c r="T266" s="77" t="str">
        <f>IF(Q266="","","-")</f>
        <v/>
      </c>
      <c r="U266" s="813"/>
      <c r="V266" s="813"/>
      <c r="W266" s="77" t="str">
        <f>IF(U266="","","-")</f>
        <v/>
      </c>
      <c r="X266" s="128"/>
      <c r="Y266" s="128"/>
      <c r="Z266" s="77" t="str">
        <f>IF(AA266="","","-")</f>
        <v/>
      </c>
      <c r="AA266" s="810"/>
      <c r="AB266" s="811"/>
      <c r="AC266" s="812"/>
      <c r="AD266" s="813"/>
      <c r="AE266" s="813"/>
      <c r="AF266" s="77" t="str">
        <f>IF(AC266="","","-")</f>
        <v/>
      </c>
      <c r="AG266" s="813"/>
      <c r="AH266" s="813"/>
      <c r="AI266" s="77" t="str">
        <f>IF(AG266="","","-")</f>
        <v/>
      </c>
      <c r="AJ266" s="128"/>
      <c r="AK266" s="128"/>
      <c r="AL266" s="77" t="str">
        <f>IF(AM266="","","-")</f>
        <v/>
      </c>
      <c r="AM266" s="810"/>
      <c r="AN266" s="811"/>
      <c r="AO266" s="812"/>
      <c r="AP266" s="813"/>
      <c r="AQ266" s="77" t="str">
        <f>IF(AO266="","","-")</f>
        <v/>
      </c>
      <c r="AR266" s="813"/>
      <c r="AS266" s="813"/>
      <c r="AT266" s="77" t="str">
        <f>IF(AR266="","","-")</f>
        <v/>
      </c>
      <c r="AU266" s="128"/>
      <c r="AV266" s="128"/>
      <c r="AW266" s="77" t="str">
        <f>IF(AX266="","","-")</f>
        <v/>
      </c>
      <c r="AX266" s="80"/>
    </row>
    <row r="267" spans="1:52" ht="18.95" customHeight="1" x14ac:dyDescent="0.15">
      <c r="A267" s="158" t="s">
        <v>594</v>
      </c>
      <c r="B267" s="158"/>
      <c r="C267" s="158"/>
      <c r="D267" s="158"/>
      <c r="E267" s="812" t="s">
        <v>605</v>
      </c>
      <c r="F267" s="813"/>
      <c r="G267" s="813"/>
      <c r="H267" s="77"/>
      <c r="I267" s="813"/>
      <c r="J267" s="813"/>
      <c r="K267" s="77"/>
      <c r="L267" s="128">
        <v>554</v>
      </c>
      <c r="M267" s="128"/>
      <c r="N267" s="77" t="str">
        <f>IF(O267="","","-")</f>
        <v/>
      </c>
      <c r="O267" s="810"/>
      <c r="P267" s="811"/>
      <c r="Q267" s="812"/>
      <c r="R267" s="813"/>
      <c r="S267" s="813"/>
      <c r="T267" s="77" t="str">
        <f>IF(Q267="","","-")</f>
        <v/>
      </c>
      <c r="U267" s="813"/>
      <c r="V267" s="813"/>
      <c r="W267" s="77" t="str">
        <f>IF(U267="","","-")</f>
        <v/>
      </c>
      <c r="X267" s="128"/>
      <c r="Y267" s="128"/>
      <c r="Z267" s="77" t="str">
        <f>IF(AA267="","","-")</f>
        <v/>
      </c>
      <c r="AA267" s="810"/>
      <c r="AB267" s="811"/>
      <c r="AC267" s="812"/>
      <c r="AD267" s="813"/>
      <c r="AE267" s="813"/>
      <c r="AF267" s="77" t="str">
        <f>IF(AC267="","","-")</f>
        <v/>
      </c>
      <c r="AG267" s="813"/>
      <c r="AH267" s="813"/>
      <c r="AI267" s="77" t="str">
        <f>IF(AG267="","","-")</f>
        <v/>
      </c>
      <c r="AJ267" s="128"/>
      <c r="AK267" s="128"/>
      <c r="AL267" s="77" t="str">
        <f>IF(AM267="","","-")</f>
        <v/>
      </c>
      <c r="AM267" s="810"/>
      <c r="AN267" s="811"/>
      <c r="AO267" s="812"/>
      <c r="AP267" s="813"/>
      <c r="AQ267" s="77" t="str">
        <f>IF(AO267="","","-")</f>
        <v/>
      </c>
      <c r="AR267" s="813"/>
      <c r="AS267" s="813"/>
      <c r="AT267" s="77" t="str">
        <f>IF(AR267="","","-")</f>
        <v/>
      </c>
      <c r="AU267" s="128"/>
      <c r="AV267" s="128"/>
      <c r="AW267" s="77" t="str">
        <f>IF(AX267="","","-")</f>
        <v/>
      </c>
      <c r="AX267" s="80"/>
    </row>
    <row r="268" spans="1:52" ht="18.95" customHeight="1" x14ac:dyDescent="0.15">
      <c r="A268" s="158" t="s">
        <v>382</v>
      </c>
      <c r="B268" s="158"/>
      <c r="C268" s="158"/>
      <c r="D268" s="158"/>
      <c r="E268" s="815">
        <v>2021</v>
      </c>
      <c r="F268" s="159"/>
      <c r="G268" s="813" t="s">
        <v>647</v>
      </c>
      <c r="H268" s="813"/>
      <c r="I268" s="813"/>
      <c r="J268" s="159">
        <v>20</v>
      </c>
      <c r="K268" s="159"/>
      <c r="L268" s="128">
        <v>608</v>
      </c>
      <c r="M268" s="128"/>
      <c r="N268" s="128"/>
      <c r="O268" s="159" t="s">
        <v>666</v>
      </c>
      <c r="P268" s="159"/>
      <c r="Q268" s="815"/>
      <c r="R268" s="159"/>
      <c r="S268" s="813"/>
      <c r="T268" s="813"/>
      <c r="U268" s="813"/>
      <c r="V268" s="159"/>
      <c r="W268" s="159"/>
      <c r="X268" s="128"/>
      <c r="Y268" s="128"/>
      <c r="Z268" s="128"/>
      <c r="AA268" s="159"/>
      <c r="AB268" s="814"/>
      <c r="AC268" s="815"/>
      <c r="AD268" s="159"/>
      <c r="AE268" s="813"/>
      <c r="AF268" s="813"/>
      <c r="AG268" s="813"/>
      <c r="AH268" s="159"/>
      <c r="AI268" s="159"/>
      <c r="AJ268" s="128"/>
      <c r="AK268" s="128"/>
      <c r="AL268" s="128"/>
      <c r="AM268" s="159"/>
      <c r="AN268" s="814"/>
      <c r="AO268" s="815"/>
      <c r="AP268" s="159"/>
      <c r="AQ268" s="813"/>
      <c r="AR268" s="813"/>
      <c r="AS268" s="813"/>
      <c r="AT268" s="159"/>
      <c r="AU268" s="159"/>
      <c r="AV268" s="128"/>
      <c r="AW268" s="128"/>
      <c r="AX268" s="80"/>
    </row>
    <row r="269" spans="1:52" ht="15.95" customHeight="1" x14ac:dyDescent="0.15">
      <c r="A269" s="268" t="s">
        <v>262</v>
      </c>
      <c r="B269" s="269"/>
      <c r="C269" s="269"/>
      <c r="D269" s="269"/>
      <c r="E269" s="269"/>
      <c r="F269" s="270"/>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68"/>
      <c r="B270" s="269"/>
      <c r="C270" s="269"/>
      <c r="D270" s="269"/>
      <c r="E270" s="269"/>
      <c r="F270" s="27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68"/>
      <c r="B271" s="269"/>
      <c r="C271" s="269"/>
      <c r="D271" s="269"/>
      <c r="E271" s="269"/>
      <c r="F271" s="270"/>
      <c r="G271" s="35"/>
      <c r="H271" s="36"/>
      <c r="I271" s="36"/>
      <c r="J271" s="36"/>
      <c r="K271" s="84"/>
      <c r="L271" s="84"/>
      <c r="M271" s="84"/>
      <c r="N271" s="84"/>
      <c r="O271" s="85"/>
      <c r="P271" s="84"/>
      <c r="Q271" s="84"/>
      <c r="R271" s="84"/>
      <c r="S271" s="84"/>
      <c r="T271" s="84"/>
      <c r="U271" s="84"/>
      <c r="V271" s="84"/>
      <c r="W271" s="84"/>
      <c r="X271" s="86"/>
      <c r="Y271" s="93" t="s">
        <v>677</v>
      </c>
      <c r="Z271" s="94"/>
      <c r="AA271" s="94"/>
      <c r="AB271" s="94"/>
      <c r="AC271" s="94"/>
      <c r="AD271" s="94"/>
      <c r="AE271" s="94"/>
      <c r="AF271" s="94"/>
      <c r="AG271" s="95"/>
      <c r="AH271" s="86"/>
      <c r="AI271" s="84"/>
      <c r="AJ271" s="84"/>
      <c r="AK271" s="84"/>
      <c r="AL271" s="84"/>
      <c r="AM271" s="84"/>
      <c r="AN271" s="84"/>
      <c r="AO271" s="84"/>
      <c r="AP271" s="84"/>
      <c r="AQ271" s="84"/>
      <c r="AR271" s="84"/>
      <c r="AS271" s="84"/>
      <c r="AT271" s="84"/>
      <c r="AU271" s="84"/>
      <c r="AV271" s="36"/>
      <c r="AW271" s="36"/>
      <c r="AX271" s="37"/>
    </row>
    <row r="272" spans="1:52" ht="28.35" customHeight="1" x14ac:dyDescent="0.15">
      <c r="A272" s="268"/>
      <c r="B272" s="269"/>
      <c r="C272" s="269"/>
      <c r="D272" s="269"/>
      <c r="E272" s="269"/>
      <c r="F272" s="270"/>
      <c r="G272" s="35"/>
      <c r="H272" s="36"/>
      <c r="I272" s="36"/>
      <c r="J272" s="36"/>
      <c r="K272" s="84"/>
      <c r="L272" s="84"/>
      <c r="M272" s="84"/>
      <c r="N272" s="84"/>
      <c r="O272" s="84"/>
      <c r="P272" s="84"/>
      <c r="Q272" s="84"/>
      <c r="R272" s="84"/>
      <c r="S272" s="84"/>
      <c r="T272" s="84"/>
      <c r="U272" s="84"/>
      <c r="V272" s="84"/>
      <c r="W272" s="84"/>
      <c r="X272" s="87"/>
      <c r="Y272" s="96" t="s">
        <v>741</v>
      </c>
      <c r="Z272" s="94"/>
      <c r="AA272" s="94"/>
      <c r="AB272" s="94"/>
      <c r="AC272" s="94"/>
      <c r="AD272" s="94"/>
      <c r="AE272" s="94"/>
      <c r="AF272" s="94"/>
      <c r="AG272" s="95"/>
      <c r="AH272" s="87"/>
      <c r="AI272" s="84"/>
      <c r="AJ272" s="84"/>
      <c r="AK272" s="84"/>
      <c r="AL272" s="84"/>
      <c r="AM272" s="84"/>
      <c r="AN272" s="84"/>
      <c r="AO272" s="84"/>
      <c r="AP272" s="84"/>
      <c r="AQ272" s="84"/>
      <c r="AR272" s="84"/>
      <c r="AS272" s="84"/>
      <c r="AT272" s="84"/>
      <c r="AU272" s="84"/>
      <c r="AV272" s="36"/>
      <c r="AW272" s="36"/>
      <c r="AX272" s="37"/>
    </row>
    <row r="273" spans="1:50" ht="27.75" customHeight="1" x14ac:dyDescent="0.15">
      <c r="A273" s="268"/>
      <c r="B273" s="269"/>
      <c r="C273" s="269"/>
      <c r="D273" s="269"/>
      <c r="E273" s="269"/>
      <c r="F273" s="270"/>
      <c r="G273" s="35"/>
      <c r="H273" s="36"/>
      <c r="I273" s="36"/>
      <c r="J273" s="36"/>
      <c r="K273" s="84"/>
      <c r="L273" s="84"/>
      <c r="M273" s="84"/>
      <c r="N273" s="84"/>
      <c r="O273" s="84"/>
      <c r="P273" s="84"/>
      <c r="Q273" s="84"/>
      <c r="R273" s="84"/>
      <c r="S273" s="84"/>
      <c r="T273" s="84"/>
      <c r="U273" s="84"/>
      <c r="V273" s="84"/>
      <c r="W273" s="84"/>
      <c r="X273" s="97"/>
      <c r="Y273" s="97"/>
      <c r="Z273" s="97"/>
      <c r="AA273" s="97"/>
      <c r="AB273" s="97"/>
      <c r="AC273" s="97"/>
      <c r="AD273" s="97"/>
      <c r="AE273" s="97"/>
      <c r="AF273" s="97"/>
      <c r="AG273" s="97"/>
      <c r="AH273" s="97"/>
      <c r="AI273" s="84"/>
      <c r="AJ273" s="84"/>
      <c r="AK273" s="84"/>
      <c r="AL273" s="84"/>
      <c r="AM273" s="84"/>
      <c r="AN273" s="84"/>
      <c r="AO273" s="98" t="s">
        <v>678</v>
      </c>
      <c r="AP273" s="98"/>
      <c r="AQ273" s="98"/>
      <c r="AR273" s="98"/>
      <c r="AS273" s="98"/>
      <c r="AT273" s="98"/>
      <c r="AU273" s="98"/>
      <c r="AV273" s="36"/>
      <c r="AW273" s="36"/>
      <c r="AX273" s="37"/>
    </row>
    <row r="274" spans="1:50" ht="28.35" customHeight="1" x14ac:dyDescent="0.15">
      <c r="A274" s="268"/>
      <c r="B274" s="269"/>
      <c r="C274" s="269"/>
      <c r="D274" s="269"/>
      <c r="E274" s="269"/>
      <c r="F274" s="270"/>
      <c r="G274" s="35"/>
      <c r="H274" s="36"/>
      <c r="I274" s="36"/>
      <c r="J274" s="36"/>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c r="AK274" s="84"/>
      <c r="AL274" s="84"/>
      <c r="AM274" s="84"/>
      <c r="AN274" s="84"/>
      <c r="AO274" s="99" t="s">
        <v>722</v>
      </c>
      <c r="AP274" s="98"/>
      <c r="AQ274" s="98"/>
      <c r="AR274" s="98"/>
      <c r="AS274" s="98"/>
      <c r="AT274" s="98"/>
      <c r="AU274" s="98"/>
      <c r="AV274" s="36"/>
      <c r="AW274" s="36"/>
      <c r="AX274" s="37"/>
    </row>
    <row r="275" spans="1:50" ht="66" customHeight="1" x14ac:dyDescent="0.15">
      <c r="A275" s="268"/>
      <c r="B275" s="269"/>
      <c r="C275" s="269"/>
      <c r="D275" s="269"/>
      <c r="E275" s="269"/>
      <c r="F275" s="270"/>
      <c r="G275" s="35"/>
      <c r="H275" s="36"/>
      <c r="I275" s="36"/>
      <c r="J275" s="36"/>
      <c r="K275" s="84"/>
      <c r="L275" s="84"/>
      <c r="M275" s="84"/>
      <c r="N275" s="84"/>
      <c r="O275" s="84"/>
      <c r="P275" s="84"/>
      <c r="Q275" s="84"/>
      <c r="R275" s="84"/>
      <c r="S275" s="84"/>
      <c r="T275" s="84"/>
      <c r="U275" s="84"/>
      <c r="V275" s="84"/>
      <c r="W275" s="84"/>
      <c r="X275" s="84"/>
      <c r="Y275" s="84"/>
      <c r="Z275" s="84"/>
      <c r="AA275" s="84"/>
      <c r="AB275" s="84"/>
      <c r="AC275" s="84"/>
      <c r="AD275" s="84"/>
      <c r="AE275" s="84"/>
      <c r="AF275" s="84"/>
      <c r="AG275" s="84"/>
      <c r="AH275" s="84"/>
      <c r="AI275" s="84"/>
      <c r="AJ275" s="84"/>
      <c r="AK275" s="84"/>
      <c r="AL275" s="84"/>
      <c r="AM275" s="84"/>
      <c r="AN275" s="84"/>
      <c r="AO275" s="100" t="s">
        <v>679</v>
      </c>
      <c r="AP275" s="100"/>
      <c r="AQ275" s="100"/>
      <c r="AR275" s="100"/>
      <c r="AS275" s="100"/>
      <c r="AT275" s="100"/>
      <c r="AU275" s="100"/>
      <c r="AV275" s="36"/>
      <c r="AW275" s="36"/>
      <c r="AX275" s="37"/>
    </row>
    <row r="276" spans="1:50" ht="27.75" customHeight="1" x14ac:dyDescent="0.15">
      <c r="A276" s="268"/>
      <c r="B276" s="269"/>
      <c r="C276" s="269"/>
      <c r="D276" s="269"/>
      <c r="E276" s="269"/>
      <c r="F276" s="270"/>
      <c r="G276" s="35"/>
      <c r="H276" s="36"/>
      <c r="I276" s="36"/>
      <c r="J276" s="36"/>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c r="AK276" s="84"/>
      <c r="AL276" s="84"/>
      <c r="AM276" s="84"/>
      <c r="AN276" s="84"/>
      <c r="AO276" s="88"/>
      <c r="AP276" s="88"/>
      <c r="AQ276" s="88"/>
      <c r="AR276" s="88"/>
      <c r="AS276" s="88"/>
      <c r="AT276" s="88"/>
      <c r="AU276" s="88"/>
      <c r="AV276" s="36"/>
      <c r="AW276" s="36"/>
      <c r="AX276" s="37"/>
    </row>
    <row r="277" spans="1:50" ht="28.35" customHeight="1" x14ac:dyDescent="0.2">
      <c r="A277" s="268"/>
      <c r="B277" s="269"/>
      <c r="C277" s="269"/>
      <c r="D277" s="269"/>
      <c r="E277" s="269"/>
      <c r="F277" s="270"/>
      <c r="G277" s="35"/>
      <c r="H277" s="36"/>
      <c r="I277" s="36"/>
      <c r="J277" s="36"/>
      <c r="K277" s="84"/>
      <c r="L277" s="84"/>
      <c r="M277" s="84"/>
      <c r="N277" s="84"/>
      <c r="O277" s="84"/>
      <c r="P277" s="84"/>
      <c r="Q277" s="84"/>
      <c r="R277" s="101" t="s">
        <v>680</v>
      </c>
      <c r="S277" s="101"/>
      <c r="T277" s="101"/>
      <c r="U277" s="101"/>
      <c r="V277" s="101"/>
      <c r="W277" s="101"/>
      <c r="X277" s="101"/>
      <c r="Y277" s="101"/>
      <c r="Z277" s="101"/>
      <c r="AA277" s="101"/>
      <c r="AB277" s="101"/>
      <c r="AC277" s="101"/>
      <c r="AD277" s="101"/>
      <c r="AE277" s="101"/>
      <c r="AF277" s="101"/>
      <c r="AG277" s="89"/>
      <c r="AH277" s="101" t="s">
        <v>680</v>
      </c>
      <c r="AI277" s="101"/>
      <c r="AJ277" s="101"/>
      <c r="AK277" s="101"/>
      <c r="AL277" s="101"/>
      <c r="AM277" s="101"/>
      <c r="AN277" s="101"/>
      <c r="AO277" s="101"/>
      <c r="AP277" s="101"/>
      <c r="AQ277" s="101"/>
      <c r="AR277" s="101"/>
      <c r="AS277" s="101"/>
      <c r="AT277" s="101"/>
      <c r="AU277" s="101"/>
      <c r="AV277" s="36"/>
      <c r="AW277" s="36"/>
      <c r="AX277" s="37"/>
    </row>
    <row r="278" spans="1:50" ht="28.35" customHeight="1" x14ac:dyDescent="0.15">
      <c r="A278" s="268"/>
      <c r="B278" s="269"/>
      <c r="C278" s="269"/>
      <c r="D278" s="269"/>
      <c r="E278" s="269"/>
      <c r="F278" s="270"/>
      <c r="G278" s="35"/>
      <c r="H278" s="36"/>
      <c r="I278" s="36"/>
      <c r="J278" s="36"/>
      <c r="K278" s="84"/>
      <c r="L278" s="84"/>
      <c r="M278" s="84"/>
      <c r="N278" s="84"/>
      <c r="O278" s="84"/>
      <c r="P278" s="84"/>
      <c r="Q278" s="84"/>
      <c r="R278" s="102" t="s">
        <v>705</v>
      </c>
      <c r="S278" s="102"/>
      <c r="T278" s="102"/>
      <c r="U278" s="102"/>
      <c r="V278" s="102"/>
      <c r="W278" s="102"/>
      <c r="X278" s="102"/>
      <c r="Y278" s="102"/>
      <c r="Z278" s="102"/>
      <c r="AA278" s="102"/>
      <c r="AB278" s="102"/>
      <c r="AC278" s="102"/>
      <c r="AD278" s="102"/>
      <c r="AE278" s="102"/>
      <c r="AF278" s="102"/>
      <c r="AG278" s="90"/>
      <c r="AH278" s="102" t="s">
        <v>681</v>
      </c>
      <c r="AI278" s="102"/>
      <c r="AJ278" s="102"/>
      <c r="AK278" s="102"/>
      <c r="AL278" s="102"/>
      <c r="AM278" s="102"/>
      <c r="AN278" s="102"/>
      <c r="AO278" s="102"/>
      <c r="AP278" s="102"/>
      <c r="AQ278" s="102"/>
      <c r="AR278" s="102"/>
      <c r="AS278" s="102"/>
      <c r="AT278" s="102"/>
      <c r="AU278" s="102"/>
      <c r="AV278" s="36"/>
      <c r="AW278" s="36"/>
      <c r="AX278" s="37"/>
    </row>
    <row r="279" spans="1:50" ht="28.35" customHeight="1" x14ac:dyDescent="0.15">
      <c r="A279" s="268"/>
      <c r="B279" s="269"/>
      <c r="C279" s="269"/>
      <c r="D279" s="269"/>
      <c r="E279" s="269"/>
      <c r="F279" s="270"/>
      <c r="G279" s="35"/>
      <c r="H279" s="36"/>
      <c r="I279" s="36"/>
      <c r="J279" s="36"/>
      <c r="K279" s="84"/>
      <c r="L279" s="84"/>
      <c r="M279" s="84"/>
      <c r="N279" s="84"/>
      <c r="O279" s="84"/>
      <c r="P279" s="84"/>
      <c r="Q279" s="84"/>
      <c r="R279" s="98" t="s">
        <v>746</v>
      </c>
      <c r="S279" s="98"/>
      <c r="T279" s="98"/>
      <c r="U279" s="98"/>
      <c r="V279" s="98"/>
      <c r="W279" s="98"/>
      <c r="X279" s="98"/>
      <c r="Y279" s="98"/>
      <c r="Z279" s="98"/>
      <c r="AA279" s="98"/>
      <c r="AB279" s="98"/>
      <c r="AC279" s="98"/>
      <c r="AD279" s="98"/>
      <c r="AE279" s="98"/>
      <c r="AF279" s="98"/>
      <c r="AG279" s="89"/>
      <c r="AH279" s="98" t="s">
        <v>718</v>
      </c>
      <c r="AI279" s="98"/>
      <c r="AJ279" s="98"/>
      <c r="AK279" s="98"/>
      <c r="AL279" s="98"/>
      <c r="AM279" s="98"/>
      <c r="AN279" s="98"/>
      <c r="AO279" s="98"/>
      <c r="AP279" s="98"/>
      <c r="AQ279" s="98"/>
      <c r="AR279" s="98"/>
      <c r="AS279" s="98"/>
      <c r="AT279" s="98"/>
      <c r="AU279" s="98"/>
      <c r="AV279" s="36"/>
      <c r="AW279" s="36"/>
      <c r="AX279" s="37"/>
    </row>
    <row r="280" spans="1:50" ht="80.099999999999994" customHeight="1" x14ac:dyDescent="0.15">
      <c r="A280" s="268"/>
      <c r="B280" s="269"/>
      <c r="C280" s="269"/>
      <c r="D280" s="269"/>
      <c r="E280" s="269"/>
      <c r="F280" s="270"/>
      <c r="G280" s="35"/>
      <c r="H280" s="36"/>
      <c r="I280" s="36"/>
      <c r="J280" s="36"/>
      <c r="K280" s="84"/>
      <c r="L280" s="84"/>
      <c r="M280" s="84"/>
      <c r="N280" s="84"/>
      <c r="O280" s="84"/>
      <c r="P280" s="84"/>
      <c r="Q280" s="84"/>
      <c r="R280" s="91"/>
      <c r="S280" s="100" t="s">
        <v>682</v>
      </c>
      <c r="T280" s="100"/>
      <c r="U280" s="100"/>
      <c r="V280" s="100"/>
      <c r="W280" s="100"/>
      <c r="X280" s="100"/>
      <c r="Y280" s="100"/>
      <c r="Z280" s="100"/>
      <c r="AA280" s="100"/>
      <c r="AB280" s="100"/>
      <c r="AC280" s="100"/>
      <c r="AD280" s="100"/>
      <c r="AE280" s="100"/>
      <c r="AF280" s="92"/>
      <c r="AG280" s="88"/>
      <c r="AH280" s="91"/>
      <c r="AI280" s="100" t="s">
        <v>683</v>
      </c>
      <c r="AJ280" s="100"/>
      <c r="AK280" s="100"/>
      <c r="AL280" s="100"/>
      <c r="AM280" s="100"/>
      <c r="AN280" s="100"/>
      <c r="AO280" s="100"/>
      <c r="AP280" s="100"/>
      <c r="AQ280" s="100"/>
      <c r="AR280" s="100"/>
      <c r="AS280" s="100"/>
      <c r="AT280" s="100"/>
      <c r="AU280" s="92"/>
      <c r="AV280" s="36"/>
      <c r="AW280" s="36"/>
      <c r="AX280" s="37"/>
    </row>
    <row r="281" spans="1:50" ht="8.1" customHeight="1" x14ac:dyDescent="0.15">
      <c r="A281" s="268"/>
      <c r="B281" s="269"/>
      <c r="C281" s="269"/>
      <c r="D281" s="269"/>
      <c r="E281" s="269"/>
      <c r="F281" s="270"/>
      <c r="G281" s="35"/>
      <c r="H281" s="36"/>
      <c r="I281" s="36"/>
      <c r="J281" s="36"/>
      <c r="K281" s="84"/>
      <c r="L281" s="84"/>
      <c r="M281" s="84"/>
      <c r="N281" s="84"/>
      <c r="O281" s="84"/>
      <c r="P281" s="84"/>
      <c r="Q281" s="84"/>
      <c r="R281" s="84"/>
      <c r="S281" s="84"/>
      <c r="T281" s="84"/>
      <c r="U281" s="84"/>
      <c r="V281" s="84"/>
      <c r="W281" s="84"/>
      <c r="X281" s="84"/>
      <c r="Y281" s="84"/>
      <c r="Z281" s="84"/>
      <c r="AA281" s="84"/>
      <c r="AB281" s="84"/>
      <c r="AC281" s="84"/>
      <c r="AD281" s="84"/>
      <c r="AE281" s="84"/>
      <c r="AF281" s="84"/>
      <c r="AG281" s="84"/>
      <c r="AH281" s="84"/>
      <c r="AI281" s="85"/>
      <c r="AJ281" s="85"/>
      <c r="AK281" s="85"/>
      <c r="AL281" s="85"/>
      <c r="AM281" s="85"/>
      <c r="AN281" s="85"/>
      <c r="AO281" s="85"/>
      <c r="AP281" s="85"/>
      <c r="AQ281" s="85"/>
      <c r="AR281" s="85"/>
      <c r="AS281" s="85"/>
      <c r="AT281" s="85"/>
      <c r="AU281" s="84"/>
      <c r="AV281" s="36"/>
      <c r="AW281" s="36"/>
      <c r="AX281" s="37"/>
    </row>
    <row r="282" spans="1:50" ht="27.75" customHeight="1" x14ac:dyDescent="0.2">
      <c r="A282" s="268"/>
      <c r="B282" s="269"/>
      <c r="C282" s="269"/>
      <c r="D282" s="269"/>
      <c r="E282" s="269"/>
      <c r="F282" s="270"/>
      <c r="G282" s="35"/>
      <c r="H282" s="36"/>
      <c r="I282" s="36"/>
      <c r="J282" s="36"/>
      <c r="K282" s="101" t="s">
        <v>684</v>
      </c>
      <c r="L282" s="101"/>
      <c r="M282" s="101"/>
      <c r="N282" s="101"/>
      <c r="O282" s="101"/>
      <c r="P282" s="101"/>
      <c r="Q282" s="101"/>
      <c r="R282" s="101"/>
      <c r="S282" s="101"/>
      <c r="T282" s="86"/>
      <c r="U282" s="86"/>
      <c r="V282" s="84"/>
      <c r="W282" s="84"/>
      <c r="X282" s="84"/>
      <c r="Y282" s="84"/>
      <c r="Z282" s="84"/>
      <c r="AA282" s="84"/>
      <c r="AB282" s="84"/>
      <c r="AC282" s="84"/>
      <c r="AD282" s="84"/>
      <c r="AE282" s="84"/>
      <c r="AF282" s="84"/>
      <c r="AG282" s="84"/>
      <c r="AH282" s="84"/>
      <c r="AI282" s="84"/>
      <c r="AJ282" s="84"/>
      <c r="AK282" s="84"/>
      <c r="AL282" s="84"/>
      <c r="AM282" s="84"/>
      <c r="AN282" s="84"/>
      <c r="AO282" s="84"/>
      <c r="AP282" s="84"/>
      <c r="AQ282" s="84"/>
      <c r="AR282" s="84"/>
      <c r="AS282" s="84"/>
      <c r="AT282" s="84"/>
      <c r="AU282" s="84"/>
      <c r="AV282" s="36"/>
      <c r="AW282" s="36"/>
      <c r="AX282" s="37"/>
    </row>
    <row r="283" spans="1:50" ht="28.35" customHeight="1" x14ac:dyDescent="0.15">
      <c r="A283" s="268"/>
      <c r="B283" s="269"/>
      <c r="C283" s="269"/>
      <c r="D283" s="269"/>
      <c r="E283" s="269"/>
      <c r="F283" s="270"/>
      <c r="G283" s="35"/>
      <c r="H283" s="36"/>
      <c r="I283" s="36"/>
      <c r="J283" s="36"/>
      <c r="K283" s="98" t="s">
        <v>685</v>
      </c>
      <c r="L283" s="98"/>
      <c r="M283" s="98"/>
      <c r="N283" s="98"/>
      <c r="O283" s="98"/>
      <c r="P283" s="98"/>
      <c r="Q283" s="98"/>
      <c r="R283" s="98"/>
      <c r="S283" s="98"/>
      <c r="T283" s="87"/>
      <c r="U283" s="103"/>
      <c r="V283" s="103"/>
      <c r="W283" s="103"/>
      <c r="X283" s="103"/>
      <c r="Y283" s="103"/>
      <c r="Z283" s="103"/>
      <c r="AA283" s="103"/>
      <c r="AB283" s="103"/>
      <c r="AC283" s="103"/>
      <c r="AD283" s="103"/>
      <c r="AE283" s="103"/>
      <c r="AF283" s="103"/>
      <c r="AG283" s="103"/>
      <c r="AH283" s="84"/>
      <c r="AI283" s="84"/>
      <c r="AJ283" s="84"/>
      <c r="AK283" s="84"/>
      <c r="AL283" s="84"/>
      <c r="AM283" s="84"/>
      <c r="AN283" s="84"/>
      <c r="AO283" s="84"/>
      <c r="AP283" s="84"/>
      <c r="AQ283" s="84"/>
      <c r="AR283" s="84"/>
      <c r="AS283" s="84"/>
      <c r="AT283" s="84"/>
      <c r="AU283" s="84"/>
      <c r="AV283" s="36"/>
      <c r="AW283" s="36"/>
      <c r="AX283" s="37"/>
    </row>
    <row r="284" spans="1:50" ht="28.35" customHeight="1" x14ac:dyDescent="0.15">
      <c r="A284" s="268"/>
      <c r="B284" s="269"/>
      <c r="C284" s="269"/>
      <c r="D284" s="269"/>
      <c r="E284" s="269"/>
      <c r="F284" s="270"/>
      <c r="G284" s="35"/>
      <c r="H284" s="36"/>
      <c r="I284" s="36"/>
      <c r="J284" s="36"/>
      <c r="K284" s="104" t="s">
        <v>745</v>
      </c>
      <c r="L284" s="105"/>
      <c r="M284" s="105"/>
      <c r="N284" s="105"/>
      <c r="O284" s="105"/>
      <c r="P284" s="105"/>
      <c r="Q284" s="105"/>
      <c r="R284" s="105"/>
      <c r="S284" s="105"/>
      <c r="T284" s="87"/>
      <c r="U284" s="103"/>
      <c r="V284" s="103"/>
      <c r="W284" s="103"/>
      <c r="X284" s="103"/>
      <c r="Y284" s="103"/>
      <c r="Z284" s="103"/>
      <c r="AA284" s="103"/>
      <c r="AB284" s="103"/>
      <c r="AC284" s="103"/>
      <c r="AD284" s="103"/>
      <c r="AE284" s="103"/>
      <c r="AF284" s="103"/>
      <c r="AG284" s="103"/>
      <c r="AH284" s="84"/>
      <c r="AI284" s="84"/>
      <c r="AJ284" s="84"/>
      <c r="AK284" s="84"/>
      <c r="AL284" s="84"/>
      <c r="AM284" s="84"/>
      <c r="AN284" s="84"/>
      <c r="AO284" s="84"/>
      <c r="AP284" s="84"/>
      <c r="AQ284" s="84"/>
      <c r="AR284" s="84"/>
      <c r="AS284" s="84"/>
      <c r="AT284" s="84"/>
      <c r="AU284" s="84"/>
      <c r="AV284" s="36"/>
      <c r="AW284" s="36"/>
      <c r="AX284" s="37"/>
    </row>
    <row r="285" spans="1:50" ht="26.25" customHeight="1" thickBot="1" x14ac:dyDescent="0.2">
      <c r="A285" s="268"/>
      <c r="B285" s="269"/>
      <c r="C285" s="269"/>
      <c r="D285" s="269"/>
      <c r="E285" s="269"/>
      <c r="F285" s="27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thickBot="1" x14ac:dyDescent="0.2">
      <c r="A286" s="268"/>
      <c r="B286" s="269"/>
      <c r="C286" s="269"/>
      <c r="D286" s="269"/>
      <c r="E286" s="269"/>
      <c r="F286" s="27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thickBot="1" x14ac:dyDescent="0.2">
      <c r="A287" s="268"/>
      <c r="B287" s="269"/>
      <c r="C287" s="269"/>
      <c r="D287" s="269"/>
      <c r="E287" s="269"/>
      <c r="F287" s="27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1.75" hidden="1" customHeight="1" thickBot="1" x14ac:dyDescent="0.2">
      <c r="A288" s="268"/>
      <c r="B288" s="269"/>
      <c r="C288" s="269"/>
      <c r="D288" s="269"/>
      <c r="E288" s="269"/>
      <c r="F288" s="27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thickBot="1" x14ac:dyDescent="0.2">
      <c r="A289" s="268"/>
      <c r="B289" s="269"/>
      <c r="C289" s="269"/>
      <c r="D289" s="269"/>
      <c r="E289" s="269"/>
      <c r="F289" s="27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 hidden="1" customHeight="1" thickBot="1" x14ac:dyDescent="0.2">
      <c r="A290" s="268"/>
      <c r="B290" s="269"/>
      <c r="C290" s="269"/>
      <c r="D290" s="269"/>
      <c r="E290" s="269"/>
      <c r="F290" s="27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thickBot="1" x14ac:dyDescent="0.2">
      <c r="A291" s="268"/>
      <c r="B291" s="269"/>
      <c r="C291" s="269"/>
      <c r="D291" s="269"/>
      <c r="E291" s="269"/>
      <c r="F291" s="27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thickBot="1" x14ac:dyDescent="0.2">
      <c r="A292" s="268"/>
      <c r="B292" s="269"/>
      <c r="C292" s="269"/>
      <c r="D292" s="269"/>
      <c r="E292" s="269"/>
      <c r="F292" s="27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thickBot="1" x14ac:dyDescent="0.2">
      <c r="A293" s="268"/>
      <c r="B293" s="269"/>
      <c r="C293" s="269"/>
      <c r="D293" s="269"/>
      <c r="E293" s="269"/>
      <c r="F293" s="27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thickBot="1" x14ac:dyDescent="0.2">
      <c r="A294" s="268"/>
      <c r="B294" s="269"/>
      <c r="C294" s="269"/>
      <c r="D294" s="269"/>
      <c r="E294" s="269"/>
      <c r="F294" s="27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thickBot="1" x14ac:dyDescent="0.2">
      <c r="A295" s="268"/>
      <c r="B295" s="269"/>
      <c r="C295" s="269"/>
      <c r="D295" s="269"/>
      <c r="E295" s="269"/>
      <c r="F295" s="27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thickBot="1" x14ac:dyDescent="0.2">
      <c r="A296" s="268"/>
      <c r="B296" s="269"/>
      <c r="C296" s="269"/>
      <c r="D296" s="269"/>
      <c r="E296" s="269"/>
      <c r="F296" s="27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thickBot="1" x14ac:dyDescent="0.2">
      <c r="A297" s="268"/>
      <c r="B297" s="269"/>
      <c r="C297" s="269"/>
      <c r="D297" s="269"/>
      <c r="E297" s="269"/>
      <c r="F297" s="27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thickBot="1" x14ac:dyDescent="0.2">
      <c r="A298" s="268"/>
      <c r="B298" s="269"/>
      <c r="C298" s="269"/>
      <c r="D298" s="269"/>
      <c r="E298" s="269"/>
      <c r="F298" s="27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thickBot="1" x14ac:dyDescent="0.2">
      <c r="A299" s="268"/>
      <c r="B299" s="269"/>
      <c r="C299" s="269"/>
      <c r="D299" s="269"/>
      <c r="E299" s="269"/>
      <c r="F299" s="27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268"/>
      <c r="B300" s="269"/>
      <c r="C300" s="269"/>
      <c r="D300" s="269"/>
      <c r="E300" s="269"/>
      <c r="F300" s="27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thickBot="1" x14ac:dyDescent="0.2">
      <c r="A301" s="268"/>
      <c r="B301" s="269"/>
      <c r="C301" s="269"/>
      <c r="D301" s="269"/>
      <c r="E301" s="269"/>
      <c r="F301" s="27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thickBot="1" x14ac:dyDescent="0.2">
      <c r="A302" s="268"/>
      <c r="B302" s="269"/>
      <c r="C302" s="269"/>
      <c r="D302" s="269"/>
      <c r="E302" s="269"/>
      <c r="F302" s="27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thickBot="1" x14ac:dyDescent="0.2">
      <c r="A303" s="268"/>
      <c r="B303" s="269"/>
      <c r="C303" s="269"/>
      <c r="D303" s="269"/>
      <c r="E303" s="269"/>
      <c r="F303" s="27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thickBot="1" x14ac:dyDescent="0.2">
      <c r="A304" s="268"/>
      <c r="B304" s="269"/>
      <c r="C304" s="269"/>
      <c r="D304" s="269"/>
      <c r="E304" s="269"/>
      <c r="F304" s="27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thickBot="1" x14ac:dyDescent="0.2">
      <c r="A305" s="268"/>
      <c r="B305" s="269"/>
      <c r="C305" s="269"/>
      <c r="D305" s="269"/>
      <c r="E305" s="269"/>
      <c r="F305" s="27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thickBot="1" x14ac:dyDescent="0.2">
      <c r="A306" s="268"/>
      <c r="B306" s="269"/>
      <c r="C306" s="269"/>
      <c r="D306" s="269"/>
      <c r="E306" s="269"/>
      <c r="F306" s="27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16"/>
      <c r="B307" s="817"/>
      <c r="C307" s="817"/>
      <c r="D307" s="817"/>
      <c r="E307" s="817"/>
      <c r="F307" s="8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0.100000000000001" customHeight="1" x14ac:dyDescent="0.15">
      <c r="A308" s="819" t="s">
        <v>264</v>
      </c>
      <c r="B308" s="820"/>
      <c r="C308" s="820"/>
      <c r="D308" s="820"/>
      <c r="E308" s="820"/>
      <c r="F308" s="821"/>
      <c r="G308" s="825" t="s">
        <v>686</v>
      </c>
      <c r="H308" s="826"/>
      <c r="I308" s="826"/>
      <c r="J308" s="826"/>
      <c r="K308" s="826"/>
      <c r="L308" s="826"/>
      <c r="M308" s="826"/>
      <c r="N308" s="826"/>
      <c r="O308" s="826"/>
      <c r="P308" s="826"/>
      <c r="Q308" s="826"/>
      <c r="R308" s="826"/>
      <c r="S308" s="826"/>
      <c r="T308" s="826"/>
      <c r="U308" s="826"/>
      <c r="V308" s="826"/>
      <c r="W308" s="826"/>
      <c r="X308" s="826"/>
      <c r="Y308" s="826"/>
      <c r="Z308" s="826"/>
      <c r="AA308" s="826"/>
      <c r="AB308" s="827"/>
      <c r="AC308" s="825" t="s">
        <v>744</v>
      </c>
      <c r="AD308" s="826"/>
      <c r="AE308" s="826"/>
      <c r="AF308" s="826"/>
      <c r="AG308" s="826"/>
      <c r="AH308" s="826"/>
      <c r="AI308" s="826"/>
      <c r="AJ308" s="826"/>
      <c r="AK308" s="826"/>
      <c r="AL308" s="826"/>
      <c r="AM308" s="826"/>
      <c r="AN308" s="826"/>
      <c r="AO308" s="826"/>
      <c r="AP308" s="826"/>
      <c r="AQ308" s="826"/>
      <c r="AR308" s="826"/>
      <c r="AS308" s="826"/>
      <c r="AT308" s="826"/>
      <c r="AU308" s="826"/>
      <c r="AV308" s="826"/>
      <c r="AW308" s="826"/>
      <c r="AX308" s="828"/>
    </row>
    <row r="309" spans="1:50" ht="24.75" customHeight="1" x14ac:dyDescent="0.15">
      <c r="A309" s="822"/>
      <c r="B309" s="823"/>
      <c r="C309" s="823"/>
      <c r="D309" s="823"/>
      <c r="E309" s="823"/>
      <c r="F309" s="824"/>
      <c r="G309" s="148" t="s">
        <v>15</v>
      </c>
      <c r="H309" s="829"/>
      <c r="I309" s="829"/>
      <c r="J309" s="829"/>
      <c r="K309" s="829"/>
      <c r="L309" s="830" t="s">
        <v>16</v>
      </c>
      <c r="M309" s="829"/>
      <c r="N309" s="829"/>
      <c r="O309" s="829"/>
      <c r="P309" s="829"/>
      <c r="Q309" s="829"/>
      <c r="R309" s="829"/>
      <c r="S309" s="829"/>
      <c r="T309" s="829"/>
      <c r="U309" s="829"/>
      <c r="V309" s="829"/>
      <c r="W309" s="829"/>
      <c r="X309" s="831"/>
      <c r="Y309" s="842" t="s">
        <v>17</v>
      </c>
      <c r="Z309" s="843"/>
      <c r="AA309" s="843"/>
      <c r="AB309" s="844"/>
      <c r="AC309" s="148" t="s">
        <v>15</v>
      </c>
      <c r="AD309" s="829"/>
      <c r="AE309" s="829"/>
      <c r="AF309" s="829"/>
      <c r="AG309" s="829"/>
      <c r="AH309" s="830" t="s">
        <v>16</v>
      </c>
      <c r="AI309" s="829"/>
      <c r="AJ309" s="829"/>
      <c r="AK309" s="829"/>
      <c r="AL309" s="829"/>
      <c r="AM309" s="829"/>
      <c r="AN309" s="829"/>
      <c r="AO309" s="829"/>
      <c r="AP309" s="829"/>
      <c r="AQ309" s="829"/>
      <c r="AR309" s="829"/>
      <c r="AS309" s="829"/>
      <c r="AT309" s="831"/>
      <c r="AU309" s="842" t="s">
        <v>17</v>
      </c>
      <c r="AV309" s="843"/>
      <c r="AW309" s="843"/>
      <c r="AX309" s="845"/>
    </row>
    <row r="310" spans="1:50" ht="24.75" customHeight="1" x14ac:dyDescent="0.15">
      <c r="A310" s="822"/>
      <c r="B310" s="823"/>
      <c r="C310" s="823"/>
      <c r="D310" s="823"/>
      <c r="E310" s="823"/>
      <c r="F310" s="824"/>
      <c r="G310" s="846" t="s">
        <v>687</v>
      </c>
      <c r="H310" s="847"/>
      <c r="I310" s="847"/>
      <c r="J310" s="847"/>
      <c r="K310" s="848"/>
      <c r="L310" s="849" t="s">
        <v>688</v>
      </c>
      <c r="M310" s="850"/>
      <c r="N310" s="850"/>
      <c r="O310" s="850"/>
      <c r="P310" s="850"/>
      <c r="Q310" s="850"/>
      <c r="R310" s="850"/>
      <c r="S310" s="850"/>
      <c r="T310" s="850"/>
      <c r="U310" s="850"/>
      <c r="V310" s="850"/>
      <c r="W310" s="850"/>
      <c r="X310" s="851"/>
      <c r="Y310" s="852">
        <v>0.7</v>
      </c>
      <c r="Z310" s="853"/>
      <c r="AA310" s="853"/>
      <c r="AB310" s="854"/>
      <c r="AC310" s="846" t="s">
        <v>689</v>
      </c>
      <c r="AD310" s="847"/>
      <c r="AE310" s="847"/>
      <c r="AF310" s="847"/>
      <c r="AG310" s="848"/>
      <c r="AH310" s="849" t="s">
        <v>690</v>
      </c>
      <c r="AI310" s="850"/>
      <c r="AJ310" s="850"/>
      <c r="AK310" s="850"/>
      <c r="AL310" s="850"/>
      <c r="AM310" s="850"/>
      <c r="AN310" s="850"/>
      <c r="AO310" s="850"/>
      <c r="AP310" s="850"/>
      <c r="AQ310" s="850"/>
      <c r="AR310" s="850"/>
      <c r="AS310" s="850"/>
      <c r="AT310" s="851"/>
      <c r="AU310" s="852">
        <v>6</v>
      </c>
      <c r="AV310" s="853"/>
      <c r="AW310" s="853"/>
      <c r="AX310" s="855"/>
    </row>
    <row r="311" spans="1:50" ht="24.75" customHeight="1" x14ac:dyDescent="0.15">
      <c r="A311" s="822"/>
      <c r="B311" s="823"/>
      <c r="C311" s="823"/>
      <c r="D311" s="823"/>
      <c r="E311" s="823"/>
      <c r="F311" s="824"/>
      <c r="G311" s="832"/>
      <c r="H311" s="833"/>
      <c r="I311" s="833"/>
      <c r="J311" s="833"/>
      <c r="K311" s="834"/>
      <c r="L311" s="835"/>
      <c r="M311" s="836"/>
      <c r="N311" s="836"/>
      <c r="O311" s="836"/>
      <c r="P311" s="836"/>
      <c r="Q311" s="836"/>
      <c r="R311" s="836"/>
      <c r="S311" s="836"/>
      <c r="T311" s="836"/>
      <c r="U311" s="836"/>
      <c r="V311" s="836"/>
      <c r="W311" s="836"/>
      <c r="X311" s="837"/>
      <c r="Y311" s="838"/>
      <c r="Z311" s="839"/>
      <c r="AA311" s="839"/>
      <c r="AB311" s="840"/>
      <c r="AC311" s="832" t="s">
        <v>687</v>
      </c>
      <c r="AD311" s="833"/>
      <c r="AE311" s="833"/>
      <c r="AF311" s="833"/>
      <c r="AG311" s="834"/>
      <c r="AH311" s="835" t="s">
        <v>691</v>
      </c>
      <c r="AI311" s="836"/>
      <c r="AJ311" s="836"/>
      <c r="AK311" s="836"/>
      <c r="AL311" s="836"/>
      <c r="AM311" s="836"/>
      <c r="AN311" s="836"/>
      <c r="AO311" s="836"/>
      <c r="AP311" s="836"/>
      <c r="AQ311" s="836"/>
      <c r="AR311" s="836"/>
      <c r="AS311" s="836"/>
      <c r="AT311" s="837"/>
      <c r="AU311" s="838">
        <v>1.9</v>
      </c>
      <c r="AV311" s="839"/>
      <c r="AW311" s="839"/>
      <c r="AX311" s="841"/>
    </row>
    <row r="312" spans="1:50" ht="24.75" customHeight="1" x14ac:dyDescent="0.15">
      <c r="A312" s="822"/>
      <c r="B312" s="823"/>
      <c r="C312" s="823"/>
      <c r="D312" s="823"/>
      <c r="E312" s="823"/>
      <c r="F312" s="824"/>
      <c r="G312" s="832"/>
      <c r="H312" s="833"/>
      <c r="I312" s="833"/>
      <c r="J312" s="833"/>
      <c r="K312" s="834"/>
      <c r="L312" s="835"/>
      <c r="M312" s="836"/>
      <c r="N312" s="836"/>
      <c r="O312" s="836"/>
      <c r="P312" s="836"/>
      <c r="Q312" s="836"/>
      <c r="R312" s="836"/>
      <c r="S312" s="836"/>
      <c r="T312" s="836"/>
      <c r="U312" s="836"/>
      <c r="V312" s="836"/>
      <c r="W312" s="836"/>
      <c r="X312" s="837"/>
      <c r="Y312" s="838"/>
      <c r="Z312" s="839"/>
      <c r="AA312" s="839"/>
      <c r="AB312" s="840"/>
      <c r="AC312" s="832" t="s">
        <v>692</v>
      </c>
      <c r="AD312" s="833"/>
      <c r="AE312" s="833"/>
      <c r="AF312" s="833"/>
      <c r="AG312" s="834"/>
      <c r="AH312" s="835" t="s">
        <v>693</v>
      </c>
      <c r="AI312" s="836"/>
      <c r="AJ312" s="836"/>
      <c r="AK312" s="836"/>
      <c r="AL312" s="836"/>
      <c r="AM312" s="836"/>
      <c r="AN312" s="836"/>
      <c r="AO312" s="836"/>
      <c r="AP312" s="836"/>
      <c r="AQ312" s="836"/>
      <c r="AR312" s="836"/>
      <c r="AS312" s="836"/>
      <c r="AT312" s="837"/>
      <c r="AU312" s="838">
        <v>1</v>
      </c>
      <c r="AV312" s="839"/>
      <c r="AW312" s="839"/>
      <c r="AX312" s="841"/>
    </row>
    <row r="313" spans="1:50" ht="0.75" customHeight="1" x14ac:dyDescent="0.15">
      <c r="A313" s="822"/>
      <c r="B313" s="823"/>
      <c r="C313" s="823"/>
      <c r="D313" s="823"/>
      <c r="E313" s="823"/>
      <c r="F313" s="824"/>
      <c r="G313" s="832"/>
      <c r="H313" s="833"/>
      <c r="I313" s="833"/>
      <c r="J313" s="833"/>
      <c r="K313" s="834"/>
      <c r="L313" s="835"/>
      <c r="M313" s="836"/>
      <c r="N313" s="836"/>
      <c r="O313" s="836"/>
      <c r="P313" s="836"/>
      <c r="Q313" s="836"/>
      <c r="R313" s="836"/>
      <c r="S313" s="836"/>
      <c r="T313" s="836"/>
      <c r="U313" s="836"/>
      <c r="V313" s="836"/>
      <c r="W313" s="836"/>
      <c r="X313" s="837"/>
      <c r="Y313" s="838"/>
      <c r="Z313" s="839"/>
      <c r="AA313" s="839"/>
      <c r="AB313" s="840"/>
      <c r="AC313" s="832"/>
      <c r="AD313" s="833"/>
      <c r="AE313" s="833"/>
      <c r="AF313" s="833"/>
      <c r="AG313" s="834"/>
      <c r="AH313" s="835"/>
      <c r="AI313" s="836"/>
      <c r="AJ313" s="836"/>
      <c r="AK313" s="836"/>
      <c r="AL313" s="836"/>
      <c r="AM313" s="836"/>
      <c r="AN313" s="836"/>
      <c r="AO313" s="836"/>
      <c r="AP313" s="836"/>
      <c r="AQ313" s="836"/>
      <c r="AR313" s="836"/>
      <c r="AS313" s="836"/>
      <c r="AT313" s="837"/>
      <c r="AU313" s="838"/>
      <c r="AV313" s="839"/>
      <c r="AW313" s="839"/>
      <c r="AX313" s="841"/>
    </row>
    <row r="314" spans="1:50" ht="0.75" customHeight="1" x14ac:dyDescent="0.15">
      <c r="A314" s="822"/>
      <c r="B314" s="823"/>
      <c r="C314" s="823"/>
      <c r="D314" s="823"/>
      <c r="E314" s="823"/>
      <c r="F314" s="824"/>
      <c r="G314" s="832"/>
      <c r="H314" s="833"/>
      <c r="I314" s="833"/>
      <c r="J314" s="833"/>
      <c r="K314" s="834"/>
      <c r="L314" s="835"/>
      <c r="M314" s="836"/>
      <c r="N314" s="836"/>
      <c r="O314" s="836"/>
      <c r="P314" s="836"/>
      <c r="Q314" s="836"/>
      <c r="R314" s="836"/>
      <c r="S314" s="836"/>
      <c r="T314" s="836"/>
      <c r="U314" s="836"/>
      <c r="V314" s="836"/>
      <c r="W314" s="836"/>
      <c r="X314" s="837"/>
      <c r="Y314" s="838"/>
      <c r="Z314" s="839"/>
      <c r="AA314" s="839"/>
      <c r="AB314" s="840"/>
      <c r="AC314" s="832"/>
      <c r="AD314" s="833"/>
      <c r="AE314" s="833"/>
      <c r="AF314" s="833"/>
      <c r="AG314" s="834"/>
      <c r="AH314" s="835"/>
      <c r="AI314" s="836"/>
      <c r="AJ314" s="836"/>
      <c r="AK314" s="836"/>
      <c r="AL314" s="836"/>
      <c r="AM314" s="836"/>
      <c r="AN314" s="836"/>
      <c r="AO314" s="836"/>
      <c r="AP314" s="836"/>
      <c r="AQ314" s="836"/>
      <c r="AR314" s="836"/>
      <c r="AS314" s="836"/>
      <c r="AT314" s="837"/>
      <c r="AU314" s="838"/>
      <c r="AV314" s="839"/>
      <c r="AW314" s="839"/>
      <c r="AX314" s="841"/>
    </row>
    <row r="315" spans="1:50" ht="24.75" hidden="1" customHeight="1" x14ac:dyDescent="0.15">
      <c r="A315" s="822"/>
      <c r="B315" s="823"/>
      <c r="C315" s="823"/>
      <c r="D315" s="823"/>
      <c r="E315" s="823"/>
      <c r="F315" s="824"/>
      <c r="G315" s="832"/>
      <c r="H315" s="833"/>
      <c r="I315" s="833"/>
      <c r="J315" s="833"/>
      <c r="K315" s="834"/>
      <c r="L315" s="835"/>
      <c r="M315" s="836"/>
      <c r="N315" s="836"/>
      <c r="O315" s="836"/>
      <c r="P315" s="836"/>
      <c r="Q315" s="836"/>
      <c r="R315" s="836"/>
      <c r="S315" s="836"/>
      <c r="T315" s="836"/>
      <c r="U315" s="836"/>
      <c r="V315" s="836"/>
      <c r="W315" s="836"/>
      <c r="X315" s="837"/>
      <c r="Y315" s="838"/>
      <c r="Z315" s="839"/>
      <c r="AA315" s="839"/>
      <c r="AB315" s="840"/>
      <c r="AC315" s="832"/>
      <c r="AD315" s="833"/>
      <c r="AE315" s="833"/>
      <c r="AF315" s="833"/>
      <c r="AG315" s="834"/>
      <c r="AH315" s="835"/>
      <c r="AI315" s="836"/>
      <c r="AJ315" s="836"/>
      <c r="AK315" s="836"/>
      <c r="AL315" s="836"/>
      <c r="AM315" s="836"/>
      <c r="AN315" s="836"/>
      <c r="AO315" s="836"/>
      <c r="AP315" s="836"/>
      <c r="AQ315" s="836"/>
      <c r="AR315" s="836"/>
      <c r="AS315" s="836"/>
      <c r="AT315" s="837"/>
      <c r="AU315" s="838"/>
      <c r="AV315" s="839"/>
      <c r="AW315" s="839"/>
      <c r="AX315" s="841"/>
    </row>
    <row r="316" spans="1:50" ht="24.75" hidden="1" customHeight="1" x14ac:dyDescent="0.15">
      <c r="A316" s="822"/>
      <c r="B316" s="823"/>
      <c r="C316" s="823"/>
      <c r="D316" s="823"/>
      <c r="E316" s="823"/>
      <c r="F316" s="824"/>
      <c r="G316" s="832"/>
      <c r="H316" s="833"/>
      <c r="I316" s="833"/>
      <c r="J316" s="833"/>
      <c r="K316" s="834"/>
      <c r="L316" s="835"/>
      <c r="M316" s="836"/>
      <c r="N316" s="836"/>
      <c r="O316" s="836"/>
      <c r="P316" s="836"/>
      <c r="Q316" s="836"/>
      <c r="R316" s="836"/>
      <c r="S316" s="836"/>
      <c r="T316" s="836"/>
      <c r="U316" s="836"/>
      <c r="V316" s="836"/>
      <c r="W316" s="836"/>
      <c r="X316" s="837"/>
      <c r="Y316" s="838"/>
      <c r="Z316" s="839"/>
      <c r="AA316" s="839"/>
      <c r="AB316" s="840"/>
      <c r="AC316" s="832"/>
      <c r="AD316" s="833"/>
      <c r="AE316" s="833"/>
      <c r="AF316" s="833"/>
      <c r="AG316" s="834"/>
      <c r="AH316" s="835"/>
      <c r="AI316" s="836"/>
      <c r="AJ316" s="836"/>
      <c r="AK316" s="836"/>
      <c r="AL316" s="836"/>
      <c r="AM316" s="836"/>
      <c r="AN316" s="836"/>
      <c r="AO316" s="836"/>
      <c r="AP316" s="836"/>
      <c r="AQ316" s="836"/>
      <c r="AR316" s="836"/>
      <c r="AS316" s="836"/>
      <c r="AT316" s="837"/>
      <c r="AU316" s="838"/>
      <c r="AV316" s="839"/>
      <c r="AW316" s="839"/>
      <c r="AX316" s="841"/>
    </row>
    <row r="317" spans="1:50" ht="24.75" hidden="1" customHeight="1" x14ac:dyDescent="0.15">
      <c r="A317" s="822"/>
      <c r="B317" s="823"/>
      <c r="C317" s="823"/>
      <c r="D317" s="823"/>
      <c r="E317" s="823"/>
      <c r="F317" s="824"/>
      <c r="G317" s="832"/>
      <c r="H317" s="833"/>
      <c r="I317" s="833"/>
      <c r="J317" s="833"/>
      <c r="K317" s="834"/>
      <c r="L317" s="835"/>
      <c r="M317" s="836"/>
      <c r="N317" s="836"/>
      <c r="O317" s="836"/>
      <c r="P317" s="836"/>
      <c r="Q317" s="836"/>
      <c r="R317" s="836"/>
      <c r="S317" s="836"/>
      <c r="T317" s="836"/>
      <c r="U317" s="836"/>
      <c r="V317" s="836"/>
      <c r="W317" s="836"/>
      <c r="X317" s="837"/>
      <c r="Y317" s="838"/>
      <c r="Z317" s="839"/>
      <c r="AA317" s="839"/>
      <c r="AB317" s="840"/>
      <c r="AC317" s="832"/>
      <c r="AD317" s="833"/>
      <c r="AE317" s="833"/>
      <c r="AF317" s="833"/>
      <c r="AG317" s="834"/>
      <c r="AH317" s="835"/>
      <c r="AI317" s="836"/>
      <c r="AJ317" s="836"/>
      <c r="AK317" s="836"/>
      <c r="AL317" s="836"/>
      <c r="AM317" s="836"/>
      <c r="AN317" s="836"/>
      <c r="AO317" s="836"/>
      <c r="AP317" s="836"/>
      <c r="AQ317" s="836"/>
      <c r="AR317" s="836"/>
      <c r="AS317" s="836"/>
      <c r="AT317" s="837"/>
      <c r="AU317" s="838"/>
      <c r="AV317" s="839"/>
      <c r="AW317" s="839"/>
      <c r="AX317" s="841"/>
    </row>
    <row r="318" spans="1:50" ht="24.75" hidden="1" customHeight="1" x14ac:dyDescent="0.15">
      <c r="A318" s="822"/>
      <c r="B318" s="823"/>
      <c r="C318" s="823"/>
      <c r="D318" s="823"/>
      <c r="E318" s="823"/>
      <c r="F318" s="824"/>
      <c r="G318" s="832"/>
      <c r="H318" s="833"/>
      <c r="I318" s="833"/>
      <c r="J318" s="833"/>
      <c r="K318" s="834"/>
      <c r="L318" s="835"/>
      <c r="M318" s="836"/>
      <c r="N318" s="836"/>
      <c r="O318" s="836"/>
      <c r="P318" s="836"/>
      <c r="Q318" s="836"/>
      <c r="R318" s="836"/>
      <c r="S318" s="836"/>
      <c r="T318" s="836"/>
      <c r="U318" s="836"/>
      <c r="V318" s="836"/>
      <c r="W318" s="836"/>
      <c r="X318" s="837"/>
      <c r="Y318" s="838"/>
      <c r="Z318" s="839"/>
      <c r="AA318" s="839"/>
      <c r="AB318" s="840"/>
      <c r="AC318" s="832"/>
      <c r="AD318" s="833"/>
      <c r="AE318" s="833"/>
      <c r="AF318" s="833"/>
      <c r="AG318" s="834"/>
      <c r="AH318" s="835"/>
      <c r="AI318" s="836"/>
      <c r="AJ318" s="836"/>
      <c r="AK318" s="836"/>
      <c r="AL318" s="836"/>
      <c r="AM318" s="836"/>
      <c r="AN318" s="836"/>
      <c r="AO318" s="836"/>
      <c r="AP318" s="836"/>
      <c r="AQ318" s="836"/>
      <c r="AR318" s="836"/>
      <c r="AS318" s="836"/>
      <c r="AT318" s="837"/>
      <c r="AU318" s="838"/>
      <c r="AV318" s="839"/>
      <c r="AW318" s="839"/>
      <c r="AX318" s="841"/>
    </row>
    <row r="319" spans="1:50" ht="24.75" hidden="1" customHeight="1" x14ac:dyDescent="0.15">
      <c r="A319" s="822"/>
      <c r="B319" s="823"/>
      <c r="C319" s="823"/>
      <c r="D319" s="823"/>
      <c r="E319" s="823"/>
      <c r="F319" s="824"/>
      <c r="G319" s="832"/>
      <c r="H319" s="833"/>
      <c r="I319" s="833"/>
      <c r="J319" s="833"/>
      <c r="K319" s="834"/>
      <c r="L319" s="835"/>
      <c r="M319" s="836"/>
      <c r="N319" s="836"/>
      <c r="O319" s="836"/>
      <c r="P319" s="836"/>
      <c r="Q319" s="836"/>
      <c r="R319" s="836"/>
      <c r="S319" s="836"/>
      <c r="T319" s="836"/>
      <c r="U319" s="836"/>
      <c r="V319" s="836"/>
      <c r="W319" s="836"/>
      <c r="X319" s="837"/>
      <c r="Y319" s="838"/>
      <c r="Z319" s="839"/>
      <c r="AA319" s="839"/>
      <c r="AB319" s="840"/>
      <c r="AC319" s="832"/>
      <c r="AD319" s="833"/>
      <c r="AE319" s="833"/>
      <c r="AF319" s="833"/>
      <c r="AG319" s="834"/>
      <c r="AH319" s="835"/>
      <c r="AI319" s="836"/>
      <c r="AJ319" s="836"/>
      <c r="AK319" s="836"/>
      <c r="AL319" s="836"/>
      <c r="AM319" s="836"/>
      <c r="AN319" s="836"/>
      <c r="AO319" s="836"/>
      <c r="AP319" s="836"/>
      <c r="AQ319" s="836"/>
      <c r="AR319" s="836"/>
      <c r="AS319" s="836"/>
      <c r="AT319" s="837"/>
      <c r="AU319" s="838"/>
      <c r="AV319" s="839"/>
      <c r="AW319" s="839"/>
      <c r="AX319" s="841"/>
    </row>
    <row r="320" spans="1:50" ht="18" customHeight="1" thickBot="1" x14ac:dyDescent="0.2">
      <c r="A320" s="822"/>
      <c r="B320" s="823"/>
      <c r="C320" s="823"/>
      <c r="D320" s="823"/>
      <c r="E320" s="823"/>
      <c r="F320" s="824"/>
      <c r="G320" s="856" t="s">
        <v>18</v>
      </c>
      <c r="H320" s="857"/>
      <c r="I320" s="857"/>
      <c r="J320" s="857"/>
      <c r="K320" s="857"/>
      <c r="L320" s="858"/>
      <c r="M320" s="859"/>
      <c r="N320" s="859"/>
      <c r="O320" s="859"/>
      <c r="P320" s="859"/>
      <c r="Q320" s="859"/>
      <c r="R320" s="859"/>
      <c r="S320" s="859"/>
      <c r="T320" s="859"/>
      <c r="U320" s="859"/>
      <c r="V320" s="859"/>
      <c r="W320" s="859"/>
      <c r="X320" s="860"/>
      <c r="Y320" s="861">
        <f>SUM(Y310:AB319)</f>
        <v>0.7</v>
      </c>
      <c r="Z320" s="862"/>
      <c r="AA320" s="862"/>
      <c r="AB320" s="863"/>
      <c r="AC320" s="856" t="s">
        <v>18</v>
      </c>
      <c r="AD320" s="857"/>
      <c r="AE320" s="857"/>
      <c r="AF320" s="857"/>
      <c r="AG320" s="857"/>
      <c r="AH320" s="858"/>
      <c r="AI320" s="859"/>
      <c r="AJ320" s="859"/>
      <c r="AK320" s="859"/>
      <c r="AL320" s="859"/>
      <c r="AM320" s="859"/>
      <c r="AN320" s="859"/>
      <c r="AO320" s="859"/>
      <c r="AP320" s="859"/>
      <c r="AQ320" s="859"/>
      <c r="AR320" s="859"/>
      <c r="AS320" s="859"/>
      <c r="AT320" s="860"/>
      <c r="AU320" s="861">
        <f>SUM(AU310:AX319)</f>
        <v>8.9</v>
      </c>
      <c r="AV320" s="862"/>
      <c r="AW320" s="862"/>
      <c r="AX320" s="864"/>
    </row>
    <row r="321" spans="1:51" ht="18" customHeight="1" x14ac:dyDescent="0.15">
      <c r="A321" s="822"/>
      <c r="B321" s="823"/>
      <c r="C321" s="823"/>
      <c r="D321" s="823"/>
      <c r="E321" s="823"/>
      <c r="F321" s="824"/>
      <c r="G321" s="825" t="s">
        <v>705</v>
      </c>
      <c r="H321" s="826"/>
      <c r="I321" s="826"/>
      <c r="J321" s="826"/>
      <c r="K321" s="826"/>
      <c r="L321" s="826"/>
      <c r="M321" s="826"/>
      <c r="N321" s="826"/>
      <c r="O321" s="826"/>
      <c r="P321" s="826"/>
      <c r="Q321" s="826"/>
      <c r="R321" s="826"/>
      <c r="S321" s="826"/>
      <c r="T321" s="826"/>
      <c r="U321" s="826"/>
      <c r="V321" s="826"/>
      <c r="W321" s="826"/>
      <c r="X321" s="826"/>
      <c r="Y321" s="826"/>
      <c r="Z321" s="826"/>
      <c r="AA321" s="826"/>
      <c r="AB321" s="827"/>
      <c r="AC321" s="825" t="s">
        <v>681</v>
      </c>
      <c r="AD321" s="826"/>
      <c r="AE321" s="826"/>
      <c r="AF321" s="826"/>
      <c r="AG321" s="826"/>
      <c r="AH321" s="826"/>
      <c r="AI321" s="826"/>
      <c r="AJ321" s="826"/>
      <c r="AK321" s="826"/>
      <c r="AL321" s="826"/>
      <c r="AM321" s="826"/>
      <c r="AN321" s="826"/>
      <c r="AO321" s="826"/>
      <c r="AP321" s="826"/>
      <c r="AQ321" s="826"/>
      <c r="AR321" s="826"/>
      <c r="AS321" s="826"/>
      <c r="AT321" s="826"/>
      <c r="AU321" s="826"/>
      <c r="AV321" s="826"/>
      <c r="AW321" s="826"/>
      <c r="AX321" s="828"/>
      <c r="AY321">
        <f>COUNTA($G$323,$AC$323)</f>
        <v>2</v>
      </c>
    </row>
    <row r="322" spans="1:51" ht="24.75" customHeight="1" x14ac:dyDescent="0.15">
      <c r="A322" s="822"/>
      <c r="B322" s="823"/>
      <c r="C322" s="823"/>
      <c r="D322" s="823"/>
      <c r="E322" s="823"/>
      <c r="F322" s="824"/>
      <c r="G322" s="148" t="s">
        <v>15</v>
      </c>
      <c r="H322" s="829"/>
      <c r="I322" s="829"/>
      <c r="J322" s="829"/>
      <c r="K322" s="829"/>
      <c r="L322" s="830" t="s">
        <v>16</v>
      </c>
      <c r="M322" s="829"/>
      <c r="N322" s="829"/>
      <c r="O322" s="829"/>
      <c r="P322" s="829"/>
      <c r="Q322" s="829"/>
      <c r="R322" s="829"/>
      <c r="S322" s="829"/>
      <c r="T322" s="829"/>
      <c r="U322" s="829"/>
      <c r="V322" s="829"/>
      <c r="W322" s="829"/>
      <c r="X322" s="831"/>
      <c r="Y322" s="842" t="s">
        <v>17</v>
      </c>
      <c r="Z322" s="843"/>
      <c r="AA322" s="843"/>
      <c r="AB322" s="844"/>
      <c r="AC322" s="148" t="s">
        <v>15</v>
      </c>
      <c r="AD322" s="829"/>
      <c r="AE322" s="829"/>
      <c r="AF322" s="829"/>
      <c r="AG322" s="829"/>
      <c r="AH322" s="830" t="s">
        <v>16</v>
      </c>
      <c r="AI322" s="829"/>
      <c r="AJ322" s="829"/>
      <c r="AK322" s="829"/>
      <c r="AL322" s="829"/>
      <c r="AM322" s="829"/>
      <c r="AN322" s="829"/>
      <c r="AO322" s="829"/>
      <c r="AP322" s="829"/>
      <c r="AQ322" s="829"/>
      <c r="AR322" s="829"/>
      <c r="AS322" s="829"/>
      <c r="AT322" s="831"/>
      <c r="AU322" s="842" t="s">
        <v>17</v>
      </c>
      <c r="AV322" s="843"/>
      <c r="AW322" s="843"/>
      <c r="AX322" s="845"/>
      <c r="AY322">
        <f t="shared" ref="AY322:AY333" si="11">$AY$321</f>
        <v>2</v>
      </c>
    </row>
    <row r="323" spans="1:51" ht="24.75" customHeight="1" x14ac:dyDescent="0.15">
      <c r="A323" s="822"/>
      <c r="B323" s="823"/>
      <c r="C323" s="823"/>
      <c r="D323" s="823"/>
      <c r="E323" s="823"/>
      <c r="F323" s="824"/>
      <c r="G323" s="846" t="s">
        <v>694</v>
      </c>
      <c r="H323" s="847"/>
      <c r="I323" s="847"/>
      <c r="J323" s="847"/>
      <c r="K323" s="848"/>
      <c r="L323" s="849" t="s">
        <v>695</v>
      </c>
      <c r="M323" s="850"/>
      <c r="N323" s="850"/>
      <c r="O323" s="850"/>
      <c r="P323" s="850"/>
      <c r="Q323" s="850"/>
      <c r="R323" s="850"/>
      <c r="S323" s="850"/>
      <c r="T323" s="850"/>
      <c r="U323" s="850"/>
      <c r="V323" s="850"/>
      <c r="W323" s="850"/>
      <c r="X323" s="851"/>
      <c r="Y323" s="852">
        <v>13.5</v>
      </c>
      <c r="Z323" s="853"/>
      <c r="AA323" s="853"/>
      <c r="AB323" s="854"/>
      <c r="AC323" s="846" t="s">
        <v>694</v>
      </c>
      <c r="AD323" s="847"/>
      <c r="AE323" s="847"/>
      <c r="AF323" s="847"/>
      <c r="AG323" s="848"/>
      <c r="AH323" s="849" t="s">
        <v>702</v>
      </c>
      <c r="AI323" s="850"/>
      <c r="AJ323" s="850"/>
      <c r="AK323" s="850"/>
      <c r="AL323" s="850"/>
      <c r="AM323" s="850"/>
      <c r="AN323" s="850"/>
      <c r="AO323" s="850"/>
      <c r="AP323" s="850"/>
      <c r="AQ323" s="850"/>
      <c r="AR323" s="850"/>
      <c r="AS323" s="850"/>
      <c r="AT323" s="851"/>
      <c r="AU323" s="852">
        <v>104</v>
      </c>
      <c r="AV323" s="853"/>
      <c r="AW323" s="853"/>
      <c r="AX323" s="855"/>
      <c r="AY323">
        <f t="shared" si="11"/>
        <v>2</v>
      </c>
    </row>
    <row r="324" spans="1:51" ht="24.75" customHeight="1" x14ac:dyDescent="0.15">
      <c r="A324" s="822"/>
      <c r="B324" s="823"/>
      <c r="C324" s="823"/>
      <c r="D324" s="823"/>
      <c r="E324" s="823"/>
      <c r="F324" s="824"/>
      <c r="G324" s="832" t="s">
        <v>696</v>
      </c>
      <c r="H324" s="833"/>
      <c r="I324" s="833"/>
      <c r="J324" s="833"/>
      <c r="K324" s="834"/>
      <c r="L324" s="835" t="s">
        <v>697</v>
      </c>
      <c r="M324" s="836"/>
      <c r="N324" s="836"/>
      <c r="O324" s="836"/>
      <c r="P324" s="836"/>
      <c r="Q324" s="836"/>
      <c r="R324" s="836"/>
      <c r="S324" s="836"/>
      <c r="T324" s="836"/>
      <c r="U324" s="836"/>
      <c r="V324" s="836"/>
      <c r="W324" s="836"/>
      <c r="X324" s="837"/>
      <c r="Y324" s="838">
        <v>19.899999999999999</v>
      </c>
      <c r="Z324" s="839"/>
      <c r="AA324" s="839"/>
      <c r="AB324" s="840"/>
      <c r="AC324" s="832" t="s">
        <v>696</v>
      </c>
      <c r="AD324" s="833"/>
      <c r="AE324" s="833"/>
      <c r="AF324" s="833"/>
      <c r="AG324" s="834"/>
      <c r="AH324" s="835" t="s">
        <v>703</v>
      </c>
      <c r="AI324" s="836"/>
      <c r="AJ324" s="836"/>
      <c r="AK324" s="836"/>
      <c r="AL324" s="836"/>
      <c r="AM324" s="836"/>
      <c r="AN324" s="836"/>
      <c r="AO324" s="836"/>
      <c r="AP324" s="836"/>
      <c r="AQ324" s="836"/>
      <c r="AR324" s="836"/>
      <c r="AS324" s="836"/>
      <c r="AT324" s="837"/>
      <c r="AU324" s="838">
        <v>85.8</v>
      </c>
      <c r="AV324" s="839"/>
      <c r="AW324" s="839"/>
      <c r="AX324" s="841"/>
      <c r="AY324">
        <f t="shared" si="11"/>
        <v>2</v>
      </c>
    </row>
    <row r="325" spans="1:51" ht="24.75" customHeight="1" x14ac:dyDescent="0.15">
      <c r="A325" s="822"/>
      <c r="B325" s="823"/>
      <c r="C325" s="823"/>
      <c r="D325" s="823"/>
      <c r="E325" s="823"/>
      <c r="F325" s="824"/>
      <c r="G325" s="832" t="s">
        <v>698</v>
      </c>
      <c r="H325" s="833"/>
      <c r="I325" s="833"/>
      <c r="J325" s="833"/>
      <c r="K325" s="834"/>
      <c r="L325" s="835" t="s">
        <v>699</v>
      </c>
      <c r="M325" s="836"/>
      <c r="N325" s="836"/>
      <c r="O325" s="836"/>
      <c r="P325" s="836"/>
      <c r="Q325" s="836"/>
      <c r="R325" s="836"/>
      <c r="S325" s="836"/>
      <c r="T325" s="836"/>
      <c r="U325" s="836"/>
      <c r="V325" s="836"/>
      <c r="W325" s="836"/>
      <c r="X325" s="837"/>
      <c r="Y325" s="838">
        <v>3.7</v>
      </c>
      <c r="Z325" s="839"/>
      <c r="AA325" s="839"/>
      <c r="AB325" s="840"/>
      <c r="AC325" s="832" t="s">
        <v>698</v>
      </c>
      <c r="AD325" s="833"/>
      <c r="AE325" s="833"/>
      <c r="AF325" s="833"/>
      <c r="AG325" s="834"/>
      <c r="AH325" s="835" t="s">
        <v>704</v>
      </c>
      <c r="AI325" s="836"/>
      <c r="AJ325" s="836"/>
      <c r="AK325" s="836"/>
      <c r="AL325" s="836"/>
      <c r="AM325" s="836"/>
      <c r="AN325" s="836"/>
      <c r="AO325" s="836"/>
      <c r="AP325" s="836"/>
      <c r="AQ325" s="836"/>
      <c r="AR325" s="836"/>
      <c r="AS325" s="836"/>
      <c r="AT325" s="837"/>
      <c r="AU325" s="838">
        <v>19</v>
      </c>
      <c r="AV325" s="839"/>
      <c r="AW325" s="839"/>
      <c r="AX325" s="841"/>
      <c r="AY325">
        <f t="shared" si="11"/>
        <v>2</v>
      </c>
    </row>
    <row r="326" spans="1:51" ht="24.75" customHeight="1" x14ac:dyDescent="0.15">
      <c r="A326" s="822"/>
      <c r="B326" s="823"/>
      <c r="C326" s="823"/>
      <c r="D326" s="823"/>
      <c r="E326" s="823"/>
      <c r="F326" s="824"/>
      <c r="G326" s="832" t="s">
        <v>700</v>
      </c>
      <c r="H326" s="833"/>
      <c r="I326" s="833"/>
      <c r="J326" s="833"/>
      <c r="K326" s="834"/>
      <c r="L326" s="835" t="s">
        <v>701</v>
      </c>
      <c r="M326" s="836"/>
      <c r="N326" s="836"/>
      <c r="O326" s="836"/>
      <c r="P326" s="836"/>
      <c r="Q326" s="836"/>
      <c r="R326" s="836"/>
      <c r="S326" s="836"/>
      <c r="T326" s="836"/>
      <c r="U326" s="836"/>
      <c r="V326" s="836"/>
      <c r="W326" s="836"/>
      <c r="X326" s="837"/>
      <c r="Y326" s="838">
        <v>3.3</v>
      </c>
      <c r="Z326" s="839"/>
      <c r="AA326" s="839"/>
      <c r="AB326" s="840"/>
      <c r="AC326" s="832"/>
      <c r="AD326" s="833"/>
      <c r="AE326" s="833"/>
      <c r="AF326" s="833"/>
      <c r="AG326" s="834"/>
      <c r="AH326" s="835"/>
      <c r="AI326" s="836"/>
      <c r="AJ326" s="836"/>
      <c r="AK326" s="836"/>
      <c r="AL326" s="836"/>
      <c r="AM326" s="836"/>
      <c r="AN326" s="836"/>
      <c r="AO326" s="836"/>
      <c r="AP326" s="836"/>
      <c r="AQ326" s="836"/>
      <c r="AR326" s="836"/>
      <c r="AS326" s="836"/>
      <c r="AT326" s="837"/>
      <c r="AU326" s="838"/>
      <c r="AV326" s="839"/>
      <c r="AW326" s="839"/>
      <c r="AX326" s="841"/>
      <c r="AY326">
        <f t="shared" si="11"/>
        <v>2</v>
      </c>
    </row>
    <row r="327" spans="1:51" ht="0.75" customHeight="1" x14ac:dyDescent="0.15">
      <c r="A327" s="822"/>
      <c r="B327" s="823"/>
      <c r="C327" s="823"/>
      <c r="D327" s="823"/>
      <c r="E327" s="823"/>
      <c r="F327" s="824"/>
      <c r="G327" s="832"/>
      <c r="H327" s="833"/>
      <c r="I327" s="833"/>
      <c r="J327" s="833"/>
      <c r="K327" s="834"/>
      <c r="L327" s="835"/>
      <c r="M327" s="836"/>
      <c r="N327" s="836"/>
      <c r="O327" s="836"/>
      <c r="P327" s="836"/>
      <c r="Q327" s="836"/>
      <c r="R327" s="836"/>
      <c r="S327" s="836"/>
      <c r="T327" s="836"/>
      <c r="U327" s="836"/>
      <c r="V327" s="836"/>
      <c r="W327" s="836"/>
      <c r="X327" s="837"/>
      <c r="Y327" s="838"/>
      <c r="Z327" s="839"/>
      <c r="AA327" s="839"/>
      <c r="AB327" s="840"/>
      <c r="AC327" s="832"/>
      <c r="AD327" s="833"/>
      <c r="AE327" s="833"/>
      <c r="AF327" s="833"/>
      <c r="AG327" s="834"/>
      <c r="AH327" s="835"/>
      <c r="AI327" s="836"/>
      <c r="AJ327" s="836"/>
      <c r="AK327" s="836"/>
      <c r="AL327" s="836"/>
      <c r="AM327" s="836"/>
      <c r="AN327" s="836"/>
      <c r="AO327" s="836"/>
      <c r="AP327" s="836"/>
      <c r="AQ327" s="836"/>
      <c r="AR327" s="836"/>
      <c r="AS327" s="836"/>
      <c r="AT327" s="837"/>
      <c r="AU327" s="838"/>
      <c r="AV327" s="839"/>
      <c r="AW327" s="839"/>
      <c r="AX327" s="841"/>
      <c r="AY327">
        <f t="shared" si="11"/>
        <v>2</v>
      </c>
    </row>
    <row r="328" spans="1:51" ht="24.75" hidden="1" customHeight="1" x14ac:dyDescent="0.15">
      <c r="A328" s="822"/>
      <c r="B328" s="823"/>
      <c r="C328" s="823"/>
      <c r="D328" s="823"/>
      <c r="E328" s="823"/>
      <c r="F328" s="824"/>
      <c r="G328" s="832"/>
      <c r="H328" s="833"/>
      <c r="I328" s="833"/>
      <c r="J328" s="833"/>
      <c r="K328" s="834"/>
      <c r="L328" s="835"/>
      <c r="M328" s="836"/>
      <c r="N328" s="836"/>
      <c r="O328" s="836"/>
      <c r="P328" s="836"/>
      <c r="Q328" s="836"/>
      <c r="R328" s="836"/>
      <c r="S328" s="836"/>
      <c r="T328" s="836"/>
      <c r="U328" s="836"/>
      <c r="V328" s="836"/>
      <c r="W328" s="836"/>
      <c r="X328" s="837"/>
      <c r="Y328" s="838"/>
      <c r="Z328" s="839"/>
      <c r="AA328" s="839"/>
      <c r="AB328" s="840"/>
      <c r="AC328" s="832"/>
      <c r="AD328" s="833"/>
      <c r="AE328" s="833"/>
      <c r="AF328" s="833"/>
      <c r="AG328" s="834"/>
      <c r="AH328" s="835"/>
      <c r="AI328" s="836"/>
      <c r="AJ328" s="836"/>
      <c r="AK328" s="836"/>
      <c r="AL328" s="836"/>
      <c r="AM328" s="836"/>
      <c r="AN328" s="836"/>
      <c r="AO328" s="836"/>
      <c r="AP328" s="836"/>
      <c r="AQ328" s="836"/>
      <c r="AR328" s="836"/>
      <c r="AS328" s="836"/>
      <c r="AT328" s="837"/>
      <c r="AU328" s="838"/>
      <c r="AV328" s="839"/>
      <c r="AW328" s="839"/>
      <c r="AX328" s="841"/>
      <c r="AY328">
        <f t="shared" si="11"/>
        <v>2</v>
      </c>
    </row>
    <row r="329" spans="1:51" ht="24.75" hidden="1" customHeight="1" x14ac:dyDescent="0.15">
      <c r="A329" s="822"/>
      <c r="B329" s="823"/>
      <c r="C329" s="823"/>
      <c r="D329" s="823"/>
      <c r="E329" s="823"/>
      <c r="F329" s="824"/>
      <c r="G329" s="832"/>
      <c r="H329" s="833"/>
      <c r="I329" s="833"/>
      <c r="J329" s="833"/>
      <c r="K329" s="834"/>
      <c r="L329" s="835"/>
      <c r="M329" s="836"/>
      <c r="N329" s="836"/>
      <c r="O329" s="836"/>
      <c r="P329" s="836"/>
      <c r="Q329" s="836"/>
      <c r="R329" s="836"/>
      <c r="S329" s="836"/>
      <c r="T329" s="836"/>
      <c r="U329" s="836"/>
      <c r="V329" s="836"/>
      <c r="W329" s="836"/>
      <c r="X329" s="837"/>
      <c r="Y329" s="838"/>
      <c r="Z329" s="839"/>
      <c r="AA329" s="839"/>
      <c r="AB329" s="840"/>
      <c r="AC329" s="832"/>
      <c r="AD329" s="833"/>
      <c r="AE329" s="833"/>
      <c r="AF329" s="833"/>
      <c r="AG329" s="834"/>
      <c r="AH329" s="835"/>
      <c r="AI329" s="836"/>
      <c r="AJ329" s="836"/>
      <c r="AK329" s="836"/>
      <c r="AL329" s="836"/>
      <c r="AM329" s="836"/>
      <c r="AN329" s="836"/>
      <c r="AO329" s="836"/>
      <c r="AP329" s="836"/>
      <c r="AQ329" s="836"/>
      <c r="AR329" s="836"/>
      <c r="AS329" s="836"/>
      <c r="AT329" s="837"/>
      <c r="AU329" s="838"/>
      <c r="AV329" s="839"/>
      <c r="AW329" s="839"/>
      <c r="AX329" s="841"/>
      <c r="AY329">
        <f t="shared" si="11"/>
        <v>2</v>
      </c>
    </row>
    <row r="330" spans="1:51" ht="24.75" hidden="1" customHeight="1" x14ac:dyDescent="0.15">
      <c r="A330" s="822"/>
      <c r="B330" s="823"/>
      <c r="C330" s="823"/>
      <c r="D330" s="823"/>
      <c r="E330" s="823"/>
      <c r="F330" s="824"/>
      <c r="G330" s="832"/>
      <c r="H330" s="833"/>
      <c r="I330" s="833"/>
      <c r="J330" s="833"/>
      <c r="K330" s="834"/>
      <c r="L330" s="835"/>
      <c r="M330" s="836"/>
      <c r="N330" s="836"/>
      <c r="O330" s="836"/>
      <c r="P330" s="836"/>
      <c r="Q330" s="836"/>
      <c r="R330" s="836"/>
      <c r="S330" s="836"/>
      <c r="T330" s="836"/>
      <c r="U330" s="836"/>
      <c r="V330" s="836"/>
      <c r="W330" s="836"/>
      <c r="X330" s="837"/>
      <c r="Y330" s="838"/>
      <c r="Z330" s="839"/>
      <c r="AA330" s="839"/>
      <c r="AB330" s="840"/>
      <c r="AC330" s="832"/>
      <c r="AD330" s="833"/>
      <c r="AE330" s="833"/>
      <c r="AF330" s="833"/>
      <c r="AG330" s="834"/>
      <c r="AH330" s="835"/>
      <c r="AI330" s="836"/>
      <c r="AJ330" s="836"/>
      <c r="AK330" s="836"/>
      <c r="AL330" s="836"/>
      <c r="AM330" s="836"/>
      <c r="AN330" s="836"/>
      <c r="AO330" s="836"/>
      <c r="AP330" s="836"/>
      <c r="AQ330" s="836"/>
      <c r="AR330" s="836"/>
      <c r="AS330" s="836"/>
      <c r="AT330" s="837"/>
      <c r="AU330" s="838"/>
      <c r="AV330" s="839"/>
      <c r="AW330" s="839"/>
      <c r="AX330" s="841"/>
      <c r="AY330">
        <f t="shared" si="11"/>
        <v>2</v>
      </c>
    </row>
    <row r="331" spans="1:51" ht="24.75" hidden="1" customHeight="1" x14ac:dyDescent="0.15">
      <c r="A331" s="822"/>
      <c r="B331" s="823"/>
      <c r="C331" s="823"/>
      <c r="D331" s="823"/>
      <c r="E331" s="823"/>
      <c r="F331" s="824"/>
      <c r="G331" s="832"/>
      <c r="H331" s="833"/>
      <c r="I331" s="833"/>
      <c r="J331" s="833"/>
      <c r="K331" s="834"/>
      <c r="L331" s="835"/>
      <c r="M331" s="836"/>
      <c r="N331" s="836"/>
      <c r="O331" s="836"/>
      <c r="P331" s="836"/>
      <c r="Q331" s="836"/>
      <c r="R331" s="836"/>
      <c r="S331" s="836"/>
      <c r="T331" s="836"/>
      <c r="U331" s="836"/>
      <c r="V331" s="836"/>
      <c r="W331" s="836"/>
      <c r="X331" s="837"/>
      <c r="Y331" s="838"/>
      <c r="Z331" s="839"/>
      <c r="AA331" s="839"/>
      <c r="AB331" s="840"/>
      <c r="AC331" s="832"/>
      <c r="AD331" s="833"/>
      <c r="AE331" s="833"/>
      <c r="AF331" s="833"/>
      <c r="AG331" s="834"/>
      <c r="AH331" s="835"/>
      <c r="AI331" s="836"/>
      <c r="AJ331" s="836"/>
      <c r="AK331" s="836"/>
      <c r="AL331" s="836"/>
      <c r="AM331" s="836"/>
      <c r="AN331" s="836"/>
      <c r="AO331" s="836"/>
      <c r="AP331" s="836"/>
      <c r="AQ331" s="836"/>
      <c r="AR331" s="836"/>
      <c r="AS331" s="836"/>
      <c r="AT331" s="837"/>
      <c r="AU331" s="838"/>
      <c r="AV331" s="839"/>
      <c r="AW331" s="839"/>
      <c r="AX331" s="841"/>
      <c r="AY331">
        <f t="shared" si="11"/>
        <v>2</v>
      </c>
    </row>
    <row r="332" spans="1:51" ht="24.75" hidden="1" customHeight="1" x14ac:dyDescent="0.15">
      <c r="A332" s="822"/>
      <c r="B332" s="823"/>
      <c r="C332" s="823"/>
      <c r="D332" s="823"/>
      <c r="E332" s="823"/>
      <c r="F332" s="824"/>
      <c r="G332" s="832"/>
      <c r="H332" s="833"/>
      <c r="I332" s="833"/>
      <c r="J332" s="833"/>
      <c r="K332" s="834"/>
      <c r="L332" s="835"/>
      <c r="M332" s="836"/>
      <c r="N332" s="836"/>
      <c r="O332" s="836"/>
      <c r="P332" s="836"/>
      <c r="Q332" s="836"/>
      <c r="R332" s="836"/>
      <c r="S332" s="836"/>
      <c r="T332" s="836"/>
      <c r="U332" s="836"/>
      <c r="V332" s="836"/>
      <c r="W332" s="836"/>
      <c r="X332" s="837"/>
      <c r="Y332" s="838"/>
      <c r="Z332" s="839"/>
      <c r="AA332" s="839"/>
      <c r="AB332" s="840"/>
      <c r="AC332" s="832"/>
      <c r="AD332" s="833"/>
      <c r="AE332" s="833"/>
      <c r="AF332" s="833"/>
      <c r="AG332" s="834"/>
      <c r="AH332" s="835"/>
      <c r="AI332" s="836"/>
      <c r="AJ332" s="836"/>
      <c r="AK332" s="836"/>
      <c r="AL332" s="836"/>
      <c r="AM332" s="836"/>
      <c r="AN332" s="836"/>
      <c r="AO332" s="836"/>
      <c r="AP332" s="836"/>
      <c r="AQ332" s="836"/>
      <c r="AR332" s="836"/>
      <c r="AS332" s="836"/>
      <c r="AT332" s="837"/>
      <c r="AU332" s="838"/>
      <c r="AV332" s="839"/>
      <c r="AW332" s="839"/>
      <c r="AX332" s="841"/>
      <c r="AY332">
        <f t="shared" si="11"/>
        <v>2</v>
      </c>
    </row>
    <row r="333" spans="1:51" ht="20.100000000000001" customHeight="1" x14ac:dyDescent="0.15">
      <c r="A333" s="822"/>
      <c r="B333" s="823"/>
      <c r="C333" s="823"/>
      <c r="D333" s="823"/>
      <c r="E333" s="823"/>
      <c r="F333" s="824"/>
      <c r="G333" s="856" t="s">
        <v>18</v>
      </c>
      <c r="H333" s="857"/>
      <c r="I333" s="857"/>
      <c r="J333" s="857"/>
      <c r="K333" s="857"/>
      <c r="L333" s="858"/>
      <c r="M333" s="859"/>
      <c r="N333" s="859"/>
      <c r="O333" s="859"/>
      <c r="P333" s="859"/>
      <c r="Q333" s="859"/>
      <c r="R333" s="859"/>
      <c r="S333" s="859"/>
      <c r="T333" s="859"/>
      <c r="U333" s="859"/>
      <c r="V333" s="859"/>
      <c r="W333" s="859"/>
      <c r="X333" s="860"/>
      <c r="Y333" s="861">
        <f>SUM(Y323:AB332)</f>
        <v>40.4</v>
      </c>
      <c r="Z333" s="862"/>
      <c r="AA333" s="862"/>
      <c r="AB333" s="863"/>
      <c r="AC333" s="856" t="s">
        <v>18</v>
      </c>
      <c r="AD333" s="857"/>
      <c r="AE333" s="857"/>
      <c r="AF333" s="857"/>
      <c r="AG333" s="857"/>
      <c r="AH333" s="858"/>
      <c r="AI333" s="859"/>
      <c r="AJ333" s="859"/>
      <c r="AK333" s="859"/>
      <c r="AL333" s="859"/>
      <c r="AM333" s="859"/>
      <c r="AN333" s="859"/>
      <c r="AO333" s="859"/>
      <c r="AP333" s="859"/>
      <c r="AQ333" s="859"/>
      <c r="AR333" s="859"/>
      <c r="AS333" s="859"/>
      <c r="AT333" s="860"/>
      <c r="AU333" s="861">
        <f>SUM(AU323:AX332)</f>
        <v>208.8</v>
      </c>
      <c r="AV333" s="862"/>
      <c r="AW333" s="862"/>
      <c r="AX333" s="864"/>
      <c r="AY333">
        <f t="shared" si="11"/>
        <v>2</v>
      </c>
    </row>
    <row r="334" spans="1:51" ht="24.75" hidden="1" customHeight="1" x14ac:dyDescent="0.15">
      <c r="A334" s="822"/>
      <c r="B334" s="823"/>
      <c r="C334" s="823"/>
      <c r="D334" s="823"/>
      <c r="E334" s="823"/>
      <c r="F334" s="824"/>
      <c r="G334" s="825" t="s">
        <v>217</v>
      </c>
      <c r="H334" s="826"/>
      <c r="I334" s="826"/>
      <c r="J334" s="826"/>
      <c r="K334" s="826"/>
      <c r="L334" s="826"/>
      <c r="M334" s="826"/>
      <c r="N334" s="826"/>
      <c r="O334" s="826"/>
      <c r="P334" s="826"/>
      <c r="Q334" s="826"/>
      <c r="R334" s="826"/>
      <c r="S334" s="826"/>
      <c r="T334" s="826"/>
      <c r="U334" s="826"/>
      <c r="V334" s="826"/>
      <c r="W334" s="826"/>
      <c r="X334" s="826"/>
      <c r="Y334" s="826"/>
      <c r="Z334" s="826"/>
      <c r="AA334" s="826"/>
      <c r="AB334" s="827"/>
      <c r="AC334" s="825" t="s">
        <v>218</v>
      </c>
      <c r="AD334" s="826"/>
      <c r="AE334" s="826"/>
      <c r="AF334" s="826"/>
      <c r="AG334" s="826"/>
      <c r="AH334" s="826"/>
      <c r="AI334" s="826"/>
      <c r="AJ334" s="826"/>
      <c r="AK334" s="826"/>
      <c r="AL334" s="826"/>
      <c r="AM334" s="826"/>
      <c r="AN334" s="826"/>
      <c r="AO334" s="826"/>
      <c r="AP334" s="826"/>
      <c r="AQ334" s="826"/>
      <c r="AR334" s="826"/>
      <c r="AS334" s="826"/>
      <c r="AT334" s="826"/>
      <c r="AU334" s="826"/>
      <c r="AV334" s="826"/>
      <c r="AW334" s="826"/>
      <c r="AX334" s="828"/>
      <c r="AY334">
        <f>COUNTA($G$336,$AC$336)</f>
        <v>0</v>
      </c>
    </row>
    <row r="335" spans="1:51" ht="24.75" hidden="1" customHeight="1" x14ac:dyDescent="0.15">
      <c r="A335" s="822"/>
      <c r="B335" s="823"/>
      <c r="C335" s="823"/>
      <c r="D335" s="823"/>
      <c r="E335" s="823"/>
      <c r="F335" s="824"/>
      <c r="G335" s="148" t="s">
        <v>15</v>
      </c>
      <c r="H335" s="829"/>
      <c r="I335" s="829"/>
      <c r="J335" s="829"/>
      <c r="K335" s="829"/>
      <c r="L335" s="830" t="s">
        <v>16</v>
      </c>
      <c r="M335" s="829"/>
      <c r="N335" s="829"/>
      <c r="O335" s="829"/>
      <c r="P335" s="829"/>
      <c r="Q335" s="829"/>
      <c r="R335" s="829"/>
      <c r="S335" s="829"/>
      <c r="T335" s="829"/>
      <c r="U335" s="829"/>
      <c r="V335" s="829"/>
      <c r="W335" s="829"/>
      <c r="X335" s="831"/>
      <c r="Y335" s="842" t="s">
        <v>17</v>
      </c>
      <c r="Z335" s="843"/>
      <c r="AA335" s="843"/>
      <c r="AB335" s="844"/>
      <c r="AC335" s="148" t="s">
        <v>15</v>
      </c>
      <c r="AD335" s="829"/>
      <c r="AE335" s="829"/>
      <c r="AF335" s="829"/>
      <c r="AG335" s="829"/>
      <c r="AH335" s="830" t="s">
        <v>16</v>
      </c>
      <c r="AI335" s="829"/>
      <c r="AJ335" s="829"/>
      <c r="AK335" s="829"/>
      <c r="AL335" s="829"/>
      <c r="AM335" s="829"/>
      <c r="AN335" s="829"/>
      <c r="AO335" s="829"/>
      <c r="AP335" s="829"/>
      <c r="AQ335" s="829"/>
      <c r="AR335" s="829"/>
      <c r="AS335" s="829"/>
      <c r="AT335" s="831"/>
      <c r="AU335" s="842" t="s">
        <v>17</v>
      </c>
      <c r="AV335" s="843"/>
      <c r="AW335" s="843"/>
      <c r="AX335" s="845"/>
      <c r="AY335">
        <f t="shared" ref="AY335:AY341" si="12">$AY$334</f>
        <v>0</v>
      </c>
    </row>
    <row r="336" spans="1:51" ht="24.75" hidden="1" customHeight="1" x14ac:dyDescent="0.15">
      <c r="A336" s="822"/>
      <c r="B336" s="823"/>
      <c r="C336" s="823"/>
      <c r="D336" s="823"/>
      <c r="E336" s="823"/>
      <c r="F336" s="824"/>
      <c r="G336" s="846"/>
      <c r="H336" s="847"/>
      <c r="I336" s="847"/>
      <c r="J336" s="847"/>
      <c r="K336" s="848"/>
      <c r="L336" s="849"/>
      <c r="M336" s="850"/>
      <c r="N336" s="850"/>
      <c r="O336" s="850"/>
      <c r="P336" s="850"/>
      <c r="Q336" s="850"/>
      <c r="R336" s="850"/>
      <c r="S336" s="850"/>
      <c r="T336" s="850"/>
      <c r="U336" s="850"/>
      <c r="V336" s="850"/>
      <c r="W336" s="850"/>
      <c r="X336" s="851"/>
      <c r="Y336" s="852"/>
      <c r="Z336" s="853"/>
      <c r="AA336" s="853"/>
      <c r="AB336" s="854"/>
      <c r="AC336" s="846"/>
      <c r="AD336" s="847"/>
      <c r="AE336" s="847"/>
      <c r="AF336" s="847"/>
      <c r="AG336" s="848"/>
      <c r="AH336" s="849"/>
      <c r="AI336" s="850"/>
      <c r="AJ336" s="850"/>
      <c r="AK336" s="850"/>
      <c r="AL336" s="850"/>
      <c r="AM336" s="850"/>
      <c r="AN336" s="850"/>
      <c r="AO336" s="850"/>
      <c r="AP336" s="850"/>
      <c r="AQ336" s="850"/>
      <c r="AR336" s="850"/>
      <c r="AS336" s="850"/>
      <c r="AT336" s="851"/>
      <c r="AU336" s="852"/>
      <c r="AV336" s="853"/>
      <c r="AW336" s="853"/>
      <c r="AX336" s="855"/>
      <c r="AY336">
        <f t="shared" si="12"/>
        <v>0</v>
      </c>
    </row>
    <row r="337" spans="1:51" ht="24.75" hidden="1" customHeight="1" x14ac:dyDescent="0.15">
      <c r="A337" s="822"/>
      <c r="B337" s="823"/>
      <c r="C337" s="823"/>
      <c r="D337" s="823"/>
      <c r="E337" s="823"/>
      <c r="F337" s="824"/>
      <c r="G337" s="832"/>
      <c r="H337" s="833"/>
      <c r="I337" s="833"/>
      <c r="J337" s="833"/>
      <c r="K337" s="834"/>
      <c r="L337" s="835"/>
      <c r="M337" s="836"/>
      <c r="N337" s="836"/>
      <c r="O337" s="836"/>
      <c r="P337" s="836"/>
      <c r="Q337" s="836"/>
      <c r="R337" s="836"/>
      <c r="S337" s="836"/>
      <c r="T337" s="836"/>
      <c r="U337" s="836"/>
      <c r="V337" s="836"/>
      <c r="W337" s="836"/>
      <c r="X337" s="837"/>
      <c r="Y337" s="838"/>
      <c r="Z337" s="839"/>
      <c r="AA337" s="839"/>
      <c r="AB337" s="840"/>
      <c r="AC337" s="832"/>
      <c r="AD337" s="833"/>
      <c r="AE337" s="833"/>
      <c r="AF337" s="833"/>
      <c r="AG337" s="834"/>
      <c r="AH337" s="835"/>
      <c r="AI337" s="836"/>
      <c r="AJ337" s="836"/>
      <c r="AK337" s="836"/>
      <c r="AL337" s="836"/>
      <c r="AM337" s="836"/>
      <c r="AN337" s="836"/>
      <c r="AO337" s="836"/>
      <c r="AP337" s="836"/>
      <c r="AQ337" s="836"/>
      <c r="AR337" s="836"/>
      <c r="AS337" s="836"/>
      <c r="AT337" s="837"/>
      <c r="AU337" s="838"/>
      <c r="AV337" s="839"/>
      <c r="AW337" s="839"/>
      <c r="AX337" s="841"/>
      <c r="AY337">
        <f t="shared" si="12"/>
        <v>0</v>
      </c>
    </row>
    <row r="338" spans="1:51" ht="24.75" hidden="1" customHeight="1" x14ac:dyDescent="0.15">
      <c r="A338" s="822"/>
      <c r="B338" s="823"/>
      <c r="C338" s="823"/>
      <c r="D338" s="823"/>
      <c r="E338" s="823"/>
      <c r="F338" s="824"/>
      <c r="G338" s="832"/>
      <c r="H338" s="833"/>
      <c r="I338" s="833"/>
      <c r="J338" s="833"/>
      <c r="K338" s="834"/>
      <c r="L338" s="835"/>
      <c r="M338" s="836"/>
      <c r="N338" s="836"/>
      <c r="O338" s="836"/>
      <c r="P338" s="836"/>
      <c r="Q338" s="836"/>
      <c r="R338" s="836"/>
      <c r="S338" s="836"/>
      <c r="T338" s="836"/>
      <c r="U338" s="836"/>
      <c r="V338" s="836"/>
      <c r="W338" s="836"/>
      <c r="X338" s="837"/>
      <c r="Y338" s="838"/>
      <c r="Z338" s="839"/>
      <c r="AA338" s="839"/>
      <c r="AB338" s="840"/>
      <c r="AC338" s="832"/>
      <c r="AD338" s="833"/>
      <c r="AE338" s="833"/>
      <c r="AF338" s="833"/>
      <c r="AG338" s="834"/>
      <c r="AH338" s="835"/>
      <c r="AI338" s="836"/>
      <c r="AJ338" s="836"/>
      <c r="AK338" s="836"/>
      <c r="AL338" s="836"/>
      <c r="AM338" s="836"/>
      <c r="AN338" s="836"/>
      <c r="AO338" s="836"/>
      <c r="AP338" s="836"/>
      <c r="AQ338" s="836"/>
      <c r="AR338" s="836"/>
      <c r="AS338" s="836"/>
      <c r="AT338" s="837"/>
      <c r="AU338" s="838"/>
      <c r="AV338" s="839"/>
      <c r="AW338" s="839"/>
      <c r="AX338" s="841"/>
      <c r="AY338">
        <f t="shared" si="12"/>
        <v>0</v>
      </c>
    </row>
    <row r="339" spans="1:51" ht="24.75" hidden="1" customHeight="1" x14ac:dyDescent="0.15">
      <c r="A339" s="822"/>
      <c r="B339" s="823"/>
      <c r="C339" s="823"/>
      <c r="D339" s="823"/>
      <c r="E339" s="823"/>
      <c r="F339" s="824"/>
      <c r="G339" s="832"/>
      <c r="H339" s="833"/>
      <c r="I339" s="833"/>
      <c r="J339" s="833"/>
      <c r="K339" s="834"/>
      <c r="L339" s="835"/>
      <c r="M339" s="836"/>
      <c r="N339" s="836"/>
      <c r="O339" s="836"/>
      <c r="P339" s="836"/>
      <c r="Q339" s="836"/>
      <c r="R339" s="836"/>
      <c r="S339" s="836"/>
      <c r="T339" s="836"/>
      <c r="U339" s="836"/>
      <c r="V339" s="836"/>
      <c r="W339" s="836"/>
      <c r="X339" s="837"/>
      <c r="Y339" s="838"/>
      <c r="Z339" s="839"/>
      <c r="AA339" s="839"/>
      <c r="AB339" s="840"/>
      <c r="AC339" s="832"/>
      <c r="AD339" s="833"/>
      <c r="AE339" s="833"/>
      <c r="AF339" s="833"/>
      <c r="AG339" s="834"/>
      <c r="AH339" s="835"/>
      <c r="AI339" s="836"/>
      <c r="AJ339" s="836"/>
      <c r="AK339" s="836"/>
      <c r="AL339" s="836"/>
      <c r="AM339" s="836"/>
      <c r="AN339" s="836"/>
      <c r="AO339" s="836"/>
      <c r="AP339" s="836"/>
      <c r="AQ339" s="836"/>
      <c r="AR339" s="836"/>
      <c r="AS339" s="836"/>
      <c r="AT339" s="837"/>
      <c r="AU339" s="838"/>
      <c r="AV339" s="839"/>
      <c r="AW339" s="839"/>
      <c r="AX339" s="841"/>
      <c r="AY339">
        <f t="shared" si="12"/>
        <v>0</v>
      </c>
    </row>
    <row r="340" spans="1:51" ht="24.75" hidden="1" customHeight="1" x14ac:dyDescent="0.15">
      <c r="A340" s="822"/>
      <c r="B340" s="823"/>
      <c r="C340" s="823"/>
      <c r="D340" s="823"/>
      <c r="E340" s="823"/>
      <c r="F340" s="824"/>
      <c r="G340" s="832"/>
      <c r="H340" s="833"/>
      <c r="I340" s="833"/>
      <c r="J340" s="833"/>
      <c r="K340" s="834"/>
      <c r="L340" s="835"/>
      <c r="M340" s="836"/>
      <c r="N340" s="836"/>
      <c r="O340" s="836"/>
      <c r="P340" s="836"/>
      <c r="Q340" s="836"/>
      <c r="R340" s="836"/>
      <c r="S340" s="836"/>
      <c r="T340" s="836"/>
      <c r="U340" s="836"/>
      <c r="V340" s="836"/>
      <c r="W340" s="836"/>
      <c r="X340" s="837"/>
      <c r="Y340" s="838"/>
      <c r="Z340" s="839"/>
      <c r="AA340" s="839"/>
      <c r="AB340" s="840"/>
      <c r="AC340" s="832"/>
      <c r="AD340" s="833"/>
      <c r="AE340" s="833"/>
      <c r="AF340" s="833"/>
      <c r="AG340" s="834"/>
      <c r="AH340" s="835"/>
      <c r="AI340" s="836"/>
      <c r="AJ340" s="836"/>
      <c r="AK340" s="836"/>
      <c r="AL340" s="836"/>
      <c r="AM340" s="836"/>
      <c r="AN340" s="836"/>
      <c r="AO340" s="836"/>
      <c r="AP340" s="836"/>
      <c r="AQ340" s="836"/>
      <c r="AR340" s="836"/>
      <c r="AS340" s="836"/>
      <c r="AT340" s="837"/>
      <c r="AU340" s="838"/>
      <c r="AV340" s="839"/>
      <c r="AW340" s="839"/>
      <c r="AX340" s="841"/>
      <c r="AY340">
        <f t="shared" si="12"/>
        <v>0</v>
      </c>
    </row>
    <row r="341" spans="1:51" ht="24.75" hidden="1" customHeight="1" x14ac:dyDescent="0.15">
      <c r="A341" s="822"/>
      <c r="B341" s="823"/>
      <c r="C341" s="823"/>
      <c r="D341" s="823"/>
      <c r="E341" s="823"/>
      <c r="F341" s="824"/>
      <c r="G341" s="832"/>
      <c r="H341" s="833"/>
      <c r="I341" s="833"/>
      <c r="J341" s="833"/>
      <c r="K341" s="834"/>
      <c r="L341" s="835"/>
      <c r="M341" s="836"/>
      <c r="N341" s="836"/>
      <c r="O341" s="836"/>
      <c r="P341" s="836"/>
      <c r="Q341" s="836"/>
      <c r="R341" s="836"/>
      <c r="S341" s="836"/>
      <c r="T341" s="836"/>
      <c r="U341" s="836"/>
      <c r="V341" s="836"/>
      <c r="W341" s="836"/>
      <c r="X341" s="837"/>
      <c r="Y341" s="838"/>
      <c r="Z341" s="839"/>
      <c r="AA341" s="839"/>
      <c r="AB341" s="840"/>
      <c r="AC341" s="832"/>
      <c r="AD341" s="833"/>
      <c r="AE341" s="833"/>
      <c r="AF341" s="833"/>
      <c r="AG341" s="834"/>
      <c r="AH341" s="835"/>
      <c r="AI341" s="836"/>
      <c r="AJ341" s="836"/>
      <c r="AK341" s="836"/>
      <c r="AL341" s="836"/>
      <c r="AM341" s="836"/>
      <c r="AN341" s="836"/>
      <c r="AO341" s="836"/>
      <c r="AP341" s="836"/>
      <c r="AQ341" s="836"/>
      <c r="AR341" s="836"/>
      <c r="AS341" s="836"/>
      <c r="AT341" s="837"/>
      <c r="AU341" s="838"/>
      <c r="AV341" s="839"/>
      <c r="AW341" s="839"/>
      <c r="AX341" s="841"/>
      <c r="AY341">
        <f t="shared" si="12"/>
        <v>0</v>
      </c>
    </row>
    <row r="342" spans="1:51" ht="1.5" hidden="1" customHeight="1" x14ac:dyDescent="0.15">
      <c r="A342" s="822"/>
      <c r="B342" s="823"/>
      <c r="C342" s="823"/>
      <c r="D342" s="823"/>
      <c r="E342" s="823"/>
      <c r="F342" s="824"/>
      <c r="G342" s="832"/>
      <c r="H342" s="833"/>
      <c r="I342" s="833"/>
      <c r="J342" s="833"/>
      <c r="K342" s="834"/>
      <c r="L342" s="835"/>
      <c r="M342" s="836"/>
      <c r="N342" s="836"/>
      <c r="O342" s="836"/>
      <c r="P342" s="836"/>
      <c r="Q342" s="836"/>
      <c r="R342" s="836"/>
      <c r="S342" s="836"/>
      <c r="T342" s="836"/>
      <c r="U342" s="836"/>
      <c r="V342" s="836"/>
      <c r="W342" s="836"/>
      <c r="X342" s="837"/>
      <c r="Y342" s="838"/>
      <c r="Z342" s="839"/>
      <c r="AA342" s="839"/>
      <c r="AB342" s="840"/>
      <c r="AC342" s="832"/>
      <c r="AD342" s="833"/>
      <c r="AE342" s="833"/>
      <c r="AF342" s="833"/>
      <c r="AG342" s="834"/>
      <c r="AH342" s="835"/>
      <c r="AI342" s="836"/>
      <c r="AJ342" s="836"/>
      <c r="AK342" s="836"/>
      <c r="AL342" s="836"/>
      <c r="AM342" s="836"/>
      <c r="AN342" s="836"/>
      <c r="AO342" s="836"/>
      <c r="AP342" s="836"/>
      <c r="AQ342" s="836"/>
      <c r="AR342" s="836"/>
      <c r="AS342" s="836"/>
      <c r="AT342" s="837"/>
      <c r="AU342" s="838"/>
      <c r="AV342" s="839"/>
      <c r="AW342" s="839"/>
      <c r="AX342" s="841"/>
      <c r="AY342">
        <f t="shared" ref="AY342:AY346" si="13">$AY$334</f>
        <v>0</v>
      </c>
    </row>
    <row r="343" spans="1:51" ht="24.75" hidden="1" customHeight="1" x14ac:dyDescent="0.15">
      <c r="A343" s="822"/>
      <c r="B343" s="823"/>
      <c r="C343" s="823"/>
      <c r="D343" s="823"/>
      <c r="E343" s="823"/>
      <c r="F343" s="824"/>
      <c r="G343" s="832"/>
      <c r="H343" s="833"/>
      <c r="I343" s="833"/>
      <c r="J343" s="833"/>
      <c r="K343" s="834"/>
      <c r="L343" s="835"/>
      <c r="M343" s="836"/>
      <c r="N343" s="836"/>
      <c r="O343" s="836"/>
      <c r="P343" s="836"/>
      <c r="Q343" s="836"/>
      <c r="R343" s="836"/>
      <c r="S343" s="836"/>
      <c r="T343" s="836"/>
      <c r="U343" s="836"/>
      <c r="V343" s="836"/>
      <c r="W343" s="836"/>
      <c r="X343" s="837"/>
      <c r="Y343" s="838"/>
      <c r="Z343" s="839"/>
      <c r="AA343" s="839"/>
      <c r="AB343" s="840"/>
      <c r="AC343" s="832"/>
      <c r="AD343" s="833"/>
      <c r="AE343" s="833"/>
      <c r="AF343" s="833"/>
      <c r="AG343" s="834"/>
      <c r="AH343" s="835"/>
      <c r="AI343" s="836"/>
      <c r="AJ343" s="836"/>
      <c r="AK343" s="836"/>
      <c r="AL343" s="836"/>
      <c r="AM343" s="836"/>
      <c r="AN343" s="836"/>
      <c r="AO343" s="836"/>
      <c r="AP343" s="836"/>
      <c r="AQ343" s="836"/>
      <c r="AR343" s="836"/>
      <c r="AS343" s="836"/>
      <c r="AT343" s="837"/>
      <c r="AU343" s="838"/>
      <c r="AV343" s="839"/>
      <c r="AW343" s="839"/>
      <c r="AX343" s="841"/>
      <c r="AY343">
        <f t="shared" si="13"/>
        <v>0</v>
      </c>
    </row>
    <row r="344" spans="1:51" ht="24.75" hidden="1" customHeight="1" x14ac:dyDescent="0.15">
      <c r="A344" s="822"/>
      <c r="B344" s="823"/>
      <c r="C344" s="823"/>
      <c r="D344" s="823"/>
      <c r="E344" s="823"/>
      <c r="F344" s="824"/>
      <c r="G344" s="832"/>
      <c r="H344" s="833"/>
      <c r="I344" s="833"/>
      <c r="J344" s="833"/>
      <c r="K344" s="834"/>
      <c r="L344" s="835"/>
      <c r="M344" s="836"/>
      <c r="N344" s="836"/>
      <c r="O344" s="836"/>
      <c r="P344" s="836"/>
      <c r="Q344" s="836"/>
      <c r="R344" s="836"/>
      <c r="S344" s="836"/>
      <c r="T344" s="836"/>
      <c r="U344" s="836"/>
      <c r="V344" s="836"/>
      <c r="W344" s="836"/>
      <c r="X344" s="837"/>
      <c r="Y344" s="838"/>
      <c r="Z344" s="839"/>
      <c r="AA344" s="839"/>
      <c r="AB344" s="840"/>
      <c r="AC344" s="832"/>
      <c r="AD344" s="833"/>
      <c r="AE344" s="833"/>
      <c r="AF344" s="833"/>
      <c r="AG344" s="834"/>
      <c r="AH344" s="835"/>
      <c r="AI344" s="836"/>
      <c r="AJ344" s="836"/>
      <c r="AK344" s="836"/>
      <c r="AL344" s="836"/>
      <c r="AM344" s="836"/>
      <c r="AN344" s="836"/>
      <c r="AO344" s="836"/>
      <c r="AP344" s="836"/>
      <c r="AQ344" s="836"/>
      <c r="AR344" s="836"/>
      <c r="AS344" s="836"/>
      <c r="AT344" s="837"/>
      <c r="AU344" s="838"/>
      <c r="AV344" s="839"/>
      <c r="AW344" s="839"/>
      <c r="AX344" s="841"/>
      <c r="AY344">
        <f t="shared" si="13"/>
        <v>0</v>
      </c>
    </row>
    <row r="345" spans="1:51" ht="24.75" hidden="1" customHeight="1" x14ac:dyDescent="0.15">
      <c r="A345" s="822"/>
      <c r="B345" s="823"/>
      <c r="C345" s="823"/>
      <c r="D345" s="823"/>
      <c r="E345" s="823"/>
      <c r="F345" s="824"/>
      <c r="G345" s="832"/>
      <c r="H345" s="833"/>
      <c r="I345" s="833"/>
      <c r="J345" s="833"/>
      <c r="K345" s="834"/>
      <c r="L345" s="835"/>
      <c r="M345" s="836"/>
      <c r="N345" s="836"/>
      <c r="O345" s="836"/>
      <c r="P345" s="836"/>
      <c r="Q345" s="836"/>
      <c r="R345" s="836"/>
      <c r="S345" s="836"/>
      <c r="T345" s="836"/>
      <c r="U345" s="836"/>
      <c r="V345" s="836"/>
      <c r="W345" s="836"/>
      <c r="X345" s="837"/>
      <c r="Y345" s="838"/>
      <c r="Z345" s="839"/>
      <c r="AA345" s="839"/>
      <c r="AB345" s="840"/>
      <c r="AC345" s="832"/>
      <c r="AD345" s="833"/>
      <c r="AE345" s="833"/>
      <c r="AF345" s="833"/>
      <c r="AG345" s="834"/>
      <c r="AH345" s="835"/>
      <c r="AI345" s="836"/>
      <c r="AJ345" s="836"/>
      <c r="AK345" s="836"/>
      <c r="AL345" s="836"/>
      <c r="AM345" s="836"/>
      <c r="AN345" s="836"/>
      <c r="AO345" s="836"/>
      <c r="AP345" s="836"/>
      <c r="AQ345" s="836"/>
      <c r="AR345" s="836"/>
      <c r="AS345" s="836"/>
      <c r="AT345" s="837"/>
      <c r="AU345" s="838"/>
      <c r="AV345" s="839"/>
      <c r="AW345" s="839"/>
      <c r="AX345" s="841"/>
      <c r="AY345">
        <f t="shared" si="13"/>
        <v>0</v>
      </c>
    </row>
    <row r="346" spans="1:51" ht="24.75" hidden="1" customHeight="1" x14ac:dyDescent="0.15">
      <c r="A346" s="822"/>
      <c r="B346" s="823"/>
      <c r="C346" s="823"/>
      <c r="D346" s="823"/>
      <c r="E346" s="823"/>
      <c r="F346" s="824"/>
      <c r="G346" s="856" t="s">
        <v>18</v>
      </c>
      <c r="H346" s="857"/>
      <c r="I346" s="857"/>
      <c r="J346" s="857"/>
      <c r="K346" s="857"/>
      <c r="L346" s="858"/>
      <c r="M346" s="859"/>
      <c r="N346" s="859"/>
      <c r="O346" s="859"/>
      <c r="P346" s="859"/>
      <c r="Q346" s="859"/>
      <c r="R346" s="859"/>
      <c r="S346" s="859"/>
      <c r="T346" s="859"/>
      <c r="U346" s="859"/>
      <c r="V346" s="859"/>
      <c r="W346" s="859"/>
      <c r="X346" s="860"/>
      <c r="Y346" s="861">
        <f>SUM(Y336:AB345)</f>
        <v>0</v>
      </c>
      <c r="Z346" s="862"/>
      <c r="AA346" s="862"/>
      <c r="AB346" s="863"/>
      <c r="AC346" s="856" t="s">
        <v>18</v>
      </c>
      <c r="AD346" s="857"/>
      <c r="AE346" s="857"/>
      <c r="AF346" s="857"/>
      <c r="AG346" s="857"/>
      <c r="AH346" s="858"/>
      <c r="AI346" s="859"/>
      <c r="AJ346" s="859"/>
      <c r="AK346" s="859"/>
      <c r="AL346" s="859"/>
      <c r="AM346" s="859"/>
      <c r="AN346" s="859"/>
      <c r="AO346" s="859"/>
      <c r="AP346" s="859"/>
      <c r="AQ346" s="859"/>
      <c r="AR346" s="859"/>
      <c r="AS346" s="859"/>
      <c r="AT346" s="860"/>
      <c r="AU346" s="861">
        <f>SUM(AU336:AX345)</f>
        <v>0</v>
      </c>
      <c r="AV346" s="862"/>
      <c r="AW346" s="862"/>
      <c r="AX346" s="864"/>
      <c r="AY346">
        <f t="shared" si="13"/>
        <v>0</v>
      </c>
    </row>
    <row r="347" spans="1:51" ht="24.75" hidden="1" customHeight="1" x14ac:dyDescent="0.15">
      <c r="A347" s="822"/>
      <c r="B347" s="823"/>
      <c r="C347" s="823"/>
      <c r="D347" s="823"/>
      <c r="E347" s="823"/>
      <c r="F347" s="824"/>
      <c r="G347" s="825" t="s">
        <v>195</v>
      </c>
      <c r="H347" s="826"/>
      <c r="I347" s="826"/>
      <c r="J347" s="826"/>
      <c r="K347" s="826"/>
      <c r="L347" s="826"/>
      <c r="M347" s="826"/>
      <c r="N347" s="826"/>
      <c r="O347" s="826"/>
      <c r="P347" s="826"/>
      <c r="Q347" s="826"/>
      <c r="R347" s="826"/>
      <c r="S347" s="826"/>
      <c r="T347" s="826"/>
      <c r="U347" s="826"/>
      <c r="V347" s="826"/>
      <c r="W347" s="826"/>
      <c r="X347" s="826"/>
      <c r="Y347" s="826"/>
      <c r="Z347" s="826"/>
      <c r="AA347" s="826"/>
      <c r="AB347" s="827"/>
      <c r="AC347" s="825" t="s">
        <v>167</v>
      </c>
      <c r="AD347" s="826"/>
      <c r="AE347" s="826"/>
      <c r="AF347" s="826"/>
      <c r="AG347" s="826"/>
      <c r="AH347" s="826"/>
      <c r="AI347" s="826"/>
      <c r="AJ347" s="826"/>
      <c r="AK347" s="826"/>
      <c r="AL347" s="826"/>
      <c r="AM347" s="826"/>
      <c r="AN347" s="826"/>
      <c r="AO347" s="826"/>
      <c r="AP347" s="826"/>
      <c r="AQ347" s="826"/>
      <c r="AR347" s="826"/>
      <c r="AS347" s="826"/>
      <c r="AT347" s="826"/>
      <c r="AU347" s="826"/>
      <c r="AV347" s="826"/>
      <c r="AW347" s="826"/>
      <c r="AX347" s="828"/>
      <c r="AY347">
        <f>COUNTA($G$349,$AC$349)</f>
        <v>0</v>
      </c>
    </row>
    <row r="348" spans="1:51" ht="24.75" hidden="1" customHeight="1" x14ac:dyDescent="0.15">
      <c r="A348" s="822"/>
      <c r="B348" s="823"/>
      <c r="C348" s="823"/>
      <c r="D348" s="823"/>
      <c r="E348" s="823"/>
      <c r="F348" s="824"/>
      <c r="G348" s="148" t="s">
        <v>15</v>
      </c>
      <c r="H348" s="829"/>
      <c r="I348" s="829"/>
      <c r="J348" s="829"/>
      <c r="K348" s="829"/>
      <c r="L348" s="830" t="s">
        <v>16</v>
      </c>
      <c r="M348" s="829"/>
      <c r="N348" s="829"/>
      <c r="O348" s="829"/>
      <c r="P348" s="829"/>
      <c r="Q348" s="829"/>
      <c r="R348" s="829"/>
      <c r="S348" s="829"/>
      <c r="T348" s="829"/>
      <c r="U348" s="829"/>
      <c r="V348" s="829"/>
      <c r="W348" s="829"/>
      <c r="X348" s="831"/>
      <c r="Y348" s="842" t="s">
        <v>17</v>
      </c>
      <c r="Z348" s="843"/>
      <c r="AA348" s="843"/>
      <c r="AB348" s="844"/>
      <c r="AC348" s="148" t="s">
        <v>15</v>
      </c>
      <c r="AD348" s="829"/>
      <c r="AE348" s="829"/>
      <c r="AF348" s="829"/>
      <c r="AG348" s="829"/>
      <c r="AH348" s="830" t="s">
        <v>16</v>
      </c>
      <c r="AI348" s="829"/>
      <c r="AJ348" s="829"/>
      <c r="AK348" s="829"/>
      <c r="AL348" s="829"/>
      <c r="AM348" s="829"/>
      <c r="AN348" s="829"/>
      <c r="AO348" s="829"/>
      <c r="AP348" s="829"/>
      <c r="AQ348" s="829"/>
      <c r="AR348" s="829"/>
      <c r="AS348" s="829"/>
      <c r="AT348" s="831"/>
      <c r="AU348" s="842" t="s">
        <v>17</v>
      </c>
      <c r="AV348" s="843"/>
      <c r="AW348" s="843"/>
      <c r="AX348" s="845"/>
      <c r="AY348">
        <f>$AY$347</f>
        <v>0</v>
      </c>
    </row>
    <row r="349" spans="1:51" s="16" customFormat="1" ht="24.75" hidden="1" customHeight="1" x14ac:dyDescent="0.15">
      <c r="A349" s="822"/>
      <c r="B349" s="823"/>
      <c r="C349" s="823"/>
      <c r="D349" s="823"/>
      <c r="E349" s="823"/>
      <c r="F349" s="824"/>
      <c r="G349" s="846"/>
      <c r="H349" s="847"/>
      <c r="I349" s="847"/>
      <c r="J349" s="847"/>
      <c r="K349" s="848"/>
      <c r="L349" s="849"/>
      <c r="M349" s="850"/>
      <c r="N349" s="850"/>
      <c r="O349" s="850"/>
      <c r="P349" s="850"/>
      <c r="Q349" s="850"/>
      <c r="R349" s="850"/>
      <c r="S349" s="850"/>
      <c r="T349" s="850"/>
      <c r="U349" s="850"/>
      <c r="V349" s="850"/>
      <c r="W349" s="850"/>
      <c r="X349" s="851"/>
      <c r="Y349" s="852"/>
      <c r="Z349" s="853"/>
      <c r="AA349" s="853"/>
      <c r="AB349" s="854"/>
      <c r="AC349" s="846"/>
      <c r="AD349" s="847"/>
      <c r="AE349" s="847"/>
      <c r="AF349" s="847"/>
      <c r="AG349" s="848"/>
      <c r="AH349" s="849"/>
      <c r="AI349" s="850"/>
      <c r="AJ349" s="850"/>
      <c r="AK349" s="850"/>
      <c r="AL349" s="850"/>
      <c r="AM349" s="850"/>
      <c r="AN349" s="850"/>
      <c r="AO349" s="850"/>
      <c r="AP349" s="850"/>
      <c r="AQ349" s="850"/>
      <c r="AR349" s="850"/>
      <c r="AS349" s="850"/>
      <c r="AT349" s="851"/>
      <c r="AU349" s="852"/>
      <c r="AV349" s="853"/>
      <c r="AW349" s="853"/>
      <c r="AX349" s="855"/>
      <c r="AY349">
        <f t="shared" ref="AY349:AY359" si="14">$AY$347</f>
        <v>0</v>
      </c>
    </row>
    <row r="350" spans="1:51" ht="24.75" hidden="1" customHeight="1" x14ac:dyDescent="0.15">
      <c r="A350" s="822"/>
      <c r="B350" s="823"/>
      <c r="C350" s="823"/>
      <c r="D350" s="823"/>
      <c r="E350" s="823"/>
      <c r="F350" s="824"/>
      <c r="G350" s="832"/>
      <c r="H350" s="833"/>
      <c r="I350" s="833"/>
      <c r="J350" s="833"/>
      <c r="K350" s="834"/>
      <c r="L350" s="835"/>
      <c r="M350" s="836"/>
      <c r="N350" s="836"/>
      <c r="O350" s="836"/>
      <c r="P350" s="836"/>
      <c r="Q350" s="836"/>
      <c r="R350" s="836"/>
      <c r="S350" s="836"/>
      <c r="T350" s="836"/>
      <c r="U350" s="836"/>
      <c r="V350" s="836"/>
      <c r="W350" s="836"/>
      <c r="X350" s="837"/>
      <c r="Y350" s="838"/>
      <c r="Z350" s="839"/>
      <c r="AA350" s="839"/>
      <c r="AB350" s="840"/>
      <c r="AC350" s="832"/>
      <c r="AD350" s="833"/>
      <c r="AE350" s="833"/>
      <c r="AF350" s="833"/>
      <c r="AG350" s="834"/>
      <c r="AH350" s="835"/>
      <c r="AI350" s="836"/>
      <c r="AJ350" s="836"/>
      <c r="AK350" s="836"/>
      <c r="AL350" s="836"/>
      <c r="AM350" s="836"/>
      <c r="AN350" s="836"/>
      <c r="AO350" s="836"/>
      <c r="AP350" s="836"/>
      <c r="AQ350" s="836"/>
      <c r="AR350" s="836"/>
      <c r="AS350" s="836"/>
      <c r="AT350" s="837"/>
      <c r="AU350" s="838"/>
      <c r="AV350" s="839"/>
      <c r="AW350" s="839"/>
      <c r="AX350" s="841"/>
      <c r="AY350">
        <f t="shared" si="14"/>
        <v>0</v>
      </c>
    </row>
    <row r="351" spans="1:51" ht="24.75" hidden="1" customHeight="1" x14ac:dyDescent="0.15">
      <c r="A351" s="822"/>
      <c r="B351" s="823"/>
      <c r="C351" s="823"/>
      <c r="D351" s="823"/>
      <c r="E351" s="823"/>
      <c r="F351" s="824"/>
      <c r="G351" s="832"/>
      <c r="H351" s="833"/>
      <c r="I351" s="833"/>
      <c r="J351" s="833"/>
      <c r="K351" s="834"/>
      <c r="L351" s="835"/>
      <c r="M351" s="836"/>
      <c r="N351" s="836"/>
      <c r="O351" s="836"/>
      <c r="P351" s="836"/>
      <c r="Q351" s="836"/>
      <c r="R351" s="836"/>
      <c r="S351" s="836"/>
      <c r="T351" s="836"/>
      <c r="U351" s="836"/>
      <c r="V351" s="836"/>
      <c r="W351" s="836"/>
      <c r="X351" s="837"/>
      <c r="Y351" s="838"/>
      <c r="Z351" s="839"/>
      <c r="AA351" s="839"/>
      <c r="AB351" s="840"/>
      <c r="AC351" s="832"/>
      <c r="AD351" s="833"/>
      <c r="AE351" s="833"/>
      <c r="AF351" s="833"/>
      <c r="AG351" s="834"/>
      <c r="AH351" s="835"/>
      <c r="AI351" s="836"/>
      <c r="AJ351" s="836"/>
      <c r="AK351" s="836"/>
      <c r="AL351" s="836"/>
      <c r="AM351" s="836"/>
      <c r="AN351" s="836"/>
      <c r="AO351" s="836"/>
      <c r="AP351" s="836"/>
      <c r="AQ351" s="836"/>
      <c r="AR351" s="836"/>
      <c r="AS351" s="836"/>
      <c r="AT351" s="837"/>
      <c r="AU351" s="838"/>
      <c r="AV351" s="839"/>
      <c r="AW351" s="839"/>
      <c r="AX351" s="841"/>
      <c r="AY351">
        <f t="shared" si="14"/>
        <v>0</v>
      </c>
    </row>
    <row r="352" spans="1:51" ht="24.75" hidden="1" customHeight="1" x14ac:dyDescent="0.15">
      <c r="A352" s="822"/>
      <c r="B352" s="823"/>
      <c r="C352" s="823"/>
      <c r="D352" s="823"/>
      <c r="E352" s="823"/>
      <c r="F352" s="824"/>
      <c r="G352" s="832"/>
      <c r="H352" s="833"/>
      <c r="I352" s="833"/>
      <c r="J352" s="833"/>
      <c r="K352" s="834"/>
      <c r="L352" s="835"/>
      <c r="M352" s="836"/>
      <c r="N352" s="836"/>
      <c r="O352" s="836"/>
      <c r="P352" s="836"/>
      <c r="Q352" s="836"/>
      <c r="R352" s="836"/>
      <c r="S352" s="836"/>
      <c r="T352" s="836"/>
      <c r="U352" s="836"/>
      <c r="V352" s="836"/>
      <c r="W352" s="836"/>
      <c r="X352" s="837"/>
      <c r="Y352" s="838"/>
      <c r="Z352" s="839"/>
      <c r="AA352" s="839"/>
      <c r="AB352" s="840"/>
      <c r="AC352" s="832"/>
      <c r="AD352" s="833"/>
      <c r="AE352" s="833"/>
      <c r="AF352" s="833"/>
      <c r="AG352" s="834"/>
      <c r="AH352" s="835"/>
      <c r="AI352" s="836"/>
      <c r="AJ352" s="836"/>
      <c r="AK352" s="836"/>
      <c r="AL352" s="836"/>
      <c r="AM352" s="836"/>
      <c r="AN352" s="836"/>
      <c r="AO352" s="836"/>
      <c r="AP352" s="836"/>
      <c r="AQ352" s="836"/>
      <c r="AR352" s="836"/>
      <c r="AS352" s="836"/>
      <c r="AT352" s="837"/>
      <c r="AU352" s="838"/>
      <c r="AV352" s="839"/>
      <c r="AW352" s="839"/>
      <c r="AX352" s="841"/>
      <c r="AY352">
        <f t="shared" si="14"/>
        <v>0</v>
      </c>
    </row>
    <row r="353" spans="1:51" ht="24.75" hidden="1" customHeight="1" x14ac:dyDescent="0.15">
      <c r="A353" s="822"/>
      <c r="B353" s="823"/>
      <c r="C353" s="823"/>
      <c r="D353" s="823"/>
      <c r="E353" s="823"/>
      <c r="F353" s="824"/>
      <c r="G353" s="832"/>
      <c r="H353" s="833"/>
      <c r="I353" s="833"/>
      <c r="J353" s="833"/>
      <c r="K353" s="834"/>
      <c r="L353" s="835"/>
      <c r="M353" s="836"/>
      <c r="N353" s="836"/>
      <c r="O353" s="836"/>
      <c r="P353" s="836"/>
      <c r="Q353" s="836"/>
      <c r="R353" s="836"/>
      <c r="S353" s="836"/>
      <c r="T353" s="836"/>
      <c r="U353" s="836"/>
      <c r="V353" s="836"/>
      <c r="W353" s="836"/>
      <c r="X353" s="837"/>
      <c r="Y353" s="838"/>
      <c r="Z353" s="839"/>
      <c r="AA353" s="839"/>
      <c r="AB353" s="840"/>
      <c r="AC353" s="832"/>
      <c r="AD353" s="833"/>
      <c r="AE353" s="833"/>
      <c r="AF353" s="833"/>
      <c r="AG353" s="834"/>
      <c r="AH353" s="835"/>
      <c r="AI353" s="836"/>
      <c r="AJ353" s="836"/>
      <c r="AK353" s="836"/>
      <c r="AL353" s="836"/>
      <c r="AM353" s="836"/>
      <c r="AN353" s="836"/>
      <c r="AO353" s="836"/>
      <c r="AP353" s="836"/>
      <c r="AQ353" s="836"/>
      <c r="AR353" s="836"/>
      <c r="AS353" s="836"/>
      <c r="AT353" s="837"/>
      <c r="AU353" s="838"/>
      <c r="AV353" s="839"/>
      <c r="AW353" s="839"/>
      <c r="AX353" s="841"/>
      <c r="AY353">
        <f t="shared" si="14"/>
        <v>0</v>
      </c>
    </row>
    <row r="354" spans="1:51" ht="24.75" hidden="1" customHeight="1" x14ac:dyDescent="0.15">
      <c r="A354" s="822"/>
      <c r="B354" s="823"/>
      <c r="C354" s="823"/>
      <c r="D354" s="823"/>
      <c r="E354" s="823"/>
      <c r="F354" s="824"/>
      <c r="G354" s="832"/>
      <c r="H354" s="833"/>
      <c r="I354" s="833"/>
      <c r="J354" s="833"/>
      <c r="K354" s="834"/>
      <c r="L354" s="835"/>
      <c r="M354" s="836"/>
      <c r="N354" s="836"/>
      <c r="O354" s="836"/>
      <c r="P354" s="836"/>
      <c r="Q354" s="836"/>
      <c r="R354" s="836"/>
      <c r="S354" s="836"/>
      <c r="T354" s="836"/>
      <c r="U354" s="836"/>
      <c r="V354" s="836"/>
      <c r="W354" s="836"/>
      <c r="X354" s="837"/>
      <c r="Y354" s="838"/>
      <c r="Z354" s="839"/>
      <c r="AA354" s="839"/>
      <c r="AB354" s="840"/>
      <c r="AC354" s="832"/>
      <c r="AD354" s="833"/>
      <c r="AE354" s="833"/>
      <c r="AF354" s="833"/>
      <c r="AG354" s="834"/>
      <c r="AH354" s="835"/>
      <c r="AI354" s="836"/>
      <c r="AJ354" s="836"/>
      <c r="AK354" s="836"/>
      <c r="AL354" s="836"/>
      <c r="AM354" s="836"/>
      <c r="AN354" s="836"/>
      <c r="AO354" s="836"/>
      <c r="AP354" s="836"/>
      <c r="AQ354" s="836"/>
      <c r="AR354" s="836"/>
      <c r="AS354" s="836"/>
      <c r="AT354" s="837"/>
      <c r="AU354" s="838"/>
      <c r="AV354" s="839"/>
      <c r="AW354" s="839"/>
      <c r="AX354" s="841"/>
      <c r="AY354">
        <f t="shared" si="14"/>
        <v>0</v>
      </c>
    </row>
    <row r="355" spans="1:51" ht="24.75" hidden="1" customHeight="1" x14ac:dyDescent="0.15">
      <c r="A355" s="822"/>
      <c r="B355" s="823"/>
      <c r="C355" s="823"/>
      <c r="D355" s="823"/>
      <c r="E355" s="823"/>
      <c r="F355" s="824"/>
      <c r="G355" s="832"/>
      <c r="H355" s="833"/>
      <c r="I355" s="833"/>
      <c r="J355" s="833"/>
      <c r="K355" s="834"/>
      <c r="L355" s="835"/>
      <c r="M355" s="836"/>
      <c r="N355" s="836"/>
      <c r="O355" s="836"/>
      <c r="P355" s="836"/>
      <c r="Q355" s="836"/>
      <c r="R355" s="836"/>
      <c r="S355" s="836"/>
      <c r="T355" s="836"/>
      <c r="U355" s="836"/>
      <c r="V355" s="836"/>
      <c r="W355" s="836"/>
      <c r="X355" s="837"/>
      <c r="Y355" s="838"/>
      <c r="Z355" s="839"/>
      <c r="AA355" s="839"/>
      <c r="AB355" s="840"/>
      <c r="AC355" s="832"/>
      <c r="AD355" s="833"/>
      <c r="AE355" s="833"/>
      <c r="AF355" s="833"/>
      <c r="AG355" s="834"/>
      <c r="AH355" s="835"/>
      <c r="AI355" s="836"/>
      <c r="AJ355" s="836"/>
      <c r="AK355" s="836"/>
      <c r="AL355" s="836"/>
      <c r="AM355" s="836"/>
      <c r="AN355" s="836"/>
      <c r="AO355" s="836"/>
      <c r="AP355" s="836"/>
      <c r="AQ355" s="836"/>
      <c r="AR355" s="836"/>
      <c r="AS355" s="836"/>
      <c r="AT355" s="837"/>
      <c r="AU355" s="838"/>
      <c r="AV355" s="839"/>
      <c r="AW355" s="839"/>
      <c r="AX355" s="841"/>
      <c r="AY355">
        <f t="shared" si="14"/>
        <v>0</v>
      </c>
    </row>
    <row r="356" spans="1:51" ht="24.75" hidden="1" customHeight="1" x14ac:dyDescent="0.15">
      <c r="A356" s="822"/>
      <c r="B356" s="823"/>
      <c r="C356" s="823"/>
      <c r="D356" s="823"/>
      <c r="E356" s="823"/>
      <c r="F356" s="824"/>
      <c r="G356" s="832"/>
      <c r="H356" s="833"/>
      <c r="I356" s="833"/>
      <c r="J356" s="833"/>
      <c r="K356" s="834"/>
      <c r="L356" s="835"/>
      <c r="M356" s="836"/>
      <c r="N356" s="836"/>
      <c r="O356" s="836"/>
      <c r="P356" s="836"/>
      <c r="Q356" s="836"/>
      <c r="R356" s="836"/>
      <c r="S356" s="836"/>
      <c r="T356" s="836"/>
      <c r="U356" s="836"/>
      <c r="V356" s="836"/>
      <c r="W356" s="836"/>
      <c r="X356" s="837"/>
      <c r="Y356" s="838"/>
      <c r="Z356" s="839"/>
      <c r="AA356" s="839"/>
      <c r="AB356" s="840"/>
      <c r="AC356" s="832"/>
      <c r="AD356" s="833"/>
      <c r="AE356" s="833"/>
      <c r="AF356" s="833"/>
      <c r="AG356" s="834"/>
      <c r="AH356" s="835"/>
      <c r="AI356" s="836"/>
      <c r="AJ356" s="836"/>
      <c r="AK356" s="836"/>
      <c r="AL356" s="836"/>
      <c r="AM356" s="836"/>
      <c r="AN356" s="836"/>
      <c r="AO356" s="836"/>
      <c r="AP356" s="836"/>
      <c r="AQ356" s="836"/>
      <c r="AR356" s="836"/>
      <c r="AS356" s="836"/>
      <c r="AT356" s="837"/>
      <c r="AU356" s="838"/>
      <c r="AV356" s="839"/>
      <c r="AW356" s="839"/>
      <c r="AX356" s="841"/>
      <c r="AY356">
        <f t="shared" si="14"/>
        <v>0</v>
      </c>
    </row>
    <row r="357" spans="1:51" ht="24.75" hidden="1" customHeight="1" x14ac:dyDescent="0.15">
      <c r="A357" s="822"/>
      <c r="B357" s="823"/>
      <c r="C357" s="823"/>
      <c r="D357" s="823"/>
      <c r="E357" s="823"/>
      <c r="F357" s="824"/>
      <c r="G357" s="832"/>
      <c r="H357" s="833"/>
      <c r="I357" s="833"/>
      <c r="J357" s="833"/>
      <c r="K357" s="834"/>
      <c r="L357" s="835"/>
      <c r="M357" s="836"/>
      <c r="N357" s="836"/>
      <c r="O357" s="836"/>
      <c r="P357" s="836"/>
      <c r="Q357" s="836"/>
      <c r="R357" s="836"/>
      <c r="S357" s="836"/>
      <c r="T357" s="836"/>
      <c r="U357" s="836"/>
      <c r="V357" s="836"/>
      <c r="W357" s="836"/>
      <c r="X357" s="837"/>
      <c r="Y357" s="838"/>
      <c r="Z357" s="839"/>
      <c r="AA357" s="839"/>
      <c r="AB357" s="840"/>
      <c r="AC357" s="832"/>
      <c r="AD357" s="833"/>
      <c r="AE357" s="833"/>
      <c r="AF357" s="833"/>
      <c r="AG357" s="834"/>
      <c r="AH357" s="835"/>
      <c r="AI357" s="836"/>
      <c r="AJ357" s="836"/>
      <c r="AK357" s="836"/>
      <c r="AL357" s="836"/>
      <c r="AM357" s="836"/>
      <c r="AN357" s="836"/>
      <c r="AO357" s="836"/>
      <c r="AP357" s="836"/>
      <c r="AQ357" s="836"/>
      <c r="AR357" s="836"/>
      <c r="AS357" s="836"/>
      <c r="AT357" s="837"/>
      <c r="AU357" s="838"/>
      <c r="AV357" s="839"/>
      <c r="AW357" s="839"/>
      <c r="AX357" s="841"/>
      <c r="AY357">
        <f t="shared" si="14"/>
        <v>0</v>
      </c>
    </row>
    <row r="358" spans="1:51" ht="24.75" hidden="1" customHeight="1" x14ac:dyDescent="0.15">
      <c r="A358" s="822"/>
      <c r="B358" s="823"/>
      <c r="C358" s="823"/>
      <c r="D358" s="823"/>
      <c r="E358" s="823"/>
      <c r="F358" s="824"/>
      <c r="G358" s="832"/>
      <c r="H358" s="833"/>
      <c r="I358" s="833"/>
      <c r="J358" s="833"/>
      <c r="K358" s="834"/>
      <c r="L358" s="835"/>
      <c r="M358" s="836"/>
      <c r="N358" s="836"/>
      <c r="O358" s="836"/>
      <c r="P358" s="836"/>
      <c r="Q358" s="836"/>
      <c r="R358" s="836"/>
      <c r="S358" s="836"/>
      <c r="T358" s="836"/>
      <c r="U358" s="836"/>
      <c r="V358" s="836"/>
      <c r="W358" s="836"/>
      <c r="X358" s="837"/>
      <c r="Y358" s="838"/>
      <c r="Z358" s="839"/>
      <c r="AA358" s="839"/>
      <c r="AB358" s="840"/>
      <c r="AC358" s="832"/>
      <c r="AD358" s="833"/>
      <c r="AE358" s="833"/>
      <c r="AF358" s="833"/>
      <c r="AG358" s="834"/>
      <c r="AH358" s="835"/>
      <c r="AI358" s="836"/>
      <c r="AJ358" s="836"/>
      <c r="AK358" s="836"/>
      <c r="AL358" s="836"/>
      <c r="AM358" s="836"/>
      <c r="AN358" s="836"/>
      <c r="AO358" s="836"/>
      <c r="AP358" s="836"/>
      <c r="AQ358" s="836"/>
      <c r="AR358" s="836"/>
      <c r="AS358" s="836"/>
      <c r="AT358" s="837"/>
      <c r="AU358" s="838"/>
      <c r="AV358" s="839"/>
      <c r="AW358" s="839"/>
      <c r="AX358" s="841"/>
      <c r="AY358">
        <f t="shared" si="14"/>
        <v>0</v>
      </c>
    </row>
    <row r="359" spans="1:51" ht="24.75" hidden="1" customHeight="1" x14ac:dyDescent="0.15">
      <c r="A359" s="822"/>
      <c r="B359" s="823"/>
      <c r="C359" s="823"/>
      <c r="D359" s="823"/>
      <c r="E359" s="823"/>
      <c r="F359" s="824"/>
      <c r="G359" s="856" t="s">
        <v>18</v>
      </c>
      <c r="H359" s="857"/>
      <c r="I359" s="857"/>
      <c r="J359" s="857"/>
      <c r="K359" s="857"/>
      <c r="L359" s="858"/>
      <c r="M359" s="859"/>
      <c r="N359" s="859"/>
      <c r="O359" s="859"/>
      <c r="P359" s="859"/>
      <c r="Q359" s="859"/>
      <c r="R359" s="859"/>
      <c r="S359" s="859"/>
      <c r="T359" s="859"/>
      <c r="U359" s="859"/>
      <c r="V359" s="859"/>
      <c r="W359" s="859"/>
      <c r="X359" s="860"/>
      <c r="Y359" s="861">
        <f>SUM(Y349:AB358)</f>
        <v>0</v>
      </c>
      <c r="Z359" s="862"/>
      <c r="AA359" s="862"/>
      <c r="AB359" s="863"/>
      <c r="AC359" s="856" t="s">
        <v>18</v>
      </c>
      <c r="AD359" s="857"/>
      <c r="AE359" s="857"/>
      <c r="AF359" s="857"/>
      <c r="AG359" s="857"/>
      <c r="AH359" s="858"/>
      <c r="AI359" s="859"/>
      <c r="AJ359" s="859"/>
      <c r="AK359" s="859"/>
      <c r="AL359" s="859"/>
      <c r="AM359" s="859"/>
      <c r="AN359" s="859"/>
      <c r="AO359" s="859"/>
      <c r="AP359" s="859"/>
      <c r="AQ359" s="859"/>
      <c r="AR359" s="859"/>
      <c r="AS359" s="859"/>
      <c r="AT359" s="860"/>
      <c r="AU359" s="861">
        <f>SUM(AU349:AX358)</f>
        <v>0</v>
      </c>
      <c r="AV359" s="862"/>
      <c r="AW359" s="862"/>
      <c r="AX359" s="864"/>
      <c r="AY359">
        <f t="shared" si="14"/>
        <v>0</v>
      </c>
    </row>
    <row r="360" spans="1:51" ht="0.75" customHeight="1" thickBot="1" x14ac:dyDescent="0.2">
      <c r="A360" s="865" t="s">
        <v>575</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230</v>
      </c>
      <c r="AM360" s="869"/>
      <c r="AN360" s="869"/>
      <c r="AO360" s="79" t="s">
        <v>229</v>
      </c>
      <c r="AP360" s="21"/>
      <c r="AQ360" s="21"/>
      <c r="AR360" s="21"/>
      <c r="AS360" s="21"/>
      <c r="AT360" s="21"/>
      <c r="AU360" s="21"/>
      <c r="AV360" s="21"/>
      <c r="AW360" s="21"/>
      <c r="AX360" s="22"/>
      <c r="AY360">
        <f>COUNTIF($AO$360,"☑")</f>
        <v>0</v>
      </c>
    </row>
    <row r="361" spans="1:51" ht="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0.75" hidden="1" customHeight="1" x14ac:dyDescent="0.15"/>
    <row r="363" spans="1:51" ht="18.60000000000000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100000000000001"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197</v>
      </c>
      <c r="K365" s="158"/>
      <c r="L365" s="158"/>
      <c r="M365" s="158"/>
      <c r="N365" s="158"/>
      <c r="O365" s="158"/>
      <c r="P365" s="436" t="s">
        <v>25</v>
      </c>
      <c r="Q365" s="436"/>
      <c r="R365" s="436"/>
      <c r="S365" s="436"/>
      <c r="T365" s="436"/>
      <c r="U365" s="436"/>
      <c r="V365" s="436"/>
      <c r="W365" s="436"/>
      <c r="X365" s="436"/>
      <c r="Y365" s="872" t="s">
        <v>196</v>
      </c>
      <c r="Z365" s="873"/>
      <c r="AA365" s="873"/>
      <c r="AB365" s="873"/>
      <c r="AC365" s="871" t="s">
        <v>228</v>
      </c>
      <c r="AD365" s="871"/>
      <c r="AE365" s="871"/>
      <c r="AF365" s="871"/>
      <c r="AG365" s="871"/>
      <c r="AH365" s="872" t="s">
        <v>246</v>
      </c>
      <c r="AI365" s="870"/>
      <c r="AJ365" s="870"/>
      <c r="AK365" s="870"/>
      <c r="AL365" s="870" t="s">
        <v>19</v>
      </c>
      <c r="AM365" s="870"/>
      <c r="AN365" s="870"/>
      <c r="AO365" s="874"/>
      <c r="AP365" s="895" t="s">
        <v>198</v>
      </c>
      <c r="AQ365" s="895"/>
      <c r="AR365" s="895"/>
      <c r="AS365" s="895"/>
      <c r="AT365" s="895"/>
      <c r="AU365" s="895"/>
      <c r="AV365" s="895"/>
      <c r="AW365" s="895"/>
      <c r="AX365" s="895"/>
    </row>
    <row r="366" spans="1:51" ht="30" customHeight="1" x14ac:dyDescent="0.15">
      <c r="A366" s="881">
        <v>1</v>
      </c>
      <c r="B366" s="881">
        <v>1</v>
      </c>
      <c r="C366" s="882" t="s">
        <v>706</v>
      </c>
      <c r="D366" s="883"/>
      <c r="E366" s="883"/>
      <c r="F366" s="883"/>
      <c r="G366" s="883"/>
      <c r="H366" s="883"/>
      <c r="I366" s="883"/>
      <c r="J366" s="884">
        <v>2010501030336</v>
      </c>
      <c r="K366" s="885"/>
      <c r="L366" s="885"/>
      <c r="M366" s="885"/>
      <c r="N366" s="885"/>
      <c r="O366" s="885"/>
      <c r="P366" s="886" t="s">
        <v>719</v>
      </c>
      <c r="Q366" s="887"/>
      <c r="R366" s="887"/>
      <c r="S366" s="887"/>
      <c r="T366" s="887"/>
      <c r="U366" s="887"/>
      <c r="V366" s="887"/>
      <c r="W366" s="887"/>
      <c r="X366" s="887"/>
      <c r="Y366" s="888">
        <v>0.7</v>
      </c>
      <c r="Z366" s="889"/>
      <c r="AA366" s="889"/>
      <c r="AB366" s="890"/>
      <c r="AC366" s="891" t="s">
        <v>256</v>
      </c>
      <c r="AD366" s="892"/>
      <c r="AE366" s="892"/>
      <c r="AF366" s="892"/>
      <c r="AG366" s="892"/>
      <c r="AH366" s="875" t="s">
        <v>720</v>
      </c>
      <c r="AI366" s="876"/>
      <c r="AJ366" s="876"/>
      <c r="AK366" s="876"/>
      <c r="AL366" s="877" t="s">
        <v>720</v>
      </c>
      <c r="AM366" s="878"/>
      <c r="AN366" s="878"/>
      <c r="AO366" s="879"/>
      <c r="AP366" s="880" t="s">
        <v>720</v>
      </c>
      <c r="AQ366" s="880"/>
      <c r="AR366" s="880"/>
      <c r="AS366" s="880"/>
      <c r="AT366" s="880"/>
      <c r="AU366" s="880"/>
      <c r="AV366" s="880"/>
      <c r="AW366" s="880"/>
      <c r="AX366" s="880"/>
    </row>
    <row r="367" spans="1:51" ht="30" hidden="1" customHeight="1" x14ac:dyDescent="0.15">
      <c r="A367" s="881">
        <v>2</v>
      </c>
      <c r="B367" s="881">
        <v>1</v>
      </c>
      <c r="C367" s="882"/>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891"/>
      <c r="AD367" s="892"/>
      <c r="AE367" s="892"/>
      <c r="AF367" s="892"/>
      <c r="AG367" s="892"/>
      <c r="AH367" s="875"/>
      <c r="AI367" s="876"/>
      <c r="AJ367" s="876"/>
      <c r="AK367" s="876"/>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81">
        <v>3</v>
      </c>
      <c r="B368" s="881">
        <v>1</v>
      </c>
      <c r="C368" s="882"/>
      <c r="D368" s="883"/>
      <c r="E368" s="883"/>
      <c r="F368" s="883"/>
      <c r="G368" s="883"/>
      <c r="H368" s="883"/>
      <c r="I368" s="883"/>
      <c r="J368" s="884"/>
      <c r="K368" s="885"/>
      <c r="L368" s="885"/>
      <c r="M368" s="885"/>
      <c r="N368" s="885"/>
      <c r="O368" s="885"/>
      <c r="P368" s="886"/>
      <c r="Q368" s="887"/>
      <c r="R368" s="887"/>
      <c r="S368" s="887"/>
      <c r="T368" s="887"/>
      <c r="U368" s="887"/>
      <c r="V368" s="887"/>
      <c r="W368" s="887"/>
      <c r="X368" s="887"/>
      <c r="Y368" s="888"/>
      <c r="Z368" s="889"/>
      <c r="AA368" s="889"/>
      <c r="AB368" s="890"/>
      <c r="AC368" s="891"/>
      <c r="AD368" s="892"/>
      <c r="AE368" s="892"/>
      <c r="AF368" s="892"/>
      <c r="AG368" s="892"/>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81">
        <v>4</v>
      </c>
      <c r="B369" s="881">
        <v>1</v>
      </c>
      <c r="C369" s="882"/>
      <c r="D369" s="883"/>
      <c r="E369" s="883"/>
      <c r="F369" s="883"/>
      <c r="G369" s="883"/>
      <c r="H369" s="883"/>
      <c r="I369" s="883"/>
      <c r="J369" s="884"/>
      <c r="K369" s="885"/>
      <c r="L369" s="885"/>
      <c r="M369" s="885"/>
      <c r="N369" s="885"/>
      <c r="O369" s="885"/>
      <c r="P369" s="886"/>
      <c r="Q369" s="887"/>
      <c r="R369" s="887"/>
      <c r="S369" s="887"/>
      <c r="T369" s="887"/>
      <c r="U369" s="887"/>
      <c r="V369" s="887"/>
      <c r="W369" s="887"/>
      <c r="X369" s="887"/>
      <c r="Y369" s="888"/>
      <c r="Z369" s="889"/>
      <c r="AA369" s="889"/>
      <c r="AB369" s="890"/>
      <c r="AC369" s="891"/>
      <c r="AD369" s="892"/>
      <c r="AE369" s="892"/>
      <c r="AF369" s="892"/>
      <c r="AG369" s="892"/>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81">
        <v>5</v>
      </c>
      <c r="B370" s="881">
        <v>1</v>
      </c>
      <c r="C370" s="882"/>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891"/>
      <c r="AD370" s="892"/>
      <c r="AE370" s="892"/>
      <c r="AF370" s="892"/>
      <c r="AG370" s="892"/>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81">
        <v>6</v>
      </c>
      <c r="B371" s="881">
        <v>1</v>
      </c>
      <c r="C371" s="882"/>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891"/>
      <c r="AD371" s="892"/>
      <c r="AE371" s="892"/>
      <c r="AF371" s="892"/>
      <c r="AG371" s="892"/>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891"/>
      <c r="AD372" s="892"/>
      <c r="AE372" s="892"/>
      <c r="AF372" s="892"/>
      <c r="AG372" s="892"/>
      <c r="AH372" s="893"/>
      <c r="AI372" s="894"/>
      <c r="AJ372" s="894"/>
      <c r="AK372" s="894"/>
      <c r="AL372" s="877" t="s">
        <v>720</v>
      </c>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891"/>
      <c r="AD373" s="892"/>
      <c r="AE373" s="892"/>
      <c r="AF373" s="892"/>
      <c r="AG373" s="892"/>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891"/>
      <c r="AD374" s="892"/>
      <c r="AE374" s="892"/>
      <c r="AF374" s="892"/>
      <c r="AG374" s="892"/>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891"/>
      <c r="AD375" s="892"/>
      <c r="AE375" s="892"/>
      <c r="AF375" s="892"/>
      <c r="AG375" s="892"/>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891"/>
      <c r="AD376" s="892"/>
      <c r="AE376" s="892"/>
      <c r="AF376" s="892"/>
      <c r="AG376" s="892"/>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891"/>
      <c r="AD377" s="892"/>
      <c r="AE377" s="892"/>
      <c r="AF377" s="892"/>
      <c r="AG377" s="892"/>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891"/>
      <c r="AD378" s="892"/>
      <c r="AE378" s="892"/>
      <c r="AF378" s="892"/>
      <c r="AG378" s="892"/>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891"/>
      <c r="AD379" s="892"/>
      <c r="AE379" s="892"/>
      <c r="AF379" s="892"/>
      <c r="AG379" s="892"/>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891"/>
      <c r="AD380" s="892"/>
      <c r="AE380" s="892"/>
      <c r="AF380" s="892"/>
      <c r="AG380" s="892"/>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891"/>
      <c r="AD381" s="892"/>
      <c r="AE381" s="892"/>
      <c r="AF381" s="892"/>
      <c r="AG381" s="892"/>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891"/>
      <c r="AD382" s="892"/>
      <c r="AE382" s="892"/>
      <c r="AF382" s="892"/>
      <c r="AG382" s="892"/>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891"/>
      <c r="AD383" s="892"/>
      <c r="AE383" s="892"/>
      <c r="AF383" s="892"/>
      <c r="AG383" s="892"/>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891"/>
      <c r="AD384" s="892"/>
      <c r="AE384" s="892"/>
      <c r="AF384" s="892"/>
      <c r="AG384" s="892"/>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891"/>
      <c r="AD385" s="892"/>
      <c r="AE385" s="892"/>
      <c r="AF385" s="892"/>
      <c r="AG385" s="892"/>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891"/>
      <c r="AD386" s="892"/>
      <c r="AE386" s="892"/>
      <c r="AF386" s="892"/>
      <c r="AG386" s="892"/>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891"/>
      <c r="AD387" s="892"/>
      <c r="AE387" s="892"/>
      <c r="AF387" s="892"/>
      <c r="AG387" s="892"/>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4.5" hidden="1" customHeight="1" x14ac:dyDescent="0.15">
      <c r="A388" s="881">
        <v>23</v>
      </c>
      <c r="B388" s="881">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891"/>
      <c r="AD388" s="892"/>
      <c r="AE388" s="892"/>
      <c r="AF388" s="892"/>
      <c r="AG388" s="892"/>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891"/>
      <c r="AD389" s="892"/>
      <c r="AE389" s="892"/>
      <c r="AF389" s="892"/>
      <c r="AG389" s="892"/>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891"/>
      <c r="AD390" s="892"/>
      <c r="AE390" s="892"/>
      <c r="AF390" s="892"/>
      <c r="AG390" s="892"/>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891"/>
      <c r="AD391" s="892"/>
      <c r="AE391" s="892"/>
      <c r="AF391" s="892"/>
      <c r="AG391" s="892"/>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891"/>
      <c r="AD392" s="892"/>
      <c r="AE392" s="892"/>
      <c r="AF392" s="892"/>
      <c r="AG392" s="892"/>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891"/>
      <c r="AD393" s="892"/>
      <c r="AE393" s="892"/>
      <c r="AF393" s="892"/>
      <c r="AG393" s="892"/>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891"/>
      <c r="AD394" s="892"/>
      <c r="AE394" s="892"/>
      <c r="AF394" s="892"/>
      <c r="AG394" s="892"/>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891"/>
      <c r="AD395" s="892"/>
      <c r="AE395" s="892"/>
      <c r="AF395" s="892"/>
      <c r="AG395" s="892"/>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8.60000000000000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70"/>
      <c r="B398" s="870"/>
      <c r="C398" s="870" t="s">
        <v>24</v>
      </c>
      <c r="D398" s="870"/>
      <c r="E398" s="870"/>
      <c r="F398" s="870"/>
      <c r="G398" s="870"/>
      <c r="H398" s="870"/>
      <c r="I398" s="870"/>
      <c r="J398" s="871" t="s">
        <v>197</v>
      </c>
      <c r="K398" s="158"/>
      <c r="L398" s="158"/>
      <c r="M398" s="158"/>
      <c r="N398" s="158"/>
      <c r="O398" s="158"/>
      <c r="P398" s="436" t="s">
        <v>25</v>
      </c>
      <c r="Q398" s="436"/>
      <c r="R398" s="436"/>
      <c r="S398" s="436"/>
      <c r="T398" s="436"/>
      <c r="U398" s="436"/>
      <c r="V398" s="436"/>
      <c r="W398" s="436"/>
      <c r="X398" s="436"/>
      <c r="Y398" s="872" t="s">
        <v>196</v>
      </c>
      <c r="Z398" s="873"/>
      <c r="AA398" s="873"/>
      <c r="AB398" s="873"/>
      <c r="AC398" s="871" t="s">
        <v>228</v>
      </c>
      <c r="AD398" s="871"/>
      <c r="AE398" s="871"/>
      <c r="AF398" s="871"/>
      <c r="AG398" s="871"/>
      <c r="AH398" s="872" t="s">
        <v>246</v>
      </c>
      <c r="AI398" s="870"/>
      <c r="AJ398" s="870"/>
      <c r="AK398" s="870"/>
      <c r="AL398" s="870" t="s">
        <v>19</v>
      </c>
      <c r="AM398" s="870"/>
      <c r="AN398" s="870"/>
      <c r="AO398" s="874"/>
      <c r="AP398" s="895" t="s">
        <v>198</v>
      </c>
      <c r="AQ398" s="895"/>
      <c r="AR398" s="895"/>
      <c r="AS398" s="895"/>
      <c r="AT398" s="895"/>
      <c r="AU398" s="895"/>
      <c r="AV398" s="895"/>
      <c r="AW398" s="895"/>
      <c r="AX398" s="895"/>
      <c r="AY398">
        <f>$AY$396</f>
        <v>1</v>
      </c>
    </row>
    <row r="399" spans="1:51" ht="30" customHeight="1" x14ac:dyDescent="0.15">
      <c r="A399" s="881">
        <v>1</v>
      </c>
      <c r="B399" s="881">
        <v>1</v>
      </c>
      <c r="C399" s="896" t="s">
        <v>747</v>
      </c>
      <c r="D399" s="897"/>
      <c r="E399" s="897"/>
      <c r="F399" s="897"/>
      <c r="G399" s="897"/>
      <c r="H399" s="897"/>
      <c r="I399" s="898"/>
      <c r="J399" s="884">
        <v>6000012070001</v>
      </c>
      <c r="K399" s="885"/>
      <c r="L399" s="885"/>
      <c r="M399" s="885"/>
      <c r="N399" s="885"/>
      <c r="O399" s="885"/>
      <c r="P399" s="899" t="s">
        <v>743</v>
      </c>
      <c r="Q399" s="899"/>
      <c r="R399" s="899"/>
      <c r="S399" s="899"/>
      <c r="T399" s="899"/>
      <c r="U399" s="899"/>
      <c r="V399" s="899"/>
      <c r="W399" s="899"/>
      <c r="X399" s="899"/>
      <c r="Y399" s="888">
        <v>8.9</v>
      </c>
      <c r="Z399" s="889"/>
      <c r="AA399" s="889"/>
      <c r="AB399" s="890"/>
      <c r="AC399" s="891" t="s">
        <v>75</v>
      </c>
      <c r="AD399" s="892"/>
      <c r="AE399" s="892"/>
      <c r="AF399" s="892"/>
      <c r="AG399" s="892"/>
      <c r="AH399" s="875" t="s">
        <v>742</v>
      </c>
      <c r="AI399" s="876"/>
      <c r="AJ399" s="876"/>
      <c r="AK399" s="876"/>
      <c r="AL399" s="877" t="s">
        <v>742</v>
      </c>
      <c r="AM399" s="878"/>
      <c r="AN399" s="878"/>
      <c r="AO399" s="879"/>
      <c r="AP399" s="880" t="s">
        <v>742</v>
      </c>
      <c r="AQ399" s="880"/>
      <c r="AR399" s="880"/>
      <c r="AS399" s="880"/>
      <c r="AT399" s="880"/>
      <c r="AU399" s="880"/>
      <c r="AV399" s="880"/>
      <c r="AW399" s="880"/>
      <c r="AX399" s="880"/>
      <c r="AY399">
        <f>$AY$396</f>
        <v>1</v>
      </c>
    </row>
    <row r="400" spans="1:51" ht="30" customHeight="1" x14ac:dyDescent="0.15">
      <c r="A400" s="881">
        <v>2</v>
      </c>
      <c r="B400" s="881">
        <v>1</v>
      </c>
      <c r="C400" s="896" t="s">
        <v>748</v>
      </c>
      <c r="D400" s="900"/>
      <c r="E400" s="900"/>
      <c r="F400" s="900"/>
      <c r="G400" s="900"/>
      <c r="H400" s="900"/>
      <c r="I400" s="901"/>
      <c r="J400" s="884">
        <v>6000012070001</v>
      </c>
      <c r="K400" s="885"/>
      <c r="L400" s="885"/>
      <c r="M400" s="885"/>
      <c r="N400" s="885"/>
      <c r="O400" s="885"/>
      <c r="P400" s="899" t="s">
        <v>743</v>
      </c>
      <c r="Q400" s="899"/>
      <c r="R400" s="899"/>
      <c r="S400" s="899"/>
      <c r="T400" s="899"/>
      <c r="U400" s="899"/>
      <c r="V400" s="899"/>
      <c r="W400" s="899"/>
      <c r="X400" s="899"/>
      <c r="Y400" s="888">
        <v>8.4</v>
      </c>
      <c r="Z400" s="889"/>
      <c r="AA400" s="889"/>
      <c r="AB400" s="890"/>
      <c r="AC400" s="891" t="s">
        <v>75</v>
      </c>
      <c r="AD400" s="892"/>
      <c r="AE400" s="892"/>
      <c r="AF400" s="892"/>
      <c r="AG400" s="892"/>
      <c r="AH400" s="875" t="s">
        <v>742</v>
      </c>
      <c r="AI400" s="876"/>
      <c r="AJ400" s="876"/>
      <c r="AK400" s="876"/>
      <c r="AL400" s="877" t="s">
        <v>742</v>
      </c>
      <c r="AM400" s="878"/>
      <c r="AN400" s="878"/>
      <c r="AO400" s="879"/>
      <c r="AP400" s="880" t="s">
        <v>742</v>
      </c>
      <c r="AQ400" s="880"/>
      <c r="AR400" s="880"/>
      <c r="AS400" s="880"/>
      <c r="AT400" s="880"/>
      <c r="AU400" s="880"/>
      <c r="AV400" s="880"/>
      <c r="AW400" s="880"/>
      <c r="AX400" s="880"/>
      <c r="AY400">
        <f>COUNTA($C$400)</f>
        <v>1</v>
      </c>
    </row>
    <row r="401" spans="1:51" ht="30" customHeight="1" x14ac:dyDescent="0.15">
      <c r="A401" s="881">
        <v>3</v>
      </c>
      <c r="B401" s="881">
        <v>1</v>
      </c>
      <c r="C401" s="896" t="s">
        <v>749</v>
      </c>
      <c r="D401" s="900"/>
      <c r="E401" s="900"/>
      <c r="F401" s="900"/>
      <c r="G401" s="900"/>
      <c r="H401" s="900"/>
      <c r="I401" s="901"/>
      <c r="J401" s="884">
        <v>6000012070001</v>
      </c>
      <c r="K401" s="885"/>
      <c r="L401" s="885"/>
      <c r="M401" s="885"/>
      <c r="N401" s="885"/>
      <c r="O401" s="885"/>
      <c r="P401" s="899" t="s">
        <v>743</v>
      </c>
      <c r="Q401" s="899"/>
      <c r="R401" s="899"/>
      <c r="S401" s="899"/>
      <c r="T401" s="899"/>
      <c r="U401" s="899"/>
      <c r="V401" s="899"/>
      <c r="W401" s="899"/>
      <c r="X401" s="899"/>
      <c r="Y401" s="888">
        <v>8</v>
      </c>
      <c r="Z401" s="889"/>
      <c r="AA401" s="889"/>
      <c r="AB401" s="890"/>
      <c r="AC401" s="891" t="s">
        <v>75</v>
      </c>
      <c r="AD401" s="892"/>
      <c r="AE401" s="892"/>
      <c r="AF401" s="892"/>
      <c r="AG401" s="892"/>
      <c r="AH401" s="875" t="s">
        <v>742</v>
      </c>
      <c r="AI401" s="876"/>
      <c r="AJ401" s="876"/>
      <c r="AK401" s="876"/>
      <c r="AL401" s="877" t="s">
        <v>742</v>
      </c>
      <c r="AM401" s="878"/>
      <c r="AN401" s="878"/>
      <c r="AO401" s="879"/>
      <c r="AP401" s="880" t="s">
        <v>742</v>
      </c>
      <c r="AQ401" s="880"/>
      <c r="AR401" s="880"/>
      <c r="AS401" s="880"/>
      <c r="AT401" s="880"/>
      <c r="AU401" s="880"/>
      <c r="AV401" s="880"/>
      <c r="AW401" s="880"/>
      <c r="AX401" s="880"/>
      <c r="AY401">
        <f>COUNTA($C$401)</f>
        <v>1</v>
      </c>
    </row>
    <row r="402" spans="1:51" ht="30" customHeight="1" x14ac:dyDescent="0.15">
      <c r="A402" s="881">
        <v>4</v>
      </c>
      <c r="B402" s="881">
        <v>1</v>
      </c>
      <c r="C402" s="896" t="s">
        <v>750</v>
      </c>
      <c r="D402" s="900"/>
      <c r="E402" s="900"/>
      <c r="F402" s="900"/>
      <c r="G402" s="900"/>
      <c r="H402" s="900"/>
      <c r="I402" s="901"/>
      <c r="J402" s="884">
        <v>6000012070001</v>
      </c>
      <c r="K402" s="885"/>
      <c r="L402" s="885"/>
      <c r="M402" s="885"/>
      <c r="N402" s="885"/>
      <c r="O402" s="885"/>
      <c r="P402" s="899" t="s">
        <v>743</v>
      </c>
      <c r="Q402" s="899"/>
      <c r="R402" s="899"/>
      <c r="S402" s="899"/>
      <c r="T402" s="899"/>
      <c r="U402" s="899"/>
      <c r="V402" s="899"/>
      <c r="W402" s="899"/>
      <c r="X402" s="899"/>
      <c r="Y402" s="888">
        <v>7.8</v>
      </c>
      <c r="Z402" s="889"/>
      <c r="AA402" s="889"/>
      <c r="AB402" s="890"/>
      <c r="AC402" s="891" t="s">
        <v>75</v>
      </c>
      <c r="AD402" s="892"/>
      <c r="AE402" s="892"/>
      <c r="AF402" s="892"/>
      <c r="AG402" s="892"/>
      <c r="AH402" s="875" t="s">
        <v>742</v>
      </c>
      <c r="AI402" s="876"/>
      <c r="AJ402" s="876"/>
      <c r="AK402" s="876"/>
      <c r="AL402" s="877" t="s">
        <v>742</v>
      </c>
      <c r="AM402" s="878"/>
      <c r="AN402" s="878"/>
      <c r="AO402" s="879"/>
      <c r="AP402" s="880" t="s">
        <v>742</v>
      </c>
      <c r="AQ402" s="880"/>
      <c r="AR402" s="880"/>
      <c r="AS402" s="880"/>
      <c r="AT402" s="880"/>
      <c r="AU402" s="880"/>
      <c r="AV402" s="880"/>
      <c r="AW402" s="880"/>
      <c r="AX402" s="880"/>
      <c r="AY402">
        <f>COUNTA($C$402)</f>
        <v>1</v>
      </c>
    </row>
    <row r="403" spans="1:51" ht="30" customHeight="1" x14ac:dyDescent="0.15">
      <c r="A403" s="881">
        <v>5</v>
      </c>
      <c r="B403" s="881">
        <v>1</v>
      </c>
      <c r="C403" s="896" t="s">
        <v>751</v>
      </c>
      <c r="D403" s="897"/>
      <c r="E403" s="897"/>
      <c r="F403" s="897"/>
      <c r="G403" s="897"/>
      <c r="H403" s="897"/>
      <c r="I403" s="898"/>
      <c r="J403" s="884">
        <v>6000012070001</v>
      </c>
      <c r="K403" s="885"/>
      <c r="L403" s="885"/>
      <c r="M403" s="885"/>
      <c r="N403" s="885"/>
      <c r="O403" s="885"/>
      <c r="P403" s="899" t="s">
        <v>743</v>
      </c>
      <c r="Q403" s="899"/>
      <c r="R403" s="899"/>
      <c r="S403" s="899"/>
      <c r="T403" s="899"/>
      <c r="U403" s="899"/>
      <c r="V403" s="899"/>
      <c r="W403" s="899"/>
      <c r="X403" s="899"/>
      <c r="Y403" s="888">
        <v>7.2</v>
      </c>
      <c r="Z403" s="889"/>
      <c r="AA403" s="889"/>
      <c r="AB403" s="890"/>
      <c r="AC403" s="891" t="s">
        <v>75</v>
      </c>
      <c r="AD403" s="892"/>
      <c r="AE403" s="892"/>
      <c r="AF403" s="892"/>
      <c r="AG403" s="892"/>
      <c r="AH403" s="875" t="s">
        <v>742</v>
      </c>
      <c r="AI403" s="876"/>
      <c r="AJ403" s="876"/>
      <c r="AK403" s="876"/>
      <c r="AL403" s="877" t="s">
        <v>742</v>
      </c>
      <c r="AM403" s="878"/>
      <c r="AN403" s="878"/>
      <c r="AO403" s="879"/>
      <c r="AP403" s="880" t="s">
        <v>742</v>
      </c>
      <c r="AQ403" s="880"/>
      <c r="AR403" s="880"/>
      <c r="AS403" s="880"/>
      <c r="AT403" s="880"/>
      <c r="AU403" s="880"/>
      <c r="AV403" s="880"/>
      <c r="AW403" s="880"/>
      <c r="AX403" s="880"/>
      <c r="AY403">
        <f>COUNTA($C$403)</f>
        <v>1</v>
      </c>
    </row>
    <row r="404" spans="1:51" ht="30" customHeight="1" x14ac:dyDescent="0.15">
      <c r="A404" s="881">
        <v>6</v>
      </c>
      <c r="B404" s="881">
        <v>1</v>
      </c>
      <c r="C404" s="896" t="s">
        <v>752</v>
      </c>
      <c r="D404" s="897"/>
      <c r="E404" s="897"/>
      <c r="F404" s="897"/>
      <c r="G404" s="897"/>
      <c r="H404" s="897"/>
      <c r="I404" s="898"/>
      <c r="J404" s="884">
        <v>6000012070001</v>
      </c>
      <c r="K404" s="885"/>
      <c r="L404" s="885"/>
      <c r="M404" s="885"/>
      <c r="N404" s="885"/>
      <c r="O404" s="885"/>
      <c r="P404" s="899" t="s">
        <v>743</v>
      </c>
      <c r="Q404" s="899"/>
      <c r="R404" s="899"/>
      <c r="S404" s="899"/>
      <c r="T404" s="899"/>
      <c r="U404" s="899"/>
      <c r="V404" s="899"/>
      <c r="W404" s="899"/>
      <c r="X404" s="899"/>
      <c r="Y404" s="888">
        <v>7</v>
      </c>
      <c r="Z404" s="889"/>
      <c r="AA404" s="889"/>
      <c r="AB404" s="890"/>
      <c r="AC404" s="891" t="s">
        <v>75</v>
      </c>
      <c r="AD404" s="892"/>
      <c r="AE404" s="892"/>
      <c r="AF404" s="892"/>
      <c r="AG404" s="892"/>
      <c r="AH404" s="875" t="s">
        <v>742</v>
      </c>
      <c r="AI404" s="876"/>
      <c r="AJ404" s="876"/>
      <c r="AK404" s="876"/>
      <c r="AL404" s="877" t="s">
        <v>742</v>
      </c>
      <c r="AM404" s="878"/>
      <c r="AN404" s="878"/>
      <c r="AO404" s="879"/>
      <c r="AP404" s="880" t="s">
        <v>742</v>
      </c>
      <c r="AQ404" s="880"/>
      <c r="AR404" s="880"/>
      <c r="AS404" s="880"/>
      <c r="AT404" s="880"/>
      <c r="AU404" s="880"/>
      <c r="AV404" s="880"/>
      <c r="AW404" s="880"/>
      <c r="AX404" s="880"/>
      <c r="AY404">
        <f>COUNTA($C$404)</f>
        <v>1</v>
      </c>
    </row>
    <row r="405" spans="1:51" ht="30" customHeight="1" x14ac:dyDescent="0.15">
      <c r="A405" s="881">
        <v>7</v>
      </c>
      <c r="B405" s="881">
        <v>1</v>
      </c>
      <c r="C405" s="896" t="s">
        <v>753</v>
      </c>
      <c r="D405" s="897"/>
      <c r="E405" s="897"/>
      <c r="F405" s="897"/>
      <c r="G405" s="897"/>
      <c r="H405" s="897"/>
      <c r="I405" s="898"/>
      <c r="J405" s="884">
        <v>6000012070001</v>
      </c>
      <c r="K405" s="885"/>
      <c r="L405" s="885"/>
      <c r="M405" s="885"/>
      <c r="N405" s="885"/>
      <c r="O405" s="885"/>
      <c r="P405" s="899" t="s">
        <v>743</v>
      </c>
      <c r="Q405" s="899"/>
      <c r="R405" s="899"/>
      <c r="S405" s="899"/>
      <c r="T405" s="899"/>
      <c r="U405" s="899"/>
      <c r="V405" s="899"/>
      <c r="W405" s="899"/>
      <c r="X405" s="899"/>
      <c r="Y405" s="888">
        <v>6.9</v>
      </c>
      <c r="Z405" s="889"/>
      <c r="AA405" s="889"/>
      <c r="AB405" s="890"/>
      <c r="AC405" s="891" t="s">
        <v>75</v>
      </c>
      <c r="AD405" s="892"/>
      <c r="AE405" s="892"/>
      <c r="AF405" s="892"/>
      <c r="AG405" s="892"/>
      <c r="AH405" s="875" t="s">
        <v>742</v>
      </c>
      <c r="AI405" s="876"/>
      <c r="AJ405" s="876"/>
      <c r="AK405" s="876"/>
      <c r="AL405" s="877" t="s">
        <v>742</v>
      </c>
      <c r="AM405" s="878"/>
      <c r="AN405" s="878"/>
      <c r="AO405" s="879"/>
      <c r="AP405" s="880" t="s">
        <v>742</v>
      </c>
      <c r="AQ405" s="880"/>
      <c r="AR405" s="880"/>
      <c r="AS405" s="880"/>
      <c r="AT405" s="880"/>
      <c r="AU405" s="880"/>
      <c r="AV405" s="880"/>
      <c r="AW405" s="880"/>
      <c r="AX405" s="880"/>
      <c r="AY405">
        <f>COUNTA($C$405)</f>
        <v>1</v>
      </c>
    </row>
    <row r="406" spans="1:51" ht="30" customHeight="1" x14ac:dyDescent="0.15">
      <c r="A406" s="881">
        <v>8</v>
      </c>
      <c r="B406" s="881">
        <v>1</v>
      </c>
      <c r="C406" s="896" t="s">
        <v>754</v>
      </c>
      <c r="D406" s="897"/>
      <c r="E406" s="897"/>
      <c r="F406" s="897"/>
      <c r="G406" s="897"/>
      <c r="H406" s="897"/>
      <c r="I406" s="898"/>
      <c r="J406" s="884">
        <v>6000012070001</v>
      </c>
      <c r="K406" s="885"/>
      <c r="L406" s="885"/>
      <c r="M406" s="885"/>
      <c r="N406" s="885"/>
      <c r="O406" s="885"/>
      <c r="P406" s="899" t="s">
        <v>743</v>
      </c>
      <c r="Q406" s="899"/>
      <c r="R406" s="899"/>
      <c r="S406" s="899"/>
      <c r="T406" s="899"/>
      <c r="U406" s="899"/>
      <c r="V406" s="899"/>
      <c r="W406" s="899"/>
      <c r="X406" s="899"/>
      <c r="Y406" s="888">
        <v>6.9</v>
      </c>
      <c r="Z406" s="889"/>
      <c r="AA406" s="889"/>
      <c r="AB406" s="890"/>
      <c r="AC406" s="891" t="s">
        <v>75</v>
      </c>
      <c r="AD406" s="892"/>
      <c r="AE406" s="892"/>
      <c r="AF406" s="892"/>
      <c r="AG406" s="892"/>
      <c r="AH406" s="875" t="s">
        <v>742</v>
      </c>
      <c r="AI406" s="876"/>
      <c r="AJ406" s="876"/>
      <c r="AK406" s="876"/>
      <c r="AL406" s="877" t="s">
        <v>742</v>
      </c>
      <c r="AM406" s="878"/>
      <c r="AN406" s="878"/>
      <c r="AO406" s="879"/>
      <c r="AP406" s="880" t="s">
        <v>742</v>
      </c>
      <c r="AQ406" s="880"/>
      <c r="AR406" s="880"/>
      <c r="AS406" s="880"/>
      <c r="AT406" s="880"/>
      <c r="AU406" s="880"/>
      <c r="AV406" s="880"/>
      <c r="AW406" s="880"/>
      <c r="AX406" s="880"/>
      <c r="AY406">
        <f>COUNTA($C$406)</f>
        <v>1</v>
      </c>
    </row>
    <row r="407" spans="1:51" ht="30" customHeight="1" x14ac:dyDescent="0.15">
      <c r="A407" s="881">
        <v>9</v>
      </c>
      <c r="B407" s="881">
        <v>1</v>
      </c>
      <c r="C407" s="896" t="s">
        <v>755</v>
      </c>
      <c r="D407" s="897"/>
      <c r="E407" s="897"/>
      <c r="F407" s="897"/>
      <c r="G407" s="897"/>
      <c r="H407" s="897"/>
      <c r="I407" s="898"/>
      <c r="J407" s="884">
        <v>6000012070001</v>
      </c>
      <c r="K407" s="885"/>
      <c r="L407" s="885"/>
      <c r="M407" s="885"/>
      <c r="N407" s="885"/>
      <c r="O407" s="885"/>
      <c r="P407" s="899" t="s">
        <v>743</v>
      </c>
      <c r="Q407" s="899"/>
      <c r="R407" s="899"/>
      <c r="S407" s="899"/>
      <c r="T407" s="899"/>
      <c r="U407" s="899"/>
      <c r="V407" s="899"/>
      <c r="W407" s="899"/>
      <c r="X407" s="899"/>
      <c r="Y407" s="888">
        <v>6.6</v>
      </c>
      <c r="Z407" s="889"/>
      <c r="AA407" s="889"/>
      <c r="AB407" s="890"/>
      <c r="AC407" s="891" t="s">
        <v>75</v>
      </c>
      <c r="AD407" s="892"/>
      <c r="AE407" s="892"/>
      <c r="AF407" s="892"/>
      <c r="AG407" s="892"/>
      <c r="AH407" s="875" t="s">
        <v>742</v>
      </c>
      <c r="AI407" s="876"/>
      <c r="AJ407" s="876"/>
      <c r="AK407" s="876"/>
      <c r="AL407" s="877" t="s">
        <v>742</v>
      </c>
      <c r="AM407" s="878"/>
      <c r="AN407" s="878"/>
      <c r="AO407" s="879"/>
      <c r="AP407" s="880" t="s">
        <v>742</v>
      </c>
      <c r="AQ407" s="880"/>
      <c r="AR407" s="880"/>
      <c r="AS407" s="880"/>
      <c r="AT407" s="880"/>
      <c r="AU407" s="880"/>
      <c r="AV407" s="880"/>
      <c r="AW407" s="880"/>
      <c r="AX407" s="880"/>
      <c r="AY407">
        <f>COUNTA($C$407)</f>
        <v>1</v>
      </c>
    </row>
    <row r="408" spans="1:51" ht="29.25" customHeight="1" x14ac:dyDescent="0.15">
      <c r="A408" s="881">
        <v>10</v>
      </c>
      <c r="B408" s="881">
        <v>1</v>
      </c>
      <c r="C408" s="896" t="s">
        <v>756</v>
      </c>
      <c r="D408" s="897"/>
      <c r="E408" s="897"/>
      <c r="F408" s="897"/>
      <c r="G408" s="897"/>
      <c r="H408" s="897"/>
      <c r="I408" s="898"/>
      <c r="J408" s="884">
        <v>6000012070001</v>
      </c>
      <c r="K408" s="885"/>
      <c r="L408" s="885"/>
      <c r="M408" s="885"/>
      <c r="N408" s="885"/>
      <c r="O408" s="885"/>
      <c r="P408" s="899" t="s">
        <v>743</v>
      </c>
      <c r="Q408" s="899"/>
      <c r="R408" s="899"/>
      <c r="S408" s="899"/>
      <c r="T408" s="899"/>
      <c r="U408" s="899"/>
      <c r="V408" s="899"/>
      <c r="W408" s="899"/>
      <c r="X408" s="899"/>
      <c r="Y408" s="888">
        <v>6.5</v>
      </c>
      <c r="Z408" s="889"/>
      <c r="AA408" s="889"/>
      <c r="AB408" s="890"/>
      <c r="AC408" s="891" t="s">
        <v>75</v>
      </c>
      <c r="AD408" s="892"/>
      <c r="AE408" s="892"/>
      <c r="AF408" s="892"/>
      <c r="AG408" s="892"/>
      <c r="AH408" s="875" t="s">
        <v>742</v>
      </c>
      <c r="AI408" s="876"/>
      <c r="AJ408" s="876"/>
      <c r="AK408" s="876"/>
      <c r="AL408" s="877" t="s">
        <v>742</v>
      </c>
      <c r="AM408" s="878"/>
      <c r="AN408" s="878"/>
      <c r="AO408" s="879"/>
      <c r="AP408" s="880" t="s">
        <v>742</v>
      </c>
      <c r="AQ408" s="880"/>
      <c r="AR408" s="880"/>
      <c r="AS408" s="880"/>
      <c r="AT408" s="880"/>
      <c r="AU408" s="880"/>
      <c r="AV408" s="880"/>
      <c r="AW408" s="880"/>
      <c r="AX408" s="880"/>
      <c r="AY408">
        <f>COUNTA($C$408)</f>
        <v>1</v>
      </c>
    </row>
    <row r="409" spans="1:51" ht="0.75" hidden="1" customHeight="1" x14ac:dyDescent="0.15">
      <c r="A409" s="881">
        <v>11</v>
      </c>
      <c r="B409" s="881">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891"/>
      <c r="AD409" s="892"/>
      <c r="AE409" s="892"/>
      <c r="AF409" s="892"/>
      <c r="AG409" s="892"/>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891"/>
      <c r="AD410" s="892"/>
      <c r="AE410" s="892"/>
      <c r="AF410" s="892"/>
      <c r="AG410" s="892"/>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891"/>
      <c r="AD411" s="892"/>
      <c r="AE411" s="892"/>
      <c r="AF411" s="892"/>
      <c r="AG411" s="892"/>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891"/>
      <c r="AD412" s="892"/>
      <c r="AE412" s="892"/>
      <c r="AF412" s="892"/>
      <c r="AG412" s="892"/>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891"/>
      <c r="AD413" s="892"/>
      <c r="AE413" s="892"/>
      <c r="AF413" s="892"/>
      <c r="AG413" s="892"/>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891"/>
      <c r="AD414" s="892"/>
      <c r="AE414" s="892"/>
      <c r="AF414" s="892"/>
      <c r="AG414" s="892"/>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s="16" customFormat="1" ht="1.5" hidden="1" customHeight="1" x14ac:dyDescent="0.15">
      <c r="A415" s="881">
        <v>17</v>
      </c>
      <c r="B415" s="881">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891"/>
      <c r="AD415" s="892"/>
      <c r="AE415" s="892"/>
      <c r="AF415" s="892"/>
      <c r="AG415" s="892"/>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891"/>
      <c r="AD416" s="892"/>
      <c r="AE416" s="892"/>
      <c r="AF416" s="892"/>
      <c r="AG416" s="892"/>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891"/>
      <c r="AD417" s="892"/>
      <c r="AE417" s="892"/>
      <c r="AF417" s="892"/>
      <c r="AG417" s="892"/>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891"/>
      <c r="AD418" s="892"/>
      <c r="AE418" s="892"/>
      <c r="AF418" s="892"/>
      <c r="AG418" s="892"/>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891"/>
      <c r="AD419" s="892"/>
      <c r="AE419" s="892"/>
      <c r="AF419" s="892"/>
      <c r="AG419" s="892"/>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891"/>
      <c r="AD420" s="892"/>
      <c r="AE420" s="892"/>
      <c r="AF420" s="892"/>
      <c r="AG420" s="892"/>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891"/>
      <c r="AD421" s="892"/>
      <c r="AE421" s="892"/>
      <c r="AF421" s="892"/>
      <c r="AG421" s="892"/>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891"/>
      <c r="AD422" s="892"/>
      <c r="AE422" s="892"/>
      <c r="AF422" s="892"/>
      <c r="AG422" s="892"/>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891"/>
      <c r="AD423" s="892"/>
      <c r="AE423" s="892"/>
      <c r="AF423" s="892"/>
      <c r="AG423" s="892"/>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891"/>
      <c r="AD424" s="892"/>
      <c r="AE424" s="892"/>
      <c r="AF424" s="892"/>
      <c r="AG424" s="892"/>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891"/>
      <c r="AD425" s="892"/>
      <c r="AE425" s="892"/>
      <c r="AF425" s="892"/>
      <c r="AG425" s="892"/>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891"/>
      <c r="AD426" s="892"/>
      <c r="AE426" s="892"/>
      <c r="AF426" s="892"/>
      <c r="AG426" s="892"/>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891"/>
      <c r="AD427" s="892"/>
      <c r="AE427" s="892"/>
      <c r="AF427" s="892"/>
      <c r="AG427" s="892"/>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891"/>
      <c r="AD428" s="892"/>
      <c r="AE428" s="892"/>
      <c r="AF428" s="892"/>
      <c r="AG428" s="892"/>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16.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70"/>
      <c r="B431" s="870"/>
      <c r="C431" s="870" t="s">
        <v>24</v>
      </c>
      <c r="D431" s="870"/>
      <c r="E431" s="870"/>
      <c r="F431" s="870"/>
      <c r="G431" s="870"/>
      <c r="H431" s="870"/>
      <c r="I431" s="870"/>
      <c r="J431" s="871" t="s">
        <v>197</v>
      </c>
      <c r="K431" s="158"/>
      <c r="L431" s="158"/>
      <c r="M431" s="158"/>
      <c r="N431" s="158"/>
      <c r="O431" s="158"/>
      <c r="P431" s="436" t="s">
        <v>25</v>
      </c>
      <c r="Q431" s="436"/>
      <c r="R431" s="436"/>
      <c r="S431" s="436"/>
      <c r="T431" s="436"/>
      <c r="U431" s="436"/>
      <c r="V431" s="436"/>
      <c r="W431" s="436"/>
      <c r="X431" s="436"/>
      <c r="Y431" s="872" t="s">
        <v>196</v>
      </c>
      <c r="Z431" s="873"/>
      <c r="AA431" s="873"/>
      <c r="AB431" s="873"/>
      <c r="AC431" s="871" t="s">
        <v>228</v>
      </c>
      <c r="AD431" s="871"/>
      <c r="AE431" s="871"/>
      <c r="AF431" s="871"/>
      <c r="AG431" s="871"/>
      <c r="AH431" s="872" t="s">
        <v>246</v>
      </c>
      <c r="AI431" s="870"/>
      <c r="AJ431" s="870"/>
      <c r="AK431" s="870"/>
      <c r="AL431" s="870" t="s">
        <v>19</v>
      </c>
      <c r="AM431" s="870"/>
      <c r="AN431" s="870"/>
      <c r="AO431" s="874"/>
      <c r="AP431" s="895" t="s">
        <v>198</v>
      </c>
      <c r="AQ431" s="895"/>
      <c r="AR431" s="895"/>
      <c r="AS431" s="895"/>
      <c r="AT431" s="895"/>
      <c r="AU431" s="895"/>
      <c r="AV431" s="895"/>
      <c r="AW431" s="895"/>
      <c r="AX431" s="895"/>
      <c r="AY431">
        <f>$AY$429</f>
        <v>1</v>
      </c>
    </row>
    <row r="432" spans="1:51" ht="29.25" customHeight="1" x14ac:dyDescent="0.15">
      <c r="A432" s="881">
        <v>1</v>
      </c>
      <c r="B432" s="881">
        <v>1</v>
      </c>
      <c r="C432" s="882" t="s">
        <v>708</v>
      </c>
      <c r="D432" s="883"/>
      <c r="E432" s="883"/>
      <c r="F432" s="883"/>
      <c r="G432" s="883"/>
      <c r="H432" s="883"/>
      <c r="I432" s="883"/>
      <c r="J432" s="884">
        <v>7010001143807</v>
      </c>
      <c r="K432" s="885"/>
      <c r="L432" s="885"/>
      <c r="M432" s="885"/>
      <c r="N432" s="885"/>
      <c r="O432" s="885"/>
      <c r="P432" s="886" t="s">
        <v>707</v>
      </c>
      <c r="Q432" s="887"/>
      <c r="R432" s="887"/>
      <c r="S432" s="887"/>
      <c r="T432" s="887"/>
      <c r="U432" s="887"/>
      <c r="V432" s="887"/>
      <c r="W432" s="887"/>
      <c r="X432" s="887"/>
      <c r="Y432" s="888">
        <v>40.4</v>
      </c>
      <c r="Z432" s="889"/>
      <c r="AA432" s="889"/>
      <c r="AB432" s="890"/>
      <c r="AC432" s="891" t="s">
        <v>250</v>
      </c>
      <c r="AD432" s="892"/>
      <c r="AE432" s="892"/>
      <c r="AF432" s="892"/>
      <c r="AG432" s="892"/>
      <c r="AH432" s="875">
        <v>2</v>
      </c>
      <c r="AI432" s="876"/>
      <c r="AJ432" s="876"/>
      <c r="AK432" s="876"/>
      <c r="AL432" s="877">
        <v>53.9</v>
      </c>
      <c r="AM432" s="878"/>
      <c r="AN432" s="878"/>
      <c r="AO432" s="879"/>
      <c r="AP432" s="880" t="s">
        <v>721</v>
      </c>
      <c r="AQ432" s="880"/>
      <c r="AR432" s="880"/>
      <c r="AS432" s="880"/>
      <c r="AT432" s="880"/>
      <c r="AU432" s="880"/>
      <c r="AV432" s="880"/>
      <c r="AW432" s="880"/>
      <c r="AX432" s="880"/>
      <c r="AY432">
        <f>$AY$429</f>
        <v>1</v>
      </c>
    </row>
    <row r="433" spans="1:51" ht="30" hidden="1" customHeight="1" x14ac:dyDescent="0.15">
      <c r="A433" s="881">
        <v>2</v>
      </c>
      <c r="B433" s="881">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891"/>
      <c r="AD433" s="892"/>
      <c r="AE433" s="892"/>
      <c r="AF433" s="892"/>
      <c r="AG433" s="892"/>
      <c r="AH433" s="875"/>
      <c r="AI433" s="876"/>
      <c r="AJ433" s="876"/>
      <c r="AK433" s="876"/>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81">
        <v>3</v>
      </c>
      <c r="B434" s="881">
        <v>1</v>
      </c>
      <c r="C434" s="882"/>
      <c r="D434" s="883"/>
      <c r="E434" s="883"/>
      <c r="F434" s="883"/>
      <c r="G434" s="883"/>
      <c r="H434" s="883"/>
      <c r="I434" s="883"/>
      <c r="J434" s="884"/>
      <c r="K434" s="885"/>
      <c r="L434" s="885"/>
      <c r="M434" s="885"/>
      <c r="N434" s="885"/>
      <c r="O434" s="885"/>
      <c r="P434" s="886"/>
      <c r="Q434" s="887"/>
      <c r="R434" s="887"/>
      <c r="S434" s="887"/>
      <c r="T434" s="887"/>
      <c r="U434" s="887"/>
      <c r="V434" s="887"/>
      <c r="W434" s="887"/>
      <c r="X434" s="887"/>
      <c r="Y434" s="888"/>
      <c r="Z434" s="889"/>
      <c r="AA434" s="889"/>
      <c r="AB434" s="890"/>
      <c r="AC434" s="891"/>
      <c r="AD434" s="892"/>
      <c r="AE434" s="892"/>
      <c r="AF434" s="892"/>
      <c r="AG434" s="892"/>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8.5" hidden="1" customHeight="1" x14ac:dyDescent="0.15">
      <c r="A435" s="881">
        <v>4</v>
      </c>
      <c r="B435" s="881">
        <v>1</v>
      </c>
      <c r="C435" s="882"/>
      <c r="D435" s="883"/>
      <c r="E435" s="883"/>
      <c r="F435" s="883"/>
      <c r="G435" s="883"/>
      <c r="H435" s="883"/>
      <c r="I435" s="883"/>
      <c r="J435" s="884"/>
      <c r="K435" s="885"/>
      <c r="L435" s="885"/>
      <c r="M435" s="885"/>
      <c r="N435" s="885"/>
      <c r="O435" s="885"/>
      <c r="P435" s="886"/>
      <c r="Q435" s="887"/>
      <c r="R435" s="887"/>
      <c r="S435" s="887"/>
      <c r="T435" s="887"/>
      <c r="U435" s="887"/>
      <c r="V435" s="887"/>
      <c r="W435" s="887"/>
      <c r="X435" s="887"/>
      <c r="Y435" s="888"/>
      <c r="Z435" s="889"/>
      <c r="AA435" s="889"/>
      <c r="AB435" s="890"/>
      <c r="AC435" s="891"/>
      <c r="AD435" s="892"/>
      <c r="AE435" s="892"/>
      <c r="AF435" s="892"/>
      <c r="AG435" s="892"/>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81">
        <v>5</v>
      </c>
      <c r="B436" s="881">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891"/>
      <c r="AD436" s="892"/>
      <c r="AE436" s="892"/>
      <c r="AF436" s="892"/>
      <c r="AG436" s="892"/>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81">
        <v>6</v>
      </c>
      <c r="B437" s="881">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891"/>
      <c r="AD437" s="892"/>
      <c r="AE437" s="892"/>
      <c r="AF437" s="892"/>
      <c r="AG437" s="892"/>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81">
        <v>7</v>
      </c>
      <c r="B438" s="881">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891"/>
      <c r="AD438" s="892"/>
      <c r="AE438" s="892"/>
      <c r="AF438" s="892"/>
      <c r="AG438" s="892"/>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891"/>
      <c r="AD439" s="892"/>
      <c r="AE439" s="892"/>
      <c r="AF439" s="892"/>
      <c r="AG439" s="892"/>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891"/>
      <c r="AD440" s="892"/>
      <c r="AE440" s="892"/>
      <c r="AF440" s="892"/>
      <c r="AG440" s="892"/>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891"/>
      <c r="AD441" s="892"/>
      <c r="AE441" s="892"/>
      <c r="AF441" s="892"/>
      <c r="AG441" s="892"/>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891"/>
      <c r="AD442" s="892"/>
      <c r="AE442" s="892"/>
      <c r="AF442" s="892"/>
      <c r="AG442" s="892"/>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891"/>
      <c r="AD443" s="892"/>
      <c r="AE443" s="892"/>
      <c r="AF443" s="892"/>
      <c r="AG443" s="892"/>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891"/>
      <c r="AD444" s="892"/>
      <c r="AE444" s="892"/>
      <c r="AF444" s="892"/>
      <c r="AG444" s="892"/>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891"/>
      <c r="AD445" s="892"/>
      <c r="AE445" s="892"/>
      <c r="AF445" s="892"/>
      <c r="AG445" s="892"/>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891"/>
      <c r="AD446" s="892"/>
      <c r="AE446" s="892"/>
      <c r="AF446" s="892"/>
      <c r="AG446" s="892"/>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891"/>
      <c r="AD447" s="892"/>
      <c r="AE447" s="892"/>
      <c r="AF447" s="892"/>
      <c r="AG447" s="892"/>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s="16" customFormat="1" ht="5.25" hidden="1" customHeight="1" x14ac:dyDescent="0.15">
      <c r="A448" s="881">
        <v>17</v>
      </c>
      <c r="B448" s="881">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891"/>
      <c r="AD448" s="892"/>
      <c r="AE448" s="892"/>
      <c r="AF448" s="892"/>
      <c r="AG448" s="892"/>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891"/>
      <c r="AD449" s="892"/>
      <c r="AE449" s="892"/>
      <c r="AF449" s="892"/>
      <c r="AG449" s="892"/>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891"/>
      <c r="AD450" s="892"/>
      <c r="AE450" s="892"/>
      <c r="AF450" s="892"/>
      <c r="AG450" s="892"/>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891"/>
      <c r="AD451" s="892"/>
      <c r="AE451" s="892"/>
      <c r="AF451" s="892"/>
      <c r="AG451" s="892"/>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891"/>
      <c r="AD452" s="892"/>
      <c r="AE452" s="892"/>
      <c r="AF452" s="892"/>
      <c r="AG452" s="892"/>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891"/>
      <c r="AD453" s="892"/>
      <c r="AE453" s="892"/>
      <c r="AF453" s="892"/>
      <c r="AG453" s="892"/>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891"/>
      <c r="AD454" s="892"/>
      <c r="AE454" s="892"/>
      <c r="AF454" s="892"/>
      <c r="AG454" s="892"/>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891"/>
      <c r="AD455" s="892"/>
      <c r="AE455" s="892"/>
      <c r="AF455" s="892"/>
      <c r="AG455" s="892"/>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891"/>
      <c r="AD456" s="892"/>
      <c r="AE456" s="892"/>
      <c r="AF456" s="892"/>
      <c r="AG456" s="892"/>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891"/>
      <c r="AD457" s="892"/>
      <c r="AE457" s="892"/>
      <c r="AF457" s="892"/>
      <c r="AG457" s="892"/>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891"/>
      <c r="AD458" s="892"/>
      <c r="AE458" s="892"/>
      <c r="AF458" s="892"/>
      <c r="AG458" s="892"/>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891"/>
      <c r="AD459" s="892"/>
      <c r="AE459" s="892"/>
      <c r="AF459" s="892"/>
      <c r="AG459" s="892"/>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891"/>
      <c r="AD460" s="892"/>
      <c r="AE460" s="892"/>
      <c r="AF460" s="892"/>
      <c r="AG460" s="892"/>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891"/>
      <c r="AD461" s="892"/>
      <c r="AE461" s="892"/>
      <c r="AF461" s="892"/>
      <c r="AG461" s="892"/>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5.0999999999999996"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17.10000000000000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70"/>
      <c r="B464" s="870"/>
      <c r="C464" s="870" t="s">
        <v>24</v>
      </c>
      <c r="D464" s="870"/>
      <c r="E464" s="870"/>
      <c r="F464" s="870"/>
      <c r="G464" s="870"/>
      <c r="H464" s="870"/>
      <c r="I464" s="870"/>
      <c r="J464" s="871" t="s">
        <v>197</v>
      </c>
      <c r="K464" s="158"/>
      <c r="L464" s="158"/>
      <c r="M464" s="158"/>
      <c r="N464" s="158"/>
      <c r="O464" s="158"/>
      <c r="P464" s="436" t="s">
        <v>25</v>
      </c>
      <c r="Q464" s="436"/>
      <c r="R464" s="436"/>
      <c r="S464" s="436"/>
      <c r="T464" s="436"/>
      <c r="U464" s="436"/>
      <c r="V464" s="436"/>
      <c r="W464" s="436"/>
      <c r="X464" s="436"/>
      <c r="Y464" s="872" t="s">
        <v>196</v>
      </c>
      <c r="Z464" s="873"/>
      <c r="AA464" s="873"/>
      <c r="AB464" s="873"/>
      <c r="AC464" s="871" t="s">
        <v>228</v>
      </c>
      <c r="AD464" s="871"/>
      <c r="AE464" s="871"/>
      <c r="AF464" s="871"/>
      <c r="AG464" s="871"/>
      <c r="AH464" s="872" t="s">
        <v>246</v>
      </c>
      <c r="AI464" s="870"/>
      <c r="AJ464" s="870"/>
      <c r="AK464" s="870"/>
      <c r="AL464" s="870" t="s">
        <v>19</v>
      </c>
      <c r="AM464" s="870"/>
      <c r="AN464" s="870"/>
      <c r="AO464" s="874"/>
      <c r="AP464" s="895" t="s">
        <v>198</v>
      </c>
      <c r="AQ464" s="895"/>
      <c r="AR464" s="895"/>
      <c r="AS464" s="895"/>
      <c r="AT464" s="895"/>
      <c r="AU464" s="895"/>
      <c r="AV464" s="895"/>
      <c r="AW464" s="895"/>
      <c r="AX464" s="895"/>
      <c r="AY464">
        <f>$AY$462</f>
        <v>1</v>
      </c>
    </row>
    <row r="465" spans="1:51" ht="30" customHeight="1" x14ac:dyDescent="0.15">
      <c r="A465" s="881">
        <v>1</v>
      </c>
      <c r="B465" s="881">
        <v>1</v>
      </c>
      <c r="C465" s="882" t="s">
        <v>709</v>
      </c>
      <c r="D465" s="883"/>
      <c r="E465" s="883"/>
      <c r="F465" s="883"/>
      <c r="G465" s="883"/>
      <c r="H465" s="883"/>
      <c r="I465" s="883"/>
      <c r="J465" s="884">
        <v>7010001001213</v>
      </c>
      <c r="K465" s="885"/>
      <c r="L465" s="885"/>
      <c r="M465" s="885"/>
      <c r="N465" s="885"/>
      <c r="O465" s="885"/>
      <c r="P465" s="886" t="s">
        <v>710</v>
      </c>
      <c r="Q465" s="887"/>
      <c r="R465" s="887"/>
      <c r="S465" s="887"/>
      <c r="T465" s="887"/>
      <c r="U465" s="887"/>
      <c r="V465" s="887"/>
      <c r="W465" s="887"/>
      <c r="X465" s="887"/>
      <c r="Y465" s="888">
        <v>208.8</v>
      </c>
      <c r="Z465" s="889"/>
      <c r="AA465" s="889"/>
      <c r="AB465" s="890"/>
      <c r="AC465" s="891" t="s">
        <v>250</v>
      </c>
      <c r="AD465" s="892"/>
      <c r="AE465" s="892"/>
      <c r="AF465" s="892"/>
      <c r="AG465" s="892"/>
      <c r="AH465" s="875">
        <v>2</v>
      </c>
      <c r="AI465" s="876"/>
      <c r="AJ465" s="876"/>
      <c r="AK465" s="876"/>
      <c r="AL465" s="877">
        <v>87.8</v>
      </c>
      <c r="AM465" s="878"/>
      <c r="AN465" s="878"/>
      <c r="AO465" s="879"/>
      <c r="AP465" s="880" t="s">
        <v>721</v>
      </c>
      <c r="AQ465" s="880"/>
      <c r="AR465" s="880"/>
      <c r="AS465" s="880"/>
      <c r="AT465" s="880"/>
      <c r="AU465" s="880"/>
      <c r="AV465" s="880"/>
      <c r="AW465" s="880"/>
      <c r="AX465" s="880"/>
      <c r="AY465">
        <f>$AY$462</f>
        <v>1</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891"/>
      <c r="AD466" s="892"/>
      <c r="AE466" s="892"/>
      <c r="AF466" s="892"/>
      <c r="AG466" s="892"/>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86"/>
      <c r="Q467" s="887"/>
      <c r="R467" s="887"/>
      <c r="S467" s="887"/>
      <c r="T467" s="887"/>
      <c r="U467" s="887"/>
      <c r="V467" s="887"/>
      <c r="W467" s="887"/>
      <c r="X467" s="887"/>
      <c r="Y467" s="888"/>
      <c r="Z467" s="889"/>
      <c r="AA467" s="889"/>
      <c r="AB467" s="890"/>
      <c r="AC467" s="891"/>
      <c r="AD467" s="892"/>
      <c r="AE467" s="892"/>
      <c r="AF467" s="892"/>
      <c r="AG467" s="892"/>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86"/>
      <c r="Q468" s="887"/>
      <c r="R468" s="887"/>
      <c r="S468" s="887"/>
      <c r="T468" s="887"/>
      <c r="U468" s="887"/>
      <c r="V468" s="887"/>
      <c r="W468" s="887"/>
      <c r="X468" s="887"/>
      <c r="Y468" s="888"/>
      <c r="Z468" s="889"/>
      <c r="AA468" s="889"/>
      <c r="AB468" s="890"/>
      <c r="AC468" s="891"/>
      <c r="AD468" s="892"/>
      <c r="AE468" s="892"/>
      <c r="AF468" s="892"/>
      <c r="AG468" s="892"/>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0.25" hidden="1" customHeight="1" x14ac:dyDescent="0.15">
      <c r="A469" s="881">
        <v>5</v>
      </c>
      <c r="B469" s="881">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891"/>
      <c r="AD469" s="892"/>
      <c r="AE469" s="892"/>
      <c r="AF469" s="892"/>
      <c r="AG469" s="892"/>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891"/>
      <c r="AD470" s="892"/>
      <c r="AE470" s="892"/>
      <c r="AF470" s="892"/>
      <c r="AG470" s="892"/>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891"/>
      <c r="AD471" s="892"/>
      <c r="AE471" s="892"/>
      <c r="AF471" s="892"/>
      <c r="AG471" s="892"/>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891"/>
      <c r="AD472" s="892"/>
      <c r="AE472" s="892"/>
      <c r="AF472" s="892"/>
      <c r="AG472" s="892"/>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891"/>
      <c r="AD473" s="892"/>
      <c r="AE473" s="892"/>
      <c r="AF473" s="892"/>
      <c r="AG473" s="892"/>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891"/>
      <c r="AD474" s="892"/>
      <c r="AE474" s="892"/>
      <c r="AF474" s="892"/>
      <c r="AG474" s="892"/>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891"/>
      <c r="AD475" s="892"/>
      <c r="AE475" s="892"/>
      <c r="AF475" s="892"/>
      <c r="AG475" s="892"/>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891"/>
      <c r="AD476" s="892"/>
      <c r="AE476" s="892"/>
      <c r="AF476" s="892"/>
      <c r="AG476" s="892"/>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891"/>
      <c r="AD477" s="892"/>
      <c r="AE477" s="892"/>
      <c r="AF477" s="892"/>
      <c r="AG477" s="892"/>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891"/>
      <c r="AD478" s="892"/>
      <c r="AE478" s="892"/>
      <c r="AF478" s="892"/>
      <c r="AG478" s="892"/>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891"/>
      <c r="AD479" s="892"/>
      <c r="AE479" s="892"/>
      <c r="AF479" s="892"/>
      <c r="AG479" s="892"/>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891"/>
      <c r="AD480" s="892"/>
      <c r="AE480" s="892"/>
      <c r="AF480" s="892"/>
      <c r="AG480" s="892"/>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891"/>
      <c r="AD481" s="892"/>
      <c r="AE481" s="892"/>
      <c r="AF481" s="892"/>
      <c r="AG481" s="892"/>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891"/>
      <c r="AD482" s="892"/>
      <c r="AE482" s="892"/>
      <c r="AF482" s="892"/>
      <c r="AG482" s="892"/>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891"/>
      <c r="AD483" s="892"/>
      <c r="AE483" s="892"/>
      <c r="AF483" s="892"/>
      <c r="AG483" s="892"/>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4.5" hidden="1" customHeight="1" x14ac:dyDescent="0.15">
      <c r="A484" s="881">
        <v>20</v>
      </c>
      <c r="B484" s="881">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891"/>
      <c r="AD484" s="892"/>
      <c r="AE484" s="892"/>
      <c r="AF484" s="892"/>
      <c r="AG484" s="892"/>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891"/>
      <c r="AD485" s="892"/>
      <c r="AE485" s="892"/>
      <c r="AF485" s="892"/>
      <c r="AG485" s="892"/>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891"/>
      <c r="AD486" s="892"/>
      <c r="AE486" s="892"/>
      <c r="AF486" s="892"/>
      <c r="AG486" s="892"/>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891"/>
      <c r="AD487" s="892"/>
      <c r="AE487" s="892"/>
      <c r="AF487" s="892"/>
      <c r="AG487" s="892"/>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891"/>
      <c r="AD488" s="892"/>
      <c r="AE488" s="892"/>
      <c r="AF488" s="892"/>
      <c r="AG488" s="892"/>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891"/>
      <c r="AD489" s="892"/>
      <c r="AE489" s="892"/>
      <c r="AF489" s="892"/>
      <c r="AG489" s="892"/>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891"/>
      <c r="AD490" s="892"/>
      <c r="AE490" s="892"/>
      <c r="AF490" s="892"/>
      <c r="AG490" s="892"/>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891"/>
      <c r="AD491" s="892"/>
      <c r="AE491" s="892"/>
      <c r="AF491" s="892"/>
      <c r="AG491" s="892"/>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891"/>
      <c r="AD492" s="892"/>
      <c r="AE492" s="892"/>
      <c r="AF492" s="892"/>
      <c r="AG492" s="892"/>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891"/>
      <c r="AD493" s="892"/>
      <c r="AE493" s="892"/>
      <c r="AF493" s="892"/>
      <c r="AG493" s="892"/>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891"/>
      <c r="AD494" s="892"/>
      <c r="AE494" s="892"/>
      <c r="AF494" s="892"/>
      <c r="AG494" s="892"/>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3"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70"/>
      <c r="B497" s="870"/>
      <c r="C497" s="870" t="s">
        <v>24</v>
      </c>
      <c r="D497" s="870"/>
      <c r="E497" s="870"/>
      <c r="F497" s="870"/>
      <c r="G497" s="870"/>
      <c r="H497" s="870"/>
      <c r="I497" s="870"/>
      <c r="J497" s="871" t="s">
        <v>197</v>
      </c>
      <c r="K497" s="158"/>
      <c r="L497" s="158"/>
      <c r="M497" s="158"/>
      <c r="N497" s="158"/>
      <c r="O497" s="158"/>
      <c r="P497" s="436" t="s">
        <v>25</v>
      </c>
      <c r="Q497" s="436"/>
      <c r="R497" s="436"/>
      <c r="S497" s="436"/>
      <c r="T497" s="436"/>
      <c r="U497" s="436"/>
      <c r="V497" s="436"/>
      <c r="W497" s="436"/>
      <c r="X497" s="436"/>
      <c r="Y497" s="872" t="s">
        <v>196</v>
      </c>
      <c r="Z497" s="873"/>
      <c r="AA497" s="873"/>
      <c r="AB497" s="873"/>
      <c r="AC497" s="871" t="s">
        <v>228</v>
      </c>
      <c r="AD497" s="871"/>
      <c r="AE497" s="871"/>
      <c r="AF497" s="871"/>
      <c r="AG497" s="871"/>
      <c r="AH497" s="872" t="s">
        <v>246</v>
      </c>
      <c r="AI497" s="870"/>
      <c r="AJ497" s="870"/>
      <c r="AK497" s="870"/>
      <c r="AL497" s="870" t="s">
        <v>19</v>
      </c>
      <c r="AM497" s="870"/>
      <c r="AN497" s="870"/>
      <c r="AO497" s="874"/>
      <c r="AP497" s="895" t="s">
        <v>198</v>
      </c>
      <c r="AQ497" s="895"/>
      <c r="AR497" s="895"/>
      <c r="AS497" s="895"/>
      <c r="AT497" s="895"/>
      <c r="AU497" s="895"/>
      <c r="AV497" s="895"/>
      <c r="AW497" s="895"/>
      <c r="AX497" s="895"/>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87"/>
      <c r="Q498" s="887"/>
      <c r="R498" s="887"/>
      <c r="S498" s="887"/>
      <c r="T498" s="887"/>
      <c r="U498" s="887"/>
      <c r="V498" s="887"/>
      <c r="W498" s="887"/>
      <c r="X498" s="887"/>
      <c r="Y498" s="888"/>
      <c r="Z498" s="889"/>
      <c r="AA498" s="889"/>
      <c r="AB498" s="890"/>
      <c r="AC498" s="891"/>
      <c r="AD498" s="892"/>
      <c r="AE498" s="892"/>
      <c r="AF498" s="892"/>
      <c r="AG498" s="892"/>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891"/>
      <c r="AD499" s="892"/>
      <c r="AE499" s="892"/>
      <c r="AF499" s="892"/>
      <c r="AG499" s="892"/>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86"/>
      <c r="Q500" s="887"/>
      <c r="R500" s="887"/>
      <c r="S500" s="887"/>
      <c r="T500" s="887"/>
      <c r="U500" s="887"/>
      <c r="V500" s="887"/>
      <c r="W500" s="887"/>
      <c r="X500" s="887"/>
      <c r="Y500" s="888"/>
      <c r="Z500" s="889"/>
      <c r="AA500" s="889"/>
      <c r="AB500" s="890"/>
      <c r="AC500" s="891"/>
      <c r="AD500" s="892"/>
      <c r="AE500" s="892"/>
      <c r="AF500" s="892"/>
      <c r="AG500" s="892"/>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86"/>
      <c r="Q501" s="887"/>
      <c r="R501" s="887"/>
      <c r="S501" s="887"/>
      <c r="T501" s="887"/>
      <c r="U501" s="887"/>
      <c r="V501" s="887"/>
      <c r="W501" s="887"/>
      <c r="X501" s="887"/>
      <c r="Y501" s="888"/>
      <c r="Z501" s="889"/>
      <c r="AA501" s="889"/>
      <c r="AB501" s="890"/>
      <c r="AC501" s="891"/>
      <c r="AD501" s="892"/>
      <c r="AE501" s="892"/>
      <c r="AF501" s="892"/>
      <c r="AG501" s="892"/>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8.25" hidden="1" customHeight="1" x14ac:dyDescent="0.15">
      <c r="A502" s="881">
        <v>5</v>
      </c>
      <c r="B502" s="881">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891"/>
      <c r="AD502" s="892"/>
      <c r="AE502" s="892"/>
      <c r="AF502" s="892"/>
      <c r="AG502" s="892"/>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891"/>
      <c r="AD503" s="892"/>
      <c r="AE503" s="892"/>
      <c r="AF503" s="892"/>
      <c r="AG503" s="892"/>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891"/>
      <c r="AD504" s="892"/>
      <c r="AE504" s="892"/>
      <c r="AF504" s="892"/>
      <c r="AG504" s="892"/>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891"/>
      <c r="AD505" s="892"/>
      <c r="AE505" s="892"/>
      <c r="AF505" s="892"/>
      <c r="AG505" s="892"/>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891"/>
      <c r="AD506" s="892"/>
      <c r="AE506" s="892"/>
      <c r="AF506" s="892"/>
      <c r="AG506" s="892"/>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891"/>
      <c r="AD507" s="892"/>
      <c r="AE507" s="892"/>
      <c r="AF507" s="892"/>
      <c r="AG507" s="892"/>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891"/>
      <c r="AD508" s="892"/>
      <c r="AE508" s="892"/>
      <c r="AF508" s="892"/>
      <c r="AG508" s="892"/>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891"/>
      <c r="AD509" s="892"/>
      <c r="AE509" s="892"/>
      <c r="AF509" s="892"/>
      <c r="AG509" s="892"/>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891"/>
      <c r="AD510" s="892"/>
      <c r="AE510" s="892"/>
      <c r="AF510" s="892"/>
      <c r="AG510" s="892"/>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891"/>
      <c r="AD511" s="892"/>
      <c r="AE511" s="892"/>
      <c r="AF511" s="892"/>
      <c r="AG511" s="892"/>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891"/>
      <c r="AD512" s="892"/>
      <c r="AE512" s="892"/>
      <c r="AF512" s="892"/>
      <c r="AG512" s="892"/>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891"/>
      <c r="AD513" s="892"/>
      <c r="AE513" s="892"/>
      <c r="AF513" s="892"/>
      <c r="AG513" s="892"/>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891"/>
      <c r="AD514" s="892"/>
      <c r="AE514" s="892"/>
      <c r="AF514" s="892"/>
      <c r="AG514" s="892"/>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891"/>
      <c r="AD515" s="892"/>
      <c r="AE515" s="892"/>
      <c r="AF515" s="892"/>
      <c r="AG515" s="892"/>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891"/>
      <c r="AD516" s="892"/>
      <c r="AE516" s="892"/>
      <c r="AF516" s="892"/>
      <c r="AG516" s="892"/>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15" hidden="1" customHeight="1" x14ac:dyDescent="0.15">
      <c r="A517" s="881">
        <v>20</v>
      </c>
      <c r="B517" s="881">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891"/>
      <c r="AD517" s="892"/>
      <c r="AE517" s="892"/>
      <c r="AF517" s="892"/>
      <c r="AG517" s="892"/>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891"/>
      <c r="AD518" s="892"/>
      <c r="AE518" s="892"/>
      <c r="AF518" s="892"/>
      <c r="AG518" s="892"/>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891"/>
      <c r="AD519" s="892"/>
      <c r="AE519" s="892"/>
      <c r="AF519" s="892"/>
      <c r="AG519" s="892"/>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891"/>
      <c r="AD520" s="892"/>
      <c r="AE520" s="892"/>
      <c r="AF520" s="892"/>
      <c r="AG520" s="892"/>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891"/>
      <c r="AD521" s="892"/>
      <c r="AE521" s="892"/>
      <c r="AF521" s="892"/>
      <c r="AG521" s="892"/>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891"/>
      <c r="AD522" s="892"/>
      <c r="AE522" s="892"/>
      <c r="AF522" s="892"/>
      <c r="AG522" s="892"/>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891"/>
      <c r="AD523" s="892"/>
      <c r="AE523" s="892"/>
      <c r="AF523" s="892"/>
      <c r="AG523" s="892"/>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891"/>
      <c r="AD524" s="892"/>
      <c r="AE524" s="892"/>
      <c r="AF524" s="892"/>
      <c r="AG524" s="892"/>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891"/>
      <c r="AD525" s="892"/>
      <c r="AE525" s="892"/>
      <c r="AF525" s="892"/>
      <c r="AG525" s="892"/>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891"/>
      <c r="AD526" s="892"/>
      <c r="AE526" s="892"/>
      <c r="AF526" s="892"/>
      <c r="AG526" s="892"/>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891"/>
      <c r="AD527" s="892"/>
      <c r="AE527" s="892"/>
      <c r="AF527" s="892"/>
      <c r="AG527" s="892"/>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70"/>
      <c r="B530" s="870"/>
      <c r="C530" s="870" t="s">
        <v>24</v>
      </c>
      <c r="D530" s="870"/>
      <c r="E530" s="870"/>
      <c r="F530" s="870"/>
      <c r="G530" s="870"/>
      <c r="H530" s="870"/>
      <c r="I530" s="870"/>
      <c r="J530" s="871" t="s">
        <v>197</v>
      </c>
      <c r="K530" s="158"/>
      <c r="L530" s="158"/>
      <c r="M530" s="158"/>
      <c r="N530" s="158"/>
      <c r="O530" s="158"/>
      <c r="P530" s="436" t="s">
        <v>25</v>
      </c>
      <c r="Q530" s="436"/>
      <c r="R530" s="436"/>
      <c r="S530" s="436"/>
      <c r="T530" s="436"/>
      <c r="U530" s="436"/>
      <c r="V530" s="436"/>
      <c r="W530" s="436"/>
      <c r="X530" s="436"/>
      <c r="Y530" s="872" t="s">
        <v>196</v>
      </c>
      <c r="Z530" s="873"/>
      <c r="AA530" s="873"/>
      <c r="AB530" s="873"/>
      <c r="AC530" s="871" t="s">
        <v>228</v>
      </c>
      <c r="AD530" s="871"/>
      <c r="AE530" s="871"/>
      <c r="AF530" s="871"/>
      <c r="AG530" s="871"/>
      <c r="AH530" s="872" t="s">
        <v>246</v>
      </c>
      <c r="AI530" s="870"/>
      <c r="AJ530" s="870"/>
      <c r="AK530" s="870"/>
      <c r="AL530" s="870" t="s">
        <v>19</v>
      </c>
      <c r="AM530" s="870"/>
      <c r="AN530" s="870"/>
      <c r="AO530" s="874"/>
      <c r="AP530" s="895" t="s">
        <v>198</v>
      </c>
      <c r="AQ530" s="895"/>
      <c r="AR530" s="895"/>
      <c r="AS530" s="895"/>
      <c r="AT530" s="895"/>
      <c r="AU530" s="895"/>
      <c r="AV530" s="895"/>
      <c r="AW530" s="895"/>
      <c r="AX530" s="895"/>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87"/>
      <c r="Q531" s="887"/>
      <c r="R531" s="887"/>
      <c r="S531" s="887"/>
      <c r="T531" s="887"/>
      <c r="U531" s="887"/>
      <c r="V531" s="887"/>
      <c r="W531" s="887"/>
      <c r="X531" s="887"/>
      <c r="Y531" s="888"/>
      <c r="Z531" s="889"/>
      <c r="AA531" s="889"/>
      <c r="AB531" s="890"/>
      <c r="AC531" s="891"/>
      <c r="AD531" s="892"/>
      <c r="AE531" s="892"/>
      <c r="AF531" s="892"/>
      <c r="AG531" s="892"/>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6" hidden="1" customHeight="1" x14ac:dyDescent="0.15">
      <c r="A532" s="881">
        <v>2</v>
      </c>
      <c r="B532" s="881">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891"/>
      <c r="AD532" s="892"/>
      <c r="AE532" s="892"/>
      <c r="AF532" s="892"/>
      <c r="AG532" s="892"/>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86"/>
      <c r="Q533" s="887"/>
      <c r="R533" s="887"/>
      <c r="S533" s="887"/>
      <c r="T533" s="887"/>
      <c r="U533" s="887"/>
      <c r="V533" s="887"/>
      <c r="W533" s="887"/>
      <c r="X533" s="887"/>
      <c r="Y533" s="888"/>
      <c r="Z533" s="889"/>
      <c r="AA533" s="889"/>
      <c r="AB533" s="890"/>
      <c r="AC533" s="891"/>
      <c r="AD533" s="892"/>
      <c r="AE533" s="892"/>
      <c r="AF533" s="892"/>
      <c r="AG533" s="892"/>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86"/>
      <c r="Q534" s="887"/>
      <c r="R534" s="887"/>
      <c r="S534" s="887"/>
      <c r="T534" s="887"/>
      <c r="U534" s="887"/>
      <c r="V534" s="887"/>
      <c r="W534" s="887"/>
      <c r="X534" s="887"/>
      <c r="Y534" s="888"/>
      <c r="Z534" s="889"/>
      <c r="AA534" s="889"/>
      <c r="AB534" s="890"/>
      <c r="AC534" s="891"/>
      <c r="AD534" s="892"/>
      <c r="AE534" s="892"/>
      <c r="AF534" s="892"/>
      <c r="AG534" s="892"/>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891"/>
      <c r="AD535" s="892"/>
      <c r="AE535" s="892"/>
      <c r="AF535" s="892"/>
      <c r="AG535" s="892"/>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891"/>
      <c r="AD536" s="892"/>
      <c r="AE536" s="892"/>
      <c r="AF536" s="892"/>
      <c r="AG536" s="892"/>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891"/>
      <c r="AD537" s="892"/>
      <c r="AE537" s="892"/>
      <c r="AF537" s="892"/>
      <c r="AG537" s="892"/>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891"/>
      <c r="AD538" s="892"/>
      <c r="AE538" s="892"/>
      <c r="AF538" s="892"/>
      <c r="AG538" s="892"/>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891"/>
      <c r="AD539" s="892"/>
      <c r="AE539" s="892"/>
      <c r="AF539" s="892"/>
      <c r="AG539" s="892"/>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891"/>
      <c r="AD540" s="892"/>
      <c r="AE540" s="892"/>
      <c r="AF540" s="892"/>
      <c r="AG540" s="892"/>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891"/>
      <c r="AD541" s="892"/>
      <c r="AE541" s="892"/>
      <c r="AF541" s="892"/>
      <c r="AG541" s="892"/>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891"/>
      <c r="AD542" s="892"/>
      <c r="AE542" s="892"/>
      <c r="AF542" s="892"/>
      <c r="AG542" s="892"/>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891"/>
      <c r="AD543" s="892"/>
      <c r="AE543" s="892"/>
      <c r="AF543" s="892"/>
      <c r="AG543" s="892"/>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891"/>
      <c r="AD544" s="892"/>
      <c r="AE544" s="892"/>
      <c r="AF544" s="892"/>
      <c r="AG544" s="892"/>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891"/>
      <c r="AD545" s="892"/>
      <c r="AE545" s="892"/>
      <c r="AF545" s="892"/>
      <c r="AG545" s="892"/>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891"/>
      <c r="AD546" s="892"/>
      <c r="AE546" s="892"/>
      <c r="AF546" s="892"/>
      <c r="AG546" s="892"/>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891"/>
      <c r="AD547" s="892"/>
      <c r="AE547" s="892"/>
      <c r="AF547" s="892"/>
      <c r="AG547" s="892"/>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891"/>
      <c r="AD548" s="892"/>
      <c r="AE548" s="892"/>
      <c r="AF548" s="892"/>
      <c r="AG548" s="892"/>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7" hidden="1" customHeight="1" x14ac:dyDescent="0.15">
      <c r="A549" s="881">
        <v>19</v>
      </c>
      <c r="B549" s="881">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891"/>
      <c r="AD549" s="892"/>
      <c r="AE549" s="892"/>
      <c r="AF549" s="892"/>
      <c r="AG549" s="892"/>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891"/>
      <c r="AD550" s="892"/>
      <c r="AE550" s="892"/>
      <c r="AF550" s="892"/>
      <c r="AG550" s="892"/>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891"/>
      <c r="AD551" s="892"/>
      <c r="AE551" s="892"/>
      <c r="AF551" s="892"/>
      <c r="AG551" s="892"/>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891"/>
      <c r="AD552" s="892"/>
      <c r="AE552" s="892"/>
      <c r="AF552" s="892"/>
      <c r="AG552" s="892"/>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891"/>
      <c r="AD553" s="892"/>
      <c r="AE553" s="892"/>
      <c r="AF553" s="892"/>
      <c r="AG553" s="892"/>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891"/>
      <c r="AD554" s="892"/>
      <c r="AE554" s="892"/>
      <c r="AF554" s="892"/>
      <c r="AG554" s="892"/>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891"/>
      <c r="AD555" s="892"/>
      <c r="AE555" s="892"/>
      <c r="AF555" s="892"/>
      <c r="AG555" s="892"/>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891"/>
      <c r="AD556" s="892"/>
      <c r="AE556" s="892"/>
      <c r="AF556" s="892"/>
      <c r="AG556" s="892"/>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891"/>
      <c r="AD557" s="892"/>
      <c r="AE557" s="892"/>
      <c r="AF557" s="892"/>
      <c r="AG557" s="892"/>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891"/>
      <c r="AD558" s="892"/>
      <c r="AE558" s="892"/>
      <c r="AF558" s="892"/>
      <c r="AG558" s="892"/>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891"/>
      <c r="AD559" s="892"/>
      <c r="AE559" s="892"/>
      <c r="AF559" s="892"/>
      <c r="AG559" s="892"/>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891"/>
      <c r="AD560" s="892"/>
      <c r="AE560" s="892"/>
      <c r="AF560" s="892"/>
      <c r="AG560" s="892"/>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70"/>
      <c r="B563" s="870"/>
      <c r="C563" s="870" t="s">
        <v>24</v>
      </c>
      <c r="D563" s="870"/>
      <c r="E563" s="870"/>
      <c r="F563" s="870"/>
      <c r="G563" s="870"/>
      <c r="H563" s="870"/>
      <c r="I563" s="870"/>
      <c r="J563" s="871" t="s">
        <v>197</v>
      </c>
      <c r="K563" s="158"/>
      <c r="L563" s="158"/>
      <c r="M563" s="158"/>
      <c r="N563" s="158"/>
      <c r="O563" s="158"/>
      <c r="P563" s="436" t="s">
        <v>25</v>
      </c>
      <c r="Q563" s="436"/>
      <c r="R563" s="436"/>
      <c r="S563" s="436"/>
      <c r="T563" s="436"/>
      <c r="U563" s="436"/>
      <c r="V563" s="436"/>
      <c r="W563" s="436"/>
      <c r="X563" s="436"/>
      <c r="Y563" s="872" t="s">
        <v>196</v>
      </c>
      <c r="Z563" s="873"/>
      <c r="AA563" s="873"/>
      <c r="AB563" s="873"/>
      <c r="AC563" s="871" t="s">
        <v>228</v>
      </c>
      <c r="AD563" s="871"/>
      <c r="AE563" s="871"/>
      <c r="AF563" s="871"/>
      <c r="AG563" s="871"/>
      <c r="AH563" s="872" t="s">
        <v>246</v>
      </c>
      <c r="AI563" s="870"/>
      <c r="AJ563" s="870"/>
      <c r="AK563" s="870"/>
      <c r="AL563" s="870" t="s">
        <v>19</v>
      </c>
      <c r="AM563" s="870"/>
      <c r="AN563" s="870"/>
      <c r="AO563" s="874"/>
      <c r="AP563" s="895" t="s">
        <v>198</v>
      </c>
      <c r="AQ563" s="895"/>
      <c r="AR563" s="895"/>
      <c r="AS563" s="895"/>
      <c r="AT563" s="895"/>
      <c r="AU563" s="895"/>
      <c r="AV563" s="895"/>
      <c r="AW563" s="895"/>
      <c r="AX563" s="895"/>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87"/>
      <c r="Q564" s="887"/>
      <c r="R564" s="887"/>
      <c r="S564" s="887"/>
      <c r="T564" s="887"/>
      <c r="U564" s="887"/>
      <c r="V564" s="887"/>
      <c r="W564" s="887"/>
      <c r="X564" s="887"/>
      <c r="Y564" s="888"/>
      <c r="Z564" s="889"/>
      <c r="AA564" s="889"/>
      <c r="AB564" s="890"/>
      <c r="AC564" s="891"/>
      <c r="AD564" s="892"/>
      <c r="AE564" s="892"/>
      <c r="AF564" s="892"/>
      <c r="AG564" s="892"/>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891"/>
      <c r="AD565" s="892"/>
      <c r="AE565" s="892"/>
      <c r="AF565" s="892"/>
      <c r="AG565" s="892"/>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86"/>
      <c r="Q566" s="887"/>
      <c r="R566" s="887"/>
      <c r="S566" s="887"/>
      <c r="T566" s="887"/>
      <c r="U566" s="887"/>
      <c r="V566" s="887"/>
      <c r="W566" s="887"/>
      <c r="X566" s="887"/>
      <c r="Y566" s="888"/>
      <c r="Z566" s="889"/>
      <c r="AA566" s="889"/>
      <c r="AB566" s="890"/>
      <c r="AC566" s="891"/>
      <c r="AD566" s="892"/>
      <c r="AE566" s="892"/>
      <c r="AF566" s="892"/>
      <c r="AG566" s="892"/>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86"/>
      <c r="Q567" s="887"/>
      <c r="R567" s="887"/>
      <c r="S567" s="887"/>
      <c r="T567" s="887"/>
      <c r="U567" s="887"/>
      <c r="V567" s="887"/>
      <c r="W567" s="887"/>
      <c r="X567" s="887"/>
      <c r="Y567" s="888"/>
      <c r="Z567" s="889"/>
      <c r="AA567" s="889"/>
      <c r="AB567" s="890"/>
      <c r="AC567" s="891"/>
      <c r="AD567" s="892"/>
      <c r="AE567" s="892"/>
      <c r="AF567" s="892"/>
      <c r="AG567" s="892"/>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75" hidden="1" customHeight="1" x14ac:dyDescent="0.15">
      <c r="A568" s="881">
        <v>5</v>
      </c>
      <c r="B568" s="881">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891"/>
      <c r="AD568" s="892"/>
      <c r="AE568" s="892"/>
      <c r="AF568" s="892"/>
      <c r="AG568" s="892"/>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891"/>
      <c r="AD569" s="892"/>
      <c r="AE569" s="892"/>
      <c r="AF569" s="892"/>
      <c r="AG569" s="892"/>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891"/>
      <c r="AD570" s="892"/>
      <c r="AE570" s="892"/>
      <c r="AF570" s="892"/>
      <c r="AG570" s="892"/>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891"/>
      <c r="AD571" s="892"/>
      <c r="AE571" s="892"/>
      <c r="AF571" s="892"/>
      <c r="AG571" s="892"/>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891"/>
      <c r="AD572" s="892"/>
      <c r="AE572" s="892"/>
      <c r="AF572" s="892"/>
      <c r="AG572" s="892"/>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891"/>
      <c r="AD573" s="892"/>
      <c r="AE573" s="892"/>
      <c r="AF573" s="892"/>
      <c r="AG573" s="892"/>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891"/>
      <c r="AD574" s="892"/>
      <c r="AE574" s="892"/>
      <c r="AF574" s="892"/>
      <c r="AG574" s="892"/>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891"/>
      <c r="AD575" s="892"/>
      <c r="AE575" s="892"/>
      <c r="AF575" s="892"/>
      <c r="AG575" s="892"/>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891"/>
      <c r="AD576" s="892"/>
      <c r="AE576" s="892"/>
      <c r="AF576" s="892"/>
      <c r="AG576" s="892"/>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891"/>
      <c r="AD577" s="892"/>
      <c r="AE577" s="892"/>
      <c r="AF577" s="892"/>
      <c r="AG577" s="892"/>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891"/>
      <c r="AD578" s="892"/>
      <c r="AE578" s="892"/>
      <c r="AF578" s="892"/>
      <c r="AG578" s="892"/>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891"/>
      <c r="AD579" s="892"/>
      <c r="AE579" s="892"/>
      <c r="AF579" s="892"/>
      <c r="AG579" s="892"/>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s="16" customFormat="1" ht="15.75" hidden="1" customHeight="1" x14ac:dyDescent="0.15">
      <c r="A580" s="881">
        <v>17</v>
      </c>
      <c r="B580" s="881">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891"/>
      <c r="AD580" s="892"/>
      <c r="AE580" s="892"/>
      <c r="AF580" s="892"/>
      <c r="AG580" s="892"/>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891"/>
      <c r="AD581" s="892"/>
      <c r="AE581" s="892"/>
      <c r="AF581" s="892"/>
      <c r="AG581" s="892"/>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891"/>
      <c r="AD582" s="892"/>
      <c r="AE582" s="892"/>
      <c r="AF582" s="892"/>
      <c r="AG582" s="892"/>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891"/>
      <c r="AD583" s="892"/>
      <c r="AE583" s="892"/>
      <c r="AF583" s="892"/>
      <c r="AG583" s="892"/>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891"/>
      <c r="AD584" s="892"/>
      <c r="AE584" s="892"/>
      <c r="AF584" s="892"/>
      <c r="AG584" s="892"/>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891"/>
      <c r="AD585" s="892"/>
      <c r="AE585" s="892"/>
      <c r="AF585" s="892"/>
      <c r="AG585" s="892"/>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891"/>
      <c r="AD586" s="892"/>
      <c r="AE586" s="892"/>
      <c r="AF586" s="892"/>
      <c r="AG586" s="892"/>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891"/>
      <c r="AD587" s="892"/>
      <c r="AE587" s="892"/>
      <c r="AF587" s="892"/>
      <c r="AG587" s="892"/>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891"/>
      <c r="AD588" s="892"/>
      <c r="AE588" s="892"/>
      <c r="AF588" s="892"/>
      <c r="AG588" s="892"/>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891"/>
      <c r="AD589" s="892"/>
      <c r="AE589" s="892"/>
      <c r="AF589" s="892"/>
      <c r="AG589" s="892"/>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891"/>
      <c r="AD590" s="892"/>
      <c r="AE590" s="892"/>
      <c r="AF590" s="892"/>
      <c r="AG590" s="892"/>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891"/>
      <c r="AD591" s="892"/>
      <c r="AE591" s="892"/>
      <c r="AF591" s="892"/>
      <c r="AG591" s="892"/>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891"/>
      <c r="AD592" s="892"/>
      <c r="AE592" s="892"/>
      <c r="AF592" s="892"/>
      <c r="AG592" s="892"/>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891"/>
      <c r="AD593" s="892"/>
      <c r="AE593" s="892"/>
      <c r="AF593" s="892"/>
      <c r="AG593" s="892"/>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19.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70"/>
      <c r="B596" s="870"/>
      <c r="C596" s="870" t="s">
        <v>24</v>
      </c>
      <c r="D596" s="870"/>
      <c r="E596" s="870"/>
      <c r="F596" s="870"/>
      <c r="G596" s="870"/>
      <c r="H596" s="870"/>
      <c r="I596" s="870"/>
      <c r="J596" s="871" t="s">
        <v>197</v>
      </c>
      <c r="K596" s="158"/>
      <c r="L596" s="158"/>
      <c r="M596" s="158"/>
      <c r="N596" s="158"/>
      <c r="O596" s="158"/>
      <c r="P596" s="436" t="s">
        <v>25</v>
      </c>
      <c r="Q596" s="436"/>
      <c r="R596" s="436"/>
      <c r="S596" s="436"/>
      <c r="T596" s="436"/>
      <c r="U596" s="436"/>
      <c r="V596" s="436"/>
      <c r="W596" s="436"/>
      <c r="X596" s="436"/>
      <c r="Y596" s="872" t="s">
        <v>196</v>
      </c>
      <c r="Z596" s="873"/>
      <c r="AA596" s="873"/>
      <c r="AB596" s="873"/>
      <c r="AC596" s="871" t="s">
        <v>228</v>
      </c>
      <c r="AD596" s="871"/>
      <c r="AE596" s="871"/>
      <c r="AF596" s="871"/>
      <c r="AG596" s="871"/>
      <c r="AH596" s="872" t="s">
        <v>246</v>
      </c>
      <c r="AI596" s="870"/>
      <c r="AJ596" s="870"/>
      <c r="AK596" s="870"/>
      <c r="AL596" s="870" t="s">
        <v>19</v>
      </c>
      <c r="AM596" s="870"/>
      <c r="AN596" s="870"/>
      <c r="AO596" s="874"/>
      <c r="AP596" s="895" t="s">
        <v>198</v>
      </c>
      <c r="AQ596" s="895"/>
      <c r="AR596" s="895"/>
      <c r="AS596" s="895"/>
      <c r="AT596" s="895"/>
      <c r="AU596" s="895"/>
      <c r="AV596" s="895"/>
      <c r="AW596" s="895"/>
      <c r="AX596" s="895"/>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87"/>
      <c r="Q597" s="887"/>
      <c r="R597" s="887"/>
      <c r="S597" s="887"/>
      <c r="T597" s="887"/>
      <c r="U597" s="887"/>
      <c r="V597" s="887"/>
      <c r="W597" s="887"/>
      <c r="X597" s="887"/>
      <c r="Y597" s="888"/>
      <c r="Z597" s="889"/>
      <c r="AA597" s="889"/>
      <c r="AB597" s="890"/>
      <c r="AC597" s="891"/>
      <c r="AD597" s="892"/>
      <c r="AE597" s="892"/>
      <c r="AF597" s="892"/>
      <c r="AG597" s="892"/>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891"/>
      <c r="AD598" s="892"/>
      <c r="AE598" s="892"/>
      <c r="AF598" s="892"/>
      <c r="AG598" s="892"/>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86"/>
      <c r="Q599" s="887"/>
      <c r="R599" s="887"/>
      <c r="S599" s="887"/>
      <c r="T599" s="887"/>
      <c r="U599" s="887"/>
      <c r="V599" s="887"/>
      <c r="W599" s="887"/>
      <c r="X599" s="887"/>
      <c r="Y599" s="888"/>
      <c r="Z599" s="889"/>
      <c r="AA599" s="889"/>
      <c r="AB599" s="890"/>
      <c r="AC599" s="891"/>
      <c r="AD599" s="892"/>
      <c r="AE599" s="892"/>
      <c r="AF599" s="892"/>
      <c r="AG599" s="892"/>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86"/>
      <c r="Q600" s="887"/>
      <c r="R600" s="887"/>
      <c r="S600" s="887"/>
      <c r="T600" s="887"/>
      <c r="U600" s="887"/>
      <c r="V600" s="887"/>
      <c r="W600" s="887"/>
      <c r="X600" s="887"/>
      <c r="Y600" s="888"/>
      <c r="Z600" s="889"/>
      <c r="AA600" s="889"/>
      <c r="AB600" s="890"/>
      <c r="AC600" s="891"/>
      <c r="AD600" s="892"/>
      <c r="AE600" s="892"/>
      <c r="AF600" s="892"/>
      <c r="AG600" s="892"/>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891"/>
      <c r="AD601" s="892"/>
      <c r="AE601" s="892"/>
      <c r="AF601" s="892"/>
      <c r="AG601" s="892"/>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891"/>
      <c r="AD602" s="892"/>
      <c r="AE602" s="892"/>
      <c r="AF602" s="892"/>
      <c r="AG602" s="892"/>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891"/>
      <c r="AD603" s="892"/>
      <c r="AE603" s="892"/>
      <c r="AF603" s="892"/>
      <c r="AG603" s="892"/>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891"/>
      <c r="AD604" s="892"/>
      <c r="AE604" s="892"/>
      <c r="AF604" s="892"/>
      <c r="AG604" s="892"/>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891"/>
      <c r="AD605" s="892"/>
      <c r="AE605" s="892"/>
      <c r="AF605" s="892"/>
      <c r="AG605" s="892"/>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10.5" hidden="1" customHeight="1" x14ac:dyDescent="0.15">
      <c r="A606" s="881">
        <v>10</v>
      </c>
      <c r="B606" s="881">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891"/>
      <c r="AD606" s="892"/>
      <c r="AE606" s="892"/>
      <c r="AF606" s="892"/>
      <c r="AG606" s="892"/>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891"/>
      <c r="AD607" s="892"/>
      <c r="AE607" s="892"/>
      <c r="AF607" s="892"/>
      <c r="AG607" s="892"/>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891"/>
      <c r="AD608" s="892"/>
      <c r="AE608" s="892"/>
      <c r="AF608" s="892"/>
      <c r="AG608" s="892"/>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891"/>
      <c r="AD609" s="892"/>
      <c r="AE609" s="892"/>
      <c r="AF609" s="892"/>
      <c r="AG609" s="892"/>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891"/>
      <c r="AD610" s="892"/>
      <c r="AE610" s="892"/>
      <c r="AF610" s="892"/>
      <c r="AG610" s="892"/>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891"/>
      <c r="AD611" s="892"/>
      <c r="AE611" s="892"/>
      <c r="AF611" s="892"/>
      <c r="AG611" s="892"/>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891"/>
      <c r="AD612" s="892"/>
      <c r="AE612" s="892"/>
      <c r="AF612" s="892"/>
      <c r="AG612" s="892"/>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891"/>
      <c r="AD613" s="892"/>
      <c r="AE613" s="892"/>
      <c r="AF613" s="892"/>
      <c r="AG613" s="892"/>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891"/>
      <c r="AD614" s="892"/>
      <c r="AE614" s="892"/>
      <c r="AF614" s="892"/>
      <c r="AG614" s="892"/>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891"/>
      <c r="AD615" s="892"/>
      <c r="AE615" s="892"/>
      <c r="AF615" s="892"/>
      <c r="AG615" s="892"/>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8.5" hidden="1" customHeight="1" x14ac:dyDescent="0.15">
      <c r="A616" s="881">
        <v>20</v>
      </c>
      <c r="B616" s="881">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891"/>
      <c r="AD616" s="892"/>
      <c r="AE616" s="892"/>
      <c r="AF616" s="892"/>
      <c r="AG616" s="892"/>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891"/>
      <c r="AD617" s="892"/>
      <c r="AE617" s="892"/>
      <c r="AF617" s="892"/>
      <c r="AG617" s="892"/>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891"/>
      <c r="AD618" s="892"/>
      <c r="AE618" s="892"/>
      <c r="AF618" s="892"/>
      <c r="AG618" s="892"/>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891"/>
      <c r="AD619" s="892"/>
      <c r="AE619" s="892"/>
      <c r="AF619" s="892"/>
      <c r="AG619" s="892"/>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891"/>
      <c r="AD620" s="892"/>
      <c r="AE620" s="892"/>
      <c r="AF620" s="892"/>
      <c r="AG620" s="892"/>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891"/>
      <c r="AD621" s="892"/>
      <c r="AE621" s="892"/>
      <c r="AF621" s="892"/>
      <c r="AG621" s="892"/>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891"/>
      <c r="AD622" s="892"/>
      <c r="AE622" s="892"/>
      <c r="AF622" s="892"/>
      <c r="AG622" s="892"/>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891"/>
      <c r="AD623" s="892"/>
      <c r="AE623" s="892"/>
      <c r="AF623" s="892"/>
      <c r="AG623" s="892"/>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891"/>
      <c r="AD624" s="892"/>
      <c r="AE624" s="892"/>
      <c r="AF624" s="892"/>
      <c r="AG624" s="892"/>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891"/>
      <c r="AD625" s="892"/>
      <c r="AE625" s="892"/>
      <c r="AF625" s="892"/>
      <c r="AG625" s="892"/>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891"/>
      <c r="AD626" s="892"/>
      <c r="AE626" s="892"/>
      <c r="AF626" s="892"/>
      <c r="AG626" s="892"/>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902" t="s">
        <v>576</v>
      </c>
      <c r="B627" s="903"/>
      <c r="C627" s="903"/>
      <c r="D627" s="903"/>
      <c r="E627" s="903"/>
      <c r="F627" s="903"/>
      <c r="G627" s="903"/>
      <c r="H627" s="903"/>
      <c r="I627" s="903"/>
      <c r="J627" s="903"/>
      <c r="K627" s="903"/>
      <c r="L627" s="903"/>
      <c r="M627" s="903"/>
      <c r="N627" s="903"/>
      <c r="O627" s="903"/>
      <c r="P627" s="903"/>
      <c r="Q627" s="903"/>
      <c r="R627" s="903"/>
      <c r="S627" s="903"/>
      <c r="T627" s="903"/>
      <c r="U627" s="903"/>
      <c r="V627" s="903"/>
      <c r="W627" s="903"/>
      <c r="X627" s="903"/>
      <c r="Y627" s="903"/>
      <c r="Z627" s="903"/>
      <c r="AA627" s="903"/>
      <c r="AB627" s="903"/>
      <c r="AC627" s="903"/>
      <c r="AD627" s="903"/>
      <c r="AE627" s="903"/>
      <c r="AF627" s="903"/>
      <c r="AG627" s="903"/>
      <c r="AH627" s="903"/>
      <c r="AI627" s="903"/>
      <c r="AJ627" s="903"/>
      <c r="AK627" s="904"/>
      <c r="AL627" s="905" t="s">
        <v>230</v>
      </c>
      <c r="AM627" s="906"/>
      <c r="AN627" s="906"/>
      <c r="AO627" s="61"/>
      <c r="AP627" s="56"/>
      <c r="AQ627" s="56"/>
      <c r="AR627" s="56"/>
      <c r="AS627" s="56"/>
      <c r="AT627" s="56"/>
      <c r="AU627" s="56"/>
      <c r="AV627" s="56"/>
      <c r="AW627" s="56"/>
      <c r="AX627" s="57"/>
      <c r="AY627">
        <f>COUNTIF($AO$627,"☑")</f>
        <v>0</v>
      </c>
    </row>
    <row r="628" spans="1:51" ht="6.6"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8.9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07"/>
      <c r="B630" s="907"/>
      <c r="C630" s="871" t="s">
        <v>192</v>
      </c>
      <c r="D630" s="908"/>
      <c r="E630" s="871" t="s">
        <v>191</v>
      </c>
      <c r="F630" s="908"/>
      <c r="G630" s="908"/>
      <c r="H630" s="908"/>
      <c r="I630" s="908"/>
      <c r="J630" s="871" t="s">
        <v>197</v>
      </c>
      <c r="K630" s="871"/>
      <c r="L630" s="871"/>
      <c r="M630" s="871"/>
      <c r="N630" s="871"/>
      <c r="O630" s="871"/>
      <c r="P630" s="871" t="s">
        <v>25</v>
      </c>
      <c r="Q630" s="871"/>
      <c r="R630" s="871"/>
      <c r="S630" s="871"/>
      <c r="T630" s="871"/>
      <c r="U630" s="871"/>
      <c r="V630" s="871"/>
      <c r="W630" s="871"/>
      <c r="X630" s="871"/>
      <c r="Y630" s="871" t="s">
        <v>199</v>
      </c>
      <c r="Z630" s="908"/>
      <c r="AA630" s="908"/>
      <c r="AB630" s="908"/>
      <c r="AC630" s="871" t="s">
        <v>180</v>
      </c>
      <c r="AD630" s="871"/>
      <c r="AE630" s="871"/>
      <c r="AF630" s="871"/>
      <c r="AG630" s="871"/>
      <c r="AH630" s="871" t="s">
        <v>187</v>
      </c>
      <c r="AI630" s="908"/>
      <c r="AJ630" s="908"/>
      <c r="AK630" s="908"/>
      <c r="AL630" s="908" t="s">
        <v>19</v>
      </c>
      <c r="AM630" s="908"/>
      <c r="AN630" s="908"/>
      <c r="AO630" s="907"/>
      <c r="AP630" s="895" t="s">
        <v>224</v>
      </c>
      <c r="AQ630" s="895"/>
      <c r="AR630" s="895"/>
      <c r="AS630" s="895"/>
      <c r="AT630" s="895"/>
      <c r="AU630" s="895"/>
      <c r="AV630" s="895"/>
      <c r="AW630" s="895"/>
      <c r="AX630" s="895"/>
    </row>
    <row r="631" spans="1:51" ht="30" customHeight="1" x14ac:dyDescent="0.15">
      <c r="A631" s="881">
        <v>1</v>
      </c>
      <c r="B631" s="881">
        <v>1</v>
      </c>
      <c r="C631" s="909" t="s">
        <v>711</v>
      </c>
      <c r="D631" s="909"/>
      <c r="E631" s="671" t="s">
        <v>712</v>
      </c>
      <c r="F631" s="910"/>
      <c r="G631" s="910"/>
      <c r="H631" s="910"/>
      <c r="I631" s="910"/>
      <c r="J631" s="911">
        <v>7010001001213</v>
      </c>
      <c r="K631" s="912"/>
      <c r="L631" s="912"/>
      <c r="M631" s="912"/>
      <c r="N631" s="912"/>
      <c r="O631" s="913"/>
      <c r="P631" s="886" t="s">
        <v>710</v>
      </c>
      <c r="Q631" s="887"/>
      <c r="R631" s="887"/>
      <c r="S631" s="887"/>
      <c r="T631" s="887"/>
      <c r="U631" s="887"/>
      <c r="V631" s="887"/>
      <c r="W631" s="887"/>
      <c r="X631" s="887"/>
      <c r="Y631" s="888">
        <v>1012</v>
      </c>
      <c r="Z631" s="889"/>
      <c r="AA631" s="889"/>
      <c r="AB631" s="890"/>
      <c r="AC631" s="891" t="s">
        <v>250</v>
      </c>
      <c r="AD631" s="892"/>
      <c r="AE631" s="892"/>
      <c r="AF631" s="892"/>
      <c r="AG631" s="892"/>
      <c r="AH631" s="893">
        <v>2</v>
      </c>
      <c r="AI631" s="894"/>
      <c r="AJ631" s="894"/>
      <c r="AK631" s="894"/>
      <c r="AL631" s="877">
        <v>87.8</v>
      </c>
      <c r="AM631" s="878"/>
      <c r="AN631" s="878"/>
      <c r="AO631" s="879"/>
      <c r="AP631" s="880" t="s">
        <v>721</v>
      </c>
      <c r="AQ631" s="880"/>
      <c r="AR631" s="880"/>
      <c r="AS631" s="880"/>
      <c r="AT631" s="880"/>
      <c r="AU631" s="880"/>
      <c r="AV631" s="880"/>
      <c r="AW631" s="880"/>
      <c r="AX631" s="880"/>
    </row>
    <row r="632" spans="1:51" ht="1.5" customHeight="1" x14ac:dyDescent="0.15">
      <c r="A632" s="881">
        <v>2</v>
      </c>
      <c r="B632" s="881">
        <v>1</v>
      </c>
      <c r="C632" s="909"/>
      <c r="D632" s="909"/>
      <c r="E632" s="910"/>
      <c r="F632" s="910"/>
      <c r="G632" s="910"/>
      <c r="H632" s="910"/>
      <c r="I632" s="910"/>
      <c r="J632" s="884"/>
      <c r="K632" s="885"/>
      <c r="L632" s="885"/>
      <c r="M632" s="885"/>
      <c r="N632" s="885"/>
      <c r="O632" s="885"/>
      <c r="P632" s="887"/>
      <c r="Q632" s="887"/>
      <c r="R632" s="887"/>
      <c r="S632" s="887"/>
      <c r="T632" s="887"/>
      <c r="U632" s="887"/>
      <c r="V632" s="887"/>
      <c r="W632" s="887"/>
      <c r="X632" s="887"/>
      <c r="Y632" s="888"/>
      <c r="Z632" s="889"/>
      <c r="AA632" s="889"/>
      <c r="AB632" s="890"/>
      <c r="AC632" s="891"/>
      <c r="AD632" s="892"/>
      <c r="AE632" s="892"/>
      <c r="AF632" s="892"/>
      <c r="AG632" s="892"/>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9"/>
      <c r="D633" s="909"/>
      <c r="E633" s="910"/>
      <c r="F633" s="910"/>
      <c r="G633" s="910"/>
      <c r="H633" s="910"/>
      <c r="I633" s="910"/>
      <c r="J633" s="884"/>
      <c r="K633" s="885"/>
      <c r="L633" s="885"/>
      <c r="M633" s="885"/>
      <c r="N633" s="885"/>
      <c r="O633" s="885"/>
      <c r="P633" s="887"/>
      <c r="Q633" s="887"/>
      <c r="R633" s="887"/>
      <c r="S633" s="887"/>
      <c r="T633" s="887"/>
      <c r="U633" s="887"/>
      <c r="V633" s="887"/>
      <c r="W633" s="887"/>
      <c r="X633" s="887"/>
      <c r="Y633" s="888"/>
      <c r="Z633" s="889"/>
      <c r="AA633" s="889"/>
      <c r="AB633" s="890"/>
      <c r="AC633" s="891"/>
      <c r="AD633" s="892"/>
      <c r="AE633" s="892"/>
      <c r="AF633" s="892"/>
      <c r="AG633" s="892"/>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9"/>
      <c r="D634" s="909"/>
      <c r="E634" s="910"/>
      <c r="F634" s="910"/>
      <c r="G634" s="910"/>
      <c r="H634" s="910"/>
      <c r="I634" s="910"/>
      <c r="J634" s="884"/>
      <c r="K634" s="885"/>
      <c r="L634" s="885"/>
      <c r="M634" s="885"/>
      <c r="N634" s="885"/>
      <c r="O634" s="885"/>
      <c r="P634" s="887"/>
      <c r="Q634" s="887"/>
      <c r="R634" s="887"/>
      <c r="S634" s="887"/>
      <c r="T634" s="887"/>
      <c r="U634" s="887"/>
      <c r="V634" s="887"/>
      <c r="W634" s="887"/>
      <c r="X634" s="887"/>
      <c r="Y634" s="888"/>
      <c r="Z634" s="889"/>
      <c r="AA634" s="889"/>
      <c r="AB634" s="890"/>
      <c r="AC634" s="891"/>
      <c r="AD634" s="892"/>
      <c r="AE634" s="892"/>
      <c r="AF634" s="892"/>
      <c r="AG634" s="892"/>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9"/>
      <c r="D635" s="909"/>
      <c r="E635" s="910"/>
      <c r="F635" s="910"/>
      <c r="G635" s="910"/>
      <c r="H635" s="910"/>
      <c r="I635" s="910"/>
      <c r="J635" s="884"/>
      <c r="K635" s="885"/>
      <c r="L635" s="885"/>
      <c r="M635" s="885"/>
      <c r="N635" s="885"/>
      <c r="O635" s="885"/>
      <c r="P635" s="887"/>
      <c r="Q635" s="887"/>
      <c r="R635" s="887"/>
      <c r="S635" s="887"/>
      <c r="T635" s="887"/>
      <c r="U635" s="887"/>
      <c r="V635" s="887"/>
      <c r="W635" s="887"/>
      <c r="X635" s="887"/>
      <c r="Y635" s="888"/>
      <c r="Z635" s="889"/>
      <c r="AA635" s="889"/>
      <c r="AB635" s="890"/>
      <c r="AC635" s="891"/>
      <c r="AD635" s="892"/>
      <c r="AE635" s="892"/>
      <c r="AF635" s="892"/>
      <c r="AG635" s="892"/>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9"/>
      <c r="D636" s="909"/>
      <c r="E636" s="910"/>
      <c r="F636" s="910"/>
      <c r="G636" s="910"/>
      <c r="H636" s="910"/>
      <c r="I636" s="910"/>
      <c r="J636" s="884"/>
      <c r="K636" s="885"/>
      <c r="L636" s="885"/>
      <c r="M636" s="885"/>
      <c r="N636" s="885"/>
      <c r="O636" s="885"/>
      <c r="P636" s="887"/>
      <c r="Q636" s="887"/>
      <c r="R636" s="887"/>
      <c r="S636" s="887"/>
      <c r="T636" s="887"/>
      <c r="U636" s="887"/>
      <c r="V636" s="887"/>
      <c r="W636" s="887"/>
      <c r="X636" s="887"/>
      <c r="Y636" s="888"/>
      <c r="Z636" s="889"/>
      <c r="AA636" s="889"/>
      <c r="AB636" s="890"/>
      <c r="AC636" s="891"/>
      <c r="AD636" s="892"/>
      <c r="AE636" s="892"/>
      <c r="AF636" s="892"/>
      <c r="AG636" s="892"/>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9"/>
      <c r="D637" s="909"/>
      <c r="E637" s="910"/>
      <c r="F637" s="910"/>
      <c r="G637" s="910"/>
      <c r="H637" s="910"/>
      <c r="I637" s="910"/>
      <c r="J637" s="884"/>
      <c r="K637" s="885"/>
      <c r="L637" s="885"/>
      <c r="M637" s="885"/>
      <c r="N637" s="885"/>
      <c r="O637" s="885"/>
      <c r="P637" s="887"/>
      <c r="Q637" s="887"/>
      <c r="R637" s="887"/>
      <c r="S637" s="887"/>
      <c r="T637" s="887"/>
      <c r="U637" s="887"/>
      <c r="V637" s="887"/>
      <c r="W637" s="887"/>
      <c r="X637" s="887"/>
      <c r="Y637" s="888"/>
      <c r="Z637" s="889"/>
      <c r="AA637" s="889"/>
      <c r="AB637" s="890"/>
      <c r="AC637" s="891"/>
      <c r="AD637" s="892"/>
      <c r="AE637" s="892"/>
      <c r="AF637" s="892"/>
      <c r="AG637" s="892"/>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9"/>
      <c r="D638" s="909"/>
      <c r="E638" s="910"/>
      <c r="F638" s="910"/>
      <c r="G638" s="910"/>
      <c r="H638" s="910"/>
      <c r="I638" s="910"/>
      <c r="J638" s="884"/>
      <c r="K638" s="885"/>
      <c r="L638" s="885"/>
      <c r="M638" s="885"/>
      <c r="N638" s="885"/>
      <c r="O638" s="885"/>
      <c r="P638" s="887"/>
      <c r="Q638" s="887"/>
      <c r="R638" s="887"/>
      <c r="S638" s="887"/>
      <c r="T638" s="887"/>
      <c r="U638" s="887"/>
      <c r="V638" s="887"/>
      <c r="W638" s="887"/>
      <c r="X638" s="887"/>
      <c r="Y638" s="888"/>
      <c r="Z638" s="889"/>
      <c r="AA638" s="889"/>
      <c r="AB638" s="890"/>
      <c r="AC638" s="891"/>
      <c r="AD638" s="892"/>
      <c r="AE638" s="892"/>
      <c r="AF638" s="892"/>
      <c r="AG638" s="892"/>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9"/>
      <c r="D639" s="909"/>
      <c r="E639" s="910"/>
      <c r="F639" s="910"/>
      <c r="G639" s="910"/>
      <c r="H639" s="910"/>
      <c r="I639" s="910"/>
      <c r="J639" s="884"/>
      <c r="K639" s="885"/>
      <c r="L639" s="885"/>
      <c r="M639" s="885"/>
      <c r="N639" s="885"/>
      <c r="O639" s="885"/>
      <c r="P639" s="887"/>
      <c r="Q639" s="887"/>
      <c r="R639" s="887"/>
      <c r="S639" s="887"/>
      <c r="T639" s="887"/>
      <c r="U639" s="887"/>
      <c r="V639" s="887"/>
      <c r="W639" s="887"/>
      <c r="X639" s="887"/>
      <c r="Y639" s="888"/>
      <c r="Z639" s="889"/>
      <c r="AA639" s="889"/>
      <c r="AB639" s="890"/>
      <c r="AC639" s="891"/>
      <c r="AD639" s="892"/>
      <c r="AE639" s="892"/>
      <c r="AF639" s="892"/>
      <c r="AG639" s="892"/>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9"/>
      <c r="D640" s="909"/>
      <c r="E640" s="910"/>
      <c r="F640" s="910"/>
      <c r="G640" s="910"/>
      <c r="H640" s="910"/>
      <c r="I640" s="910"/>
      <c r="J640" s="884"/>
      <c r="K640" s="885"/>
      <c r="L640" s="885"/>
      <c r="M640" s="885"/>
      <c r="N640" s="885"/>
      <c r="O640" s="885"/>
      <c r="P640" s="887"/>
      <c r="Q640" s="887"/>
      <c r="R640" s="887"/>
      <c r="S640" s="887"/>
      <c r="T640" s="887"/>
      <c r="U640" s="887"/>
      <c r="V640" s="887"/>
      <c r="W640" s="887"/>
      <c r="X640" s="887"/>
      <c r="Y640" s="888"/>
      <c r="Z640" s="889"/>
      <c r="AA640" s="889"/>
      <c r="AB640" s="890"/>
      <c r="AC640" s="891"/>
      <c r="AD640" s="892"/>
      <c r="AE640" s="892"/>
      <c r="AF640" s="892"/>
      <c r="AG640" s="892"/>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27" hidden="1" customHeight="1" x14ac:dyDescent="0.15">
      <c r="A641" s="881">
        <v>11</v>
      </c>
      <c r="B641" s="881">
        <v>1</v>
      </c>
      <c r="C641" s="909"/>
      <c r="D641" s="909"/>
      <c r="E641" s="910"/>
      <c r="F641" s="910"/>
      <c r="G641" s="910"/>
      <c r="H641" s="910"/>
      <c r="I641" s="910"/>
      <c r="J641" s="884"/>
      <c r="K641" s="885"/>
      <c r="L641" s="885"/>
      <c r="M641" s="885"/>
      <c r="N641" s="885"/>
      <c r="O641" s="885"/>
      <c r="P641" s="887"/>
      <c r="Q641" s="887"/>
      <c r="R641" s="887"/>
      <c r="S641" s="887"/>
      <c r="T641" s="887"/>
      <c r="U641" s="887"/>
      <c r="V641" s="887"/>
      <c r="W641" s="887"/>
      <c r="X641" s="887"/>
      <c r="Y641" s="888"/>
      <c r="Z641" s="889"/>
      <c r="AA641" s="889"/>
      <c r="AB641" s="890"/>
      <c r="AC641" s="891"/>
      <c r="AD641" s="892"/>
      <c r="AE641" s="892"/>
      <c r="AF641" s="892"/>
      <c r="AG641" s="892"/>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9"/>
      <c r="D642" s="909"/>
      <c r="E642" s="910"/>
      <c r="F642" s="910"/>
      <c r="G642" s="910"/>
      <c r="H642" s="910"/>
      <c r="I642" s="910"/>
      <c r="J642" s="884"/>
      <c r="K642" s="885"/>
      <c r="L642" s="885"/>
      <c r="M642" s="885"/>
      <c r="N642" s="885"/>
      <c r="O642" s="885"/>
      <c r="P642" s="887"/>
      <c r="Q642" s="887"/>
      <c r="R642" s="887"/>
      <c r="S642" s="887"/>
      <c r="T642" s="887"/>
      <c r="U642" s="887"/>
      <c r="V642" s="887"/>
      <c r="W642" s="887"/>
      <c r="X642" s="887"/>
      <c r="Y642" s="888"/>
      <c r="Z642" s="889"/>
      <c r="AA642" s="889"/>
      <c r="AB642" s="890"/>
      <c r="AC642" s="891"/>
      <c r="AD642" s="892"/>
      <c r="AE642" s="892"/>
      <c r="AF642" s="892"/>
      <c r="AG642" s="892"/>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9"/>
      <c r="D643" s="909"/>
      <c r="E643" s="910"/>
      <c r="F643" s="910"/>
      <c r="G643" s="910"/>
      <c r="H643" s="910"/>
      <c r="I643" s="910"/>
      <c r="J643" s="884"/>
      <c r="K643" s="885"/>
      <c r="L643" s="885"/>
      <c r="M643" s="885"/>
      <c r="N643" s="885"/>
      <c r="O643" s="885"/>
      <c r="P643" s="887"/>
      <c r="Q643" s="887"/>
      <c r="R643" s="887"/>
      <c r="S643" s="887"/>
      <c r="T643" s="887"/>
      <c r="U643" s="887"/>
      <c r="V643" s="887"/>
      <c r="W643" s="887"/>
      <c r="X643" s="887"/>
      <c r="Y643" s="888"/>
      <c r="Z643" s="889"/>
      <c r="AA643" s="889"/>
      <c r="AB643" s="890"/>
      <c r="AC643" s="891"/>
      <c r="AD643" s="892"/>
      <c r="AE643" s="892"/>
      <c r="AF643" s="892"/>
      <c r="AG643" s="892"/>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9"/>
      <c r="D644" s="909"/>
      <c r="E644" s="910"/>
      <c r="F644" s="910"/>
      <c r="G644" s="910"/>
      <c r="H644" s="910"/>
      <c r="I644" s="910"/>
      <c r="J644" s="884"/>
      <c r="K644" s="885"/>
      <c r="L644" s="885"/>
      <c r="M644" s="885"/>
      <c r="N644" s="885"/>
      <c r="O644" s="885"/>
      <c r="P644" s="887"/>
      <c r="Q644" s="887"/>
      <c r="R644" s="887"/>
      <c r="S644" s="887"/>
      <c r="T644" s="887"/>
      <c r="U644" s="887"/>
      <c r="V644" s="887"/>
      <c r="W644" s="887"/>
      <c r="X644" s="887"/>
      <c r="Y644" s="888"/>
      <c r="Z644" s="889"/>
      <c r="AA644" s="889"/>
      <c r="AB644" s="890"/>
      <c r="AC644" s="891"/>
      <c r="AD644" s="892"/>
      <c r="AE644" s="892"/>
      <c r="AF644" s="892"/>
      <c r="AG644" s="892"/>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9"/>
      <c r="D645" s="909"/>
      <c r="E645" s="910"/>
      <c r="F645" s="910"/>
      <c r="G645" s="910"/>
      <c r="H645" s="910"/>
      <c r="I645" s="910"/>
      <c r="J645" s="884"/>
      <c r="K645" s="885"/>
      <c r="L645" s="885"/>
      <c r="M645" s="885"/>
      <c r="N645" s="885"/>
      <c r="O645" s="885"/>
      <c r="P645" s="887"/>
      <c r="Q645" s="887"/>
      <c r="R645" s="887"/>
      <c r="S645" s="887"/>
      <c r="T645" s="887"/>
      <c r="U645" s="887"/>
      <c r="V645" s="887"/>
      <c r="W645" s="887"/>
      <c r="X645" s="887"/>
      <c r="Y645" s="888"/>
      <c r="Z645" s="889"/>
      <c r="AA645" s="889"/>
      <c r="AB645" s="890"/>
      <c r="AC645" s="891"/>
      <c r="AD645" s="892"/>
      <c r="AE645" s="892"/>
      <c r="AF645" s="892"/>
      <c r="AG645" s="892"/>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9"/>
      <c r="D646" s="909"/>
      <c r="E646" s="910"/>
      <c r="F646" s="910"/>
      <c r="G646" s="910"/>
      <c r="H646" s="910"/>
      <c r="I646" s="910"/>
      <c r="J646" s="884"/>
      <c r="K646" s="885"/>
      <c r="L646" s="885"/>
      <c r="M646" s="885"/>
      <c r="N646" s="885"/>
      <c r="O646" s="885"/>
      <c r="P646" s="887"/>
      <c r="Q646" s="887"/>
      <c r="R646" s="887"/>
      <c r="S646" s="887"/>
      <c r="T646" s="887"/>
      <c r="U646" s="887"/>
      <c r="V646" s="887"/>
      <c r="W646" s="887"/>
      <c r="X646" s="887"/>
      <c r="Y646" s="888"/>
      <c r="Z646" s="889"/>
      <c r="AA646" s="889"/>
      <c r="AB646" s="890"/>
      <c r="AC646" s="891"/>
      <c r="AD646" s="892"/>
      <c r="AE646" s="892"/>
      <c r="AF646" s="892"/>
      <c r="AG646" s="892"/>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9"/>
      <c r="D647" s="909"/>
      <c r="E647" s="910"/>
      <c r="F647" s="910"/>
      <c r="G647" s="910"/>
      <c r="H647" s="910"/>
      <c r="I647" s="910"/>
      <c r="J647" s="884"/>
      <c r="K647" s="885"/>
      <c r="L647" s="885"/>
      <c r="M647" s="885"/>
      <c r="N647" s="885"/>
      <c r="O647" s="885"/>
      <c r="P647" s="887"/>
      <c r="Q647" s="887"/>
      <c r="R647" s="887"/>
      <c r="S647" s="887"/>
      <c r="T647" s="887"/>
      <c r="U647" s="887"/>
      <c r="V647" s="887"/>
      <c r="W647" s="887"/>
      <c r="X647" s="887"/>
      <c r="Y647" s="888"/>
      <c r="Z647" s="889"/>
      <c r="AA647" s="889"/>
      <c r="AB647" s="890"/>
      <c r="AC647" s="891"/>
      <c r="AD647" s="892"/>
      <c r="AE647" s="892"/>
      <c r="AF647" s="892"/>
      <c r="AG647" s="892"/>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9"/>
      <c r="D648" s="909"/>
      <c r="E648" s="671"/>
      <c r="F648" s="910"/>
      <c r="G648" s="910"/>
      <c r="H648" s="910"/>
      <c r="I648" s="910"/>
      <c r="J648" s="884"/>
      <c r="K648" s="885"/>
      <c r="L648" s="885"/>
      <c r="M648" s="885"/>
      <c r="N648" s="885"/>
      <c r="O648" s="885"/>
      <c r="P648" s="887"/>
      <c r="Q648" s="887"/>
      <c r="R648" s="887"/>
      <c r="S648" s="887"/>
      <c r="T648" s="887"/>
      <c r="U648" s="887"/>
      <c r="V648" s="887"/>
      <c r="W648" s="887"/>
      <c r="X648" s="887"/>
      <c r="Y648" s="888"/>
      <c r="Z648" s="889"/>
      <c r="AA648" s="889"/>
      <c r="AB648" s="890"/>
      <c r="AC648" s="891"/>
      <c r="AD648" s="892"/>
      <c r="AE648" s="892"/>
      <c r="AF648" s="892"/>
      <c r="AG648" s="892"/>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9"/>
      <c r="D649" s="909"/>
      <c r="E649" s="910"/>
      <c r="F649" s="910"/>
      <c r="G649" s="910"/>
      <c r="H649" s="910"/>
      <c r="I649" s="910"/>
      <c r="J649" s="884"/>
      <c r="K649" s="885"/>
      <c r="L649" s="885"/>
      <c r="M649" s="885"/>
      <c r="N649" s="885"/>
      <c r="O649" s="885"/>
      <c r="P649" s="887"/>
      <c r="Q649" s="887"/>
      <c r="R649" s="887"/>
      <c r="S649" s="887"/>
      <c r="T649" s="887"/>
      <c r="U649" s="887"/>
      <c r="V649" s="887"/>
      <c r="W649" s="887"/>
      <c r="X649" s="887"/>
      <c r="Y649" s="888"/>
      <c r="Z649" s="889"/>
      <c r="AA649" s="889"/>
      <c r="AB649" s="890"/>
      <c r="AC649" s="891"/>
      <c r="AD649" s="892"/>
      <c r="AE649" s="892"/>
      <c r="AF649" s="892"/>
      <c r="AG649" s="892"/>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9"/>
      <c r="D650" s="909"/>
      <c r="E650" s="910"/>
      <c r="F650" s="910"/>
      <c r="G650" s="910"/>
      <c r="H650" s="910"/>
      <c r="I650" s="910"/>
      <c r="J650" s="884"/>
      <c r="K650" s="885"/>
      <c r="L650" s="885"/>
      <c r="M650" s="885"/>
      <c r="N650" s="885"/>
      <c r="O650" s="885"/>
      <c r="P650" s="887"/>
      <c r="Q650" s="887"/>
      <c r="R650" s="887"/>
      <c r="S650" s="887"/>
      <c r="T650" s="887"/>
      <c r="U650" s="887"/>
      <c r="V650" s="887"/>
      <c r="W650" s="887"/>
      <c r="X650" s="887"/>
      <c r="Y650" s="888"/>
      <c r="Z650" s="889"/>
      <c r="AA650" s="889"/>
      <c r="AB650" s="890"/>
      <c r="AC650" s="891"/>
      <c r="AD650" s="892"/>
      <c r="AE650" s="892"/>
      <c r="AF650" s="892"/>
      <c r="AG650" s="892"/>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9"/>
      <c r="D651" s="909"/>
      <c r="E651" s="910"/>
      <c r="F651" s="910"/>
      <c r="G651" s="910"/>
      <c r="H651" s="910"/>
      <c r="I651" s="910"/>
      <c r="J651" s="884"/>
      <c r="K651" s="885"/>
      <c r="L651" s="885"/>
      <c r="M651" s="885"/>
      <c r="N651" s="885"/>
      <c r="O651" s="885"/>
      <c r="P651" s="887"/>
      <c r="Q651" s="887"/>
      <c r="R651" s="887"/>
      <c r="S651" s="887"/>
      <c r="T651" s="887"/>
      <c r="U651" s="887"/>
      <c r="V651" s="887"/>
      <c r="W651" s="887"/>
      <c r="X651" s="887"/>
      <c r="Y651" s="888"/>
      <c r="Z651" s="889"/>
      <c r="AA651" s="889"/>
      <c r="AB651" s="890"/>
      <c r="AC651" s="891"/>
      <c r="AD651" s="892"/>
      <c r="AE651" s="892"/>
      <c r="AF651" s="892"/>
      <c r="AG651" s="892"/>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9"/>
      <c r="D652" s="909"/>
      <c r="E652" s="910"/>
      <c r="F652" s="910"/>
      <c r="G652" s="910"/>
      <c r="H652" s="910"/>
      <c r="I652" s="910"/>
      <c r="J652" s="884"/>
      <c r="K652" s="885"/>
      <c r="L652" s="885"/>
      <c r="M652" s="885"/>
      <c r="N652" s="885"/>
      <c r="O652" s="885"/>
      <c r="P652" s="887"/>
      <c r="Q652" s="887"/>
      <c r="R652" s="887"/>
      <c r="S652" s="887"/>
      <c r="T652" s="887"/>
      <c r="U652" s="887"/>
      <c r="V652" s="887"/>
      <c r="W652" s="887"/>
      <c r="X652" s="887"/>
      <c r="Y652" s="888"/>
      <c r="Z652" s="889"/>
      <c r="AA652" s="889"/>
      <c r="AB652" s="890"/>
      <c r="AC652" s="891"/>
      <c r="AD652" s="892"/>
      <c r="AE652" s="892"/>
      <c r="AF652" s="892"/>
      <c r="AG652" s="892"/>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9"/>
      <c r="D653" s="909"/>
      <c r="E653" s="910"/>
      <c r="F653" s="910"/>
      <c r="G653" s="910"/>
      <c r="H653" s="910"/>
      <c r="I653" s="910"/>
      <c r="J653" s="884"/>
      <c r="K653" s="885"/>
      <c r="L653" s="885"/>
      <c r="M653" s="885"/>
      <c r="N653" s="885"/>
      <c r="O653" s="885"/>
      <c r="P653" s="887"/>
      <c r="Q653" s="887"/>
      <c r="R653" s="887"/>
      <c r="S653" s="887"/>
      <c r="T653" s="887"/>
      <c r="U653" s="887"/>
      <c r="V653" s="887"/>
      <c r="W653" s="887"/>
      <c r="X653" s="887"/>
      <c r="Y653" s="888"/>
      <c r="Z653" s="889"/>
      <c r="AA653" s="889"/>
      <c r="AB653" s="890"/>
      <c r="AC653" s="891"/>
      <c r="AD653" s="892"/>
      <c r="AE653" s="892"/>
      <c r="AF653" s="892"/>
      <c r="AG653" s="892"/>
      <c r="AH653" s="893"/>
      <c r="AI653" s="894"/>
      <c r="AJ653" s="894"/>
      <c r="AK653" s="894"/>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9"/>
      <c r="D654" s="909"/>
      <c r="E654" s="910"/>
      <c r="F654" s="910"/>
      <c r="G654" s="910"/>
      <c r="H654" s="910"/>
      <c r="I654" s="910"/>
      <c r="J654" s="884"/>
      <c r="K654" s="885"/>
      <c r="L654" s="885"/>
      <c r="M654" s="885"/>
      <c r="N654" s="885"/>
      <c r="O654" s="885"/>
      <c r="P654" s="887"/>
      <c r="Q654" s="887"/>
      <c r="R654" s="887"/>
      <c r="S654" s="887"/>
      <c r="T654" s="887"/>
      <c r="U654" s="887"/>
      <c r="V654" s="887"/>
      <c r="W654" s="887"/>
      <c r="X654" s="887"/>
      <c r="Y654" s="888"/>
      <c r="Z654" s="889"/>
      <c r="AA654" s="889"/>
      <c r="AB654" s="890"/>
      <c r="AC654" s="891"/>
      <c r="AD654" s="892"/>
      <c r="AE654" s="892"/>
      <c r="AF654" s="892"/>
      <c r="AG654" s="892"/>
      <c r="AH654" s="893"/>
      <c r="AI654" s="894"/>
      <c r="AJ654" s="894"/>
      <c r="AK654" s="894"/>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9"/>
      <c r="D655" s="909"/>
      <c r="E655" s="910"/>
      <c r="F655" s="910"/>
      <c r="G655" s="910"/>
      <c r="H655" s="910"/>
      <c r="I655" s="910"/>
      <c r="J655" s="884"/>
      <c r="K655" s="885"/>
      <c r="L655" s="885"/>
      <c r="M655" s="885"/>
      <c r="N655" s="885"/>
      <c r="O655" s="885"/>
      <c r="P655" s="887"/>
      <c r="Q655" s="887"/>
      <c r="R655" s="887"/>
      <c r="S655" s="887"/>
      <c r="T655" s="887"/>
      <c r="U655" s="887"/>
      <c r="V655" s="887"/>
      <c r="W655" s="887"/>
      <c r="X655" s="887"/>
      <c r="Y655" s="888"/>
      <c r="Z655" s="889"/>
      <c r="AA655" s="889"/>
      <c r="AB655" s="890"/>
      <c r="AC655" s="891"/>
      <c r="AD655" s="892"/>
      <c r="AE655" s="892"/>
      <c r="AF655" s="892"/>
      <c r="AG655" s="892"/>
      <c r="AH655" s="893"/>
      <c r="AI655" s="894"/>
      <c r="AJ655" s="894"/>
      <c r="AK655" s="894"/>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9"/>
      <c r="D656" s="909"/>
      <c r="E656" s="910"/>
      <c r="F656" s="910"/>
      <c r="G656" s="910"/>
      <c r="H656" s="910"/>
      <c r="I656" s="910"/>
      <c r="J656" s="884"/>
      <c r="K656" s="885"/>
      <c r="L656" s="885"/>
      <c r="M656" s="885"/>
      <c r="N656" s="885"/>
      <c r="O656" s="885"/>
      <c r="P656" s="887"/>
      <c r="Q656" s="887"/>
      <c r="R656" s="887"/>
      <c r="S656" s="887"/>
      <c r="T656" s="887"/>
      <c r="U656" s="887"/>
      <c r="V656" s="887"/>
      <c r="W656" s="887"/>
      <c r="X656" s="887"/>
      <c r="Y656" s="888"/>
      <c r="Z656" s="889"/>
      <c r="AA656" s="889"/>
      <c r="AB656" s="890"/>
      <c r="AC656" s="891"/>
      <c r="AD656" s="892"/>
      <c r="AE656" s="892"/>
      <c r="AF656" s="892"/>
      <c r="AG656" s="892"/>
      <c r="AH656" s="893"/>
      <c r="AI656" s="894"/>
      <c r="AJ656" s="894"/>
      <c r="AK656" s="894"/>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9"/>
      <c r="D657" s="909"/>
      <c r="E657" s="910"/>
      <c r="F657" s="910"/>
      <c r="G657" s="910"/>
      <c r="H657" s="910"/>
      <c r="I657" s="910"/>
      <c r="J657" s="884"/>
      <c r="K657" s="885"/>
      <c r="L657" s="885"/>
      <c r="M657" s="885"/>
      <c r="N657" s="885"/>
      <c r="O657" s="885"/>
      <c r="P657" s="887"/>
      <c r="Q657" s="887"/>
      <c r="R657" s="887"/>
      <c r="S657" s="887"/>
      <c r="T657" s="887"/>
      <c r="U657" s="887"/>
      <c r="V657" s="887"/>
      <c r="W657" s="887"/>
      <c r="X657" s="887"/>
      <c r="Y657" s="888"/>
      <c r="Z657" s="889"/>
      <c r="AA657" s="889"/>
      <c r="AB657" s="890"/>
      <c r="AC657" s="891"/>
      <c r="AD657" s="892"/>
      <c r="AE657" s="892"/>
      <c r="AF657" s="892"/>
      <c r="AG657" s="892"/>
      <c r="AH657" s="893"/>
      <c r="AI657" s="894"/>
      <c r="AJ657" s="894"/>
      <c r="AK657" s="894"/>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9"/>
      <c r="D658" s="909"/>
      <c r="E658" s="910"/>
      <c r="F658" s="910"/>
      <c r="G658" s="910"/>
      <c r="H658" s="910"/>
      <c r="I658" s="910"/>
      <c r="J658" s="884"/>
      <c r="K658" s="885"/>
      <c r="L658" s="885"/>
      <c r="M658" s="885"/>
      <c r="N658" s="885"/>
      <c r="O658" s="885"/>
      <c r="P658" s="887"/>
      <c r="Q658" s="887"/>
      <c r="R658" s="887"/>
      <c r="S658" s="887"/>
      <c r="T658" s="887"/>
      <c r="U658" s="887"/>
      <c r="V658" s="887"/>
      <c r="W658" s="887"/>
      <c r="X658" s="887"/>
      <c r="Y658" s="888"/>
      <c r="Z658" s="889"/>
      <c r="AA658" s="889"/>
      <c r="AB658" s="890"/>
      <c r="AC658" s="891"/>
      <c r="AD658" s="892"/>
      <c r="AE658" s="892"/>
      <c r="AF658" s="892"/>
      <c r="AG658" s="892"/>
      <c r="AH658" s="893"/>
      <c r="AI658" s="894"/>
      <c r="AJ658" s="894"/>
      <c r="AK658" s="894"/>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9"/>
      <c r="D659" s="909"/>
      <c r="E659" s="910"/>
      <c r="F659" s="910"/>
      <c r="G659" s="910"/>
      <c r="H659" s="910"/>
      <c r="I659" s="910"/>
      <c r="J659" s="884"/>
      <c r="K659" s="885"/>
      <c r="L659" s="885"/>
      <c r="M659" s="885"/>
      <c r="N659" s="885"/>
      <c r="O659" s="885"/>
      <c r="P659" s="887"/>
      <c r="Q659" s="887"/>
      <c r="R659" s="887"/>
      <c r="S659" s="887"/>
      <c r="T659" s="887"/>
      <c r="U659" s="887"/>
      <c r="V659" s="887"/>
      <c r="W659" s="887"/>
      <c r="X659" s="887"/>
      <c r="Y659" s="888"/>
      <c r="Z659" s="889"/>
      <c r="AA659" s="889"/>
      <c r="AB659" s="890"/>
      <c r="AC659" s="891"/>
      <c r="AD659" s="892"/>
      <c r="AE659" s="892"/>
      <c r="AF659" s="892"/>
      <c r="AG659" s="892"/>
      <c r="AH659" s="893"/>
      <c r="AI659" s="894"/>
      <c r="AJ659" s="894"/>
      <c r="AK659" s="894"/>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9"/>
      <c r="D660" s="909"/>
      <c r="E660" s="910"/>
      <c r="F660" s="910"/>
      <c r="G660" s="910"/>
      <c r="H660" s="910"/>
      <c r="I660" s="910"/>
      <c r="J660" s="884"/>
      <c r="K660" s="885"/>
      <c r="L660" s="885"/>
      <c r="M660" s="885"/>
      <c r="N660" s="885"/>
      <c r="O660" s="885"/>
      <c r="P660" s="887"/>
      <c r="Q660" s="887"/>
      <c r="R660" s="887"/>
      <c r="S660" s="887"/>
      <c r="T660" s="887"/>
      <c r="U660" s="887"/>
      <c r="V660" s="887"/>
      <c r="W660" s="887"/>
      <c r="X660" s="887"/>
      <c r="Y660" s="888"/>
      <c r="Z660" s="889"/>
      <c r="AA660" s="889"/>
      <c r="AB660" s="890"/>
      <c r="AC660" s="891"/>
      <c r="AD660" s="892"/>
      <c r="AE660" s="892"/>
      <c r="AF660" s="892"/>
      <c r="AG660" s="892"/>
      <c r="AH660" s="893"/>
      <c r="AI660" s="894"/>
      <c r="AJ660" s="894"/>
      <c r="AK660" s="894"/>
      <c r="AL660" s="877"/>
      <c r="AM660" s="878"/>
      <c r="AN660" s="878"/>
      <c r="AO660" s="879"/>
      <c r="AP660" s="880"/>
      <c r="AQ660" s="880"/>
      <c r="AR660" s="880"/>
      <c r="AS660" s="880"/>
      <c r="AT660" s="880"/>
      <c r="AU660" s="880"/>
      <c r="AV660" s="880"/>
      <c r="AW660" s="880"/>
      <c r="AX660" s="880"/>
      <c r="AY660">
        <f>COUNTA($E$660)</f>
        <v>0</v>
      </c>
    </row>
  </sheetData>
  <sheetProtection algorithmName="SHA-512" hashValue="njV2Etu6TiBd685w6mhaE6ISBgJDYKbsdQq3sAy3qc/d565pND++vfjWogifYEFY3UT/VXiKg/nS1GK3ei2kWg==" saltValue="P8dTlYbeLdjzIaxD2qmIEw==" spinCount="100000" sheet="1" formatRows="0"/>
  <dataConsolidate link="1"/>
  <mergeCells count="4345">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Y271:AG271"/>
    <mergeCell ref="Y272:AG272"/>
    <mergeCell ref="X273:AH273"/>
    <mergeCell ref="AO273:AU273"/>
    <mergeCell ref="AO274:AU274"/>
    <mergeCell ref="AO275:AU275"/>
    <mergeCell ref="R277:AF277"/>
    <mergeCell ref="AH277:AU277"/>
    <mergeCell ref="R278:AF278"/>
    <mergeCell ref="AH278:AU278"/>
    <mergeCell ref="R279:AF279"/>
    <mergeCell ref="AH279:AU279"/>
    <mergeCell ref="S280:AE280"/>
    <mergeCell ref="AI280:AT280"/>
    <mergeCell ref="K282:S282"/>
    <mergeCell ref="K283:S283"/>
    <mergeCell ref="U283:AG284"/>
    <mergeCell ref="K284:S284"/>
  </mergeCells>
  <phoneticPr fontId="5"/>
  <conditionalFormatting sqref="P14:AQ14">
    <cfRule type="expression" dxfId="807" priority="909">
      <formula>IF(RIGHT(TEXT(P14,"0.#"),1)=".",FALSE,TRUE)</formula>
    </cfRule>
    <cfRule type="expression" dxfId="806" priority="910">
      <formula>IF(RIGHT(TEXT(P14,"0.#"),1)=".",TRUE,FALSE)</formula>
    </cfRule>
  </conditionalFormatting>
  <conditionalFormatting sqref="P18:AX18">
    <cfRule type="expression" dxfId="805" priority="907">
      <formula>IF(RIGHT(TEXT(P18,"0.#"),1)=".",FALSE,TRUE)</formula>
    </cfRule>
    <cfRule type="expression" dxfId="804" priority="908">
      <formula>IF(RIGHT(TEXT(P18,"0.#"),1)=".",TRUE,FALSE)</formula>
    </cfRule>
  </conditionalFormatting>
  <conditionalFormatting sqref="Y311">
    <cfRule type="expression" dxfId="803" priority="905">
      <formula>IF(RIGHT(TEXT(Y311,"0.#"),1)=".",FALSE,TRUE)</formula>
    </cfRule>
    <cfRule type="expression" dxfId="802" priority="906">
      <formula>IF(RIGHT(TEXT(Y311,"0.#"),1)=".",TRUE,FALSE)</formula>
    </cfRule>
  </conditionalFormatting>
  <conditionalFormatting sqref="Y320">
    <cfRule type="expression" dxfId="801" priority="903">
      <formula>IF(RIGHT(TEXT(Y320,"0.#"),1)=".",FALSE,TRUE)</formula>
    </cfRule>
    <cfRule type="expression" dxfId="800" priority="904">
      <formula>IF(RIGHT(TEXT(Y320,"0.#"),1)=".",TRUE,FALSE)</formula>
    </cfRule>
  </conditionalFormatting>
  <conditionalFormatting sqref="Y351:Y358 Y349 Y338:Y345 Y336 Y325:Y332 Y323">
    <cfRule type="expression" dxfId="799" priority="883">
      <formula>IF(RIGHT(TEXT(Y323,"0.#"),1)=".",FALSE,TRUE)</formula>
    </cfRule>
    <cfRule type="expression" dxfId="798" priority="884">
      <formula>IF(RIGHT(TEXT(Y323,"0.#"),1)=".",TRUE,FALSE)</formula>
    </cfRule>
  </conditionalFormatting>
  <conditionalFormatting sqref="P16:AQ17 P15:AX15 P13:AX13">
    <cfRule type="expression" dxfId="797" priority="901">
      <formula>IF(RIGHT(TEXT(P13,"0.#"),1)=".",FALSE,TRUE)</formula>
    </cfRule>
    <cfRule type="expression" dxfId="796" priority="902">
      <formula>IF(RIGHT(TEXT(P13,"0.#"),1)=".",TRUE,FALSE)</formula>
    </cfRule>
  </conditionalFormatting>
  <conditionalFormatting sqref="P19:AJ19">
    <cfRule type="expression" dxfId="795" priority="899">
      <formula>IF(RIGHT(TEXT(P19,"0.#"),1)=".",FALSE,TRUE)</formula>
    </cfRule>
    <cfRule type="expression" dxfId="794" priority="900">
      <formula>IF(RIGHT(TEXT(P19,"0.#"),1)=".",TRUE,FALSE)</formula>
    </cfRule>
  </conditionalFormatting>
  <conditionalFormatting sqref="AE32 AQ32">
    <cfRule type="expression" dxfId="793" priority="897">
      <formula>IF(RIGHT(TEXT(AE32,"0.#"),1)=".",FALSE,TRUE)</formula>
    </cfRule>
    <cfRule type="expression" dxfId="792" priority="898">
      <formula>IF(RIGHT(TEXT(AE32,"0.#"),1)=".",TRUE,FALSE)</formula>
    </cfRule>
  </conditionalFormatting>
  <conditionalFormatting sqref="Y312:Y319 Y310">
    <cfRule type="expression" dxfId="791" priority="895">
      <formula>IF(RIGHT(TEXT(Y310,"0.#"),1)=".",FALSE,TRUE)</formula>
    </cfRule>
    <cfRule type="expression" dxfId="790" priority="896">
      <formula>IF(RIGHT(TEXT(Y310,"0.#"),1)=".",TRUE,FALSE)</formula>
    </cfRule>
  </conditionalFormatting>
  <conditionalFormatting sqref="AU311">
    <cfRule type="expression" dxfId="789" priority="893">
      <formula>IF(RIGHT(TEXT(AU311,"0.#"),1)=".",FALSE,TRUE)</formula>
    </cfRule>
    <cfRule type="expression" dxfId="788" priority="894">
      <formula>IF(RIGHT(TEXT(AU311,"0.#"),1)=".",TRUE,FALSE)</formula>
    </cfRule>
  </conditionalFormatting>
  <conditionalFormatting sqref="AU320">
    <cfRule type="expression" dxfId="787" priority="891">
      <formula>IF(RIGHT(TEXT(AU320,"0.#"),1)=".",FALSE,TRUE)</formula>
    </cfRule>
    <cfRule type="expression" dxfId="786" priority="892">
      <formula>IF(RIGHT(TEXT(AU320,"0.#"),1)=".",TRUE,FALSE)</formula>
    </cfRule>
  </conditionalFormatting>
  <conditionalFormatting sqref="AU312:AU319 AU310">
    <cfRule type="expression" dxfId="785" priority="889">
      <formula>IF(RIGHT(TEXT(AU310,"0.#"),1)=".",FALSE,TRUE)</formula>
    </cfRule>
    <cfRule type="expression" dxfId="784" priority="890">
      <formula>IF(RIGHT(TEXT(AU310,"0.#"),1)=".",TRUE,FALSE)</formula>
    </cfRule>
  </conditionalFormatting>
  <conditionalFormatting sqref="Y350 Y337 Y324">
    <cfRule type="expression" dxfId="783" priority="887">
      <formula>IF(RIGHT(TEXT(Y324,"0.#"),1)=".",FALSE,TRUE)</formula>
    </cfRule>
    <cfRule type="expression" dxfId="782" priority="888">
      <formula>IF(RIGHT(TEXT(Y324,"0.#"),1)=".",TRUE,FALSE)</formula>
    </cfRule>
  </conditionalFormatting>
  <conditionalFormatting sqref="Y359 Y346 Y333">
    <cfRule type="expression" dxfId="781" priority="885">
      <formula>IF(RIGHT(TEXT(Y333,"0.#"),1)=".",FALSE,TRUE)</formula>
    </cfRule>
    <cfRule type="expression" dxfId="780" priority="886">
      <formula>IF(RIGHT(TEXT(Y333,"0.#"),1)=".",TRUE,FALSE)</formula>
    </cfRule>
  </conditionalFormatting>
  <conditionalFormatting sqref="AU350 AU337 AU324">
    <cfRule type="expression" dxfId="779" priority="881">
      <formula>IF(RIGHT(TEXT(AU324,"0.#"),1)=".",FALSE,TRUE)</formula>
    </cfRule>
    <cfRule type="expression" dxfId="778" priority="882">
      <formula>IF(RIGHT(TEXT(AU324,"0.#"),1)=".",TRUE,FALSE)</formula>
    </cfRule>
  </conditionalFormatting>
  <conditionalFormatting sqref="AU359 AU346 AU333">
    <cfRule type="expression" dxfId="777" priority="879">
      <formula>IF(RIGHT(TEXT(AU333,"0.#"),1)=".",FALSE,TRUE)</formula>
    </cfRule>
    <cfRule type="expression" dxfId="776" priority="880">
      <formula>IF(RIGHT(TEXT(AU333,"0.#"),1)=".",TRUE,FALSE)</formula>
    </cfRule>
  </conditionalFormatting>
  <conditionalFormatting sqref="AU351:AU358 AU349 AU338:AU345 AU336 AU325:AU332 AU323">
    <cfRule type="expression" dxfId="775" priority="877">
      <formula>IF(RIGHT(TEXT(AU323,"0.#"),1)=".",FALSE,TRUE)</formula>
    </cfRule>
    <cfRule type="expression" dxfId="774" priority="878">
      <formula>IF(RIGHT(TEXT(AU323,"0.#"),1)=".",TRUE,FALSE)</formula>
    </cfRule>
  </conditionalFormatting>
  <conditionalFormatting sqref="AI32">
    <cfRule type="expression" dxfId="773" priority="875">
      <formula>IF(RIGHT(TEXT(AI32,"0.#"),1)=".",FALSE,TRUE)</formula>
    </cfRule>
    <cfRule type="expression" dxfId="772" priority="876">
      <formula>IF(RIGHT(TEXT(AI32,"0.#"),1)=".",TRUE,FALSE)</formula>
    </cfRule>
  </conditionalFormatting>
  <conditionalFormatting sqref="AM32">
    <cfRule type="expression" dxfId="771" priority="873">
      <formula>IF(RIGHT(TEXT(AM32,"0.#"),1)=".",FALSE,TRUE)</formula>
    </cfRule>
    <cfRule type="expression" dxfId="770" priority="874">
      <formula>IF(RIGHT(TEXT(AM32,"0.#"),1)=".",TRUE,FALSE)</formula>
    </cfRule>
  </conditionalFormatting>
  <conditionalFormatting sqref="AE33">
    <cfRule type="expression" dxfId="769" priority="871">
      <formula>IF(RIGHT(TEXT(AE33,"0.#"),1)=".",FALSE,TRUE)</formula>
    </cfRule>
    <cfRule type="expression" dxfId="768" priority="872">
      <formula>IF(RIGHT(TEXT(AE33,"0.#"),1)=".",TRUE,FALSE)</formula>
    </cfRule>
  </conditionalFormatting>
  <conditionalFormatting sqref="AI33">
    <cfRule type="expression" dxfId="767" priority="869">
      <formula>IF(RIGHT(TEXT(AI33,"0.#"),1)=".",FALSE,TRUE)</formula>
    </cfRule>
    <cfRule type="expression" dxfId="766" priority="870">
      <formula>IF(RIGHT(TEXT(AI33,"0.#"),1)=".",TRUE,FALSE)</formula>
    </cfRule>
  </conditionalFormatting>
  <conditionalFormatting sqref="AM33">
    <cfRule type="expression" dxfId="765" priority="867">
      <formula>IF(RIGHT(TEXT(AM33,"0.#"),1)=".",FALSE,TRUE)</formula>
    </cfRule>
    <cfRule type="expression" dxfId="764" priority="868">
      <formula>IF(RIGHT(TEXT(AM33,"0.#"),1)=".",TRUE,FALSE)</formula>
    </cfRule>
  </conditionalFormatting>
  <conditionalFormatting sqref="AQ33">
    <cfRule type="expression" dxfId="763" priority="865">
      <formula>IF(RIGHT(TEXT(AQ33,"0.#"),1)=".",FALSE,TRUE)</formula>
    </cfRule>
    <cfRule type="expression" dxfId="762" priority="866">
      <formula>IF(RIGHT(TEXT(AQ33,"0.#"),1)=".",TRUE,FALSE)</formula>
    </cfRule>
  </conditionalFormatting>
  <conditionalFormatting sqref="AE210">
    <cfRule type="expression" dxfId="761" priority="863">
      <formula>IF(RIGHT(TEXT(AE210,"0.#"),1)=".",FALSE,TRUE)</formula>
    </cfRule>
    <cfRule type="expression" dxfId="760" priority="864">
      <formula>IF(RIGHT(TEXT(AE210,"0.#"),1)=".",TRUE,FALSE)</formula>
    </cfRule>
  </conditionalFormatting>
  <conditionalFormatting sqref="AE211">
    <cfRule type="expression" dxfId="759" priority="861">
      <formula>IF(RIGHT(TEXT(AE211,"0.#"),1)=".",FALSE,TRUE)</formula>
    </cfRule>
    <cfRule type="expression" dxfId="758" priority="862">
      <formula>IF(RIGHT(TEXT(AE211,"0.#"),1)=".",TRUE,FALSE)</formula>
    </cfRule>
  </conditionalFormatting>
  <conditionalFormatting sqref="AE212">
    <cfRule type="expression" dxfId="757" priority="859">
      <formula>IF(RIGHT(TEXT(AE212,"0.#"),1)=".",FALSE,TRUE)</formula>
    </cfRule>
    <cfRule type="expression" dxfId="756" priority="860">
      <formula>IF(RIGHT(TEXT(AE212,"0.#"),1)=".",TRUE,FALSE)</formula>
    </cfRule>
  </conditionalFormatting>
  <conditionalFormatting sqref="AI212">
    <cfRule type="expression" dxfId="755" priority="857">
      <formula>IF(RIGHT(TEXT(AI212,"0.#"),1)=".",FALSE,TRUE)</formula>
    </cfRule>
    <cfRule type="expression" dxfId="754" priority="858">
      <formula>IF(RIGHT(TEXT(AI212,"0.#"),1)=".",TRUE,FALSE)</formula>
    </cfRule>
  </conditionalFormatting>
  <conditionalFormatting sqref="AI211">
    <cfRule type="expression" dxfId="753" priority="855">
      <formula>IF(RIGHT(TEXT(AI211,"0.#"),1)=".",FALSE,TRUE)</formula>
    </cfRule>
    <cfRule type="expression" dxfId="752" priority="856">
      <formula>IF(RIGHT(TEXT(AI211,"0.#"),1)=".",TRUE,FALSE)</formula>
    </cfRule>
  </conditionalFormatting>
  <conditionalFormatting sqref="AI210">
    <cfRule type="expression" dxfId="751" priority="853">
      <formula>IF(RIGHT(TEXT(AI210,"0.#"),1)=".",FALSE,TRUE)</formula>
    </cfRule>
    <cfRule type="expression" dxfId="750" priority="854">
      <formula>IF(RIGHT(TEXT(AI210,"0.#"),1)=".",TRUE,FALSE)</formula>
    </cfRule>
  </conditionalFormatting>
  <conditionalFormatting sqref="AM210">
    <cfRule type="expression" dxfId="749" priority="851">
      <formula>IF(RIGHT(TEXT(AM210,"0.#"),1)=".",FALSE,TRUE)</formula>
    </cfRule>
    <cfRule type="expression" dxfId="748" priority="852">
      <formula>IF(RIGHT(TEXT(AM210,"0.#"),1)=".",TRUE,FALSE)</formula>
    </cfRule>
  </conditionalFormatting>
  <conditionalFormatting sqref="AM211">
    <cfRule type="expression" dxfId="747" priority="849">
      <formula>IF(RIGHT(TEXT(AM211,"0.#"),1)=".",FALSE,TRUE)</formula>
    </cfRule>
    <cfRule type="expression" dxfId="746" priority="850">
      <formula>IF(RIGHT(TEXT(AM211,"0.#"),1)=".",TRUE,FALSE)</formula>
    </cfRule>
  </conditionalFormatting>
  <conditionalFormatting sqref="AM212">
    <cfRule type="expression" dxfId="745" priority="847">
      <formula>IF(RIGHT(TEXT(AM212,"0.#"),1)=".",FALSE,TRUE)</formula>
    </cfRule>
    <cfRule type="expression" dxfId="744" priority="848">
      <formula>IF(RIGHT(TEXT(AM212,"0.#"),1)=".",TRUE,FALSE)</formula>
    </cfRule>
  </conditionalFormatting>
  <conditionalFormatting sqref="AL368:AO395">
    <cfRule type="expression" dxfId="743" priority="843">
      <formula>IF(AND(AL368&gt;=0, RIGHT(TEXT(AL368,"0.#"),1)&lt;&gt;"."),TRUE,FALSE)</formula>
    </cfRule>
    <cfRule type="expression" dxfId="742" priority="844">
      <formula>IF(AND(AL368&gt;=0, RIGHT(TEXT(AL368,"0.#"),1)="."),TRUE,FALSE)</formula>
    </cfRule>
    <cfRule type="expression" dxfId="741" priority="845">
      <formula>IF(AND(AL368&lt;0, RIGHT(TEXT(AL368,"0.#"),1)&lt;&gt;"."),TRUE,FALSE)</formula>
    </cfRule>
    <cfRule type="expression" dxfId="740" priority="846">
      <formula>IF(AND(AL368&lt;0, RIGHT(TEXT(AL368,"0.#"),1)="."),TRUE,FALSE)</formula>
    </cfRule>
  </conditionalFormatting>
  <conditionalFormatting sqref="AQ210:AQ212">
    <cfRule type="expression" dxfId="739" priority="841">
      <formula>IF(RIGHT(TEXT(AQ210,"0.#"),1)=".",FALSE,TRUE)</formula>
    </cfRule>
    <cfRule type="expression" dxfId="738" priority="842">
      <formula>IF(RIGHT(TEXT(AQ210,"0.#"),1)=".",TRUE,FALSE)</formula>
    </cfRule>
  </conditionalFormatting>
  <conditionalFormatting sqref="AU210:AU212">
    <cfRule type="expression" dxfId="737" priority="839">
      <formula>IF(RIGHT(TEXT(AU210,"0.#"),1)=".",FALSE,TRUE)</formula>
    </cfRule>
    <cfRule type="expression" dxfId="736" priority="840">
      <formula>IF(RIGHT(TEXT(AU210,"0.#"),1)=".",TRUE,FALSE)</formula>
    </cfRule>
  </conditionalFormatting>
  <conditionalFormatting sqref="Y368:Y395">
    <cfRule type="expression" dxfId="735" priority="837">
      <formula>IF(RIGHT(TEXT(Y368,"0.#"),1)=".",FALSE,TRUE)</formula>
    </cfRule>
    <cfRule type="expression" dxfId="734" priority="838">
      <formula>IF(RIGHT(TEXT(Y368,"0.#"),1)=".",TRUE,FALSE)</formula>
    </cfRule>
  </conditionalFormatting>
  <conditionalFormatting sqref="AL631:AO660">
    <cfRule type="expression" dxfId="733" priority="833">
      <formula>IF(AND(AL631&gt;=0, RIGHT(TEXT(AL631,"0.#"),1)&lt;&gt;"."),TRUE,FALSE)</formula>
    </cfRule>
    <cfRule type="expression" dxfId="732" priority="834">
      <formula>IF(AND(AL631&gt;=0, RIGHT(TEXT(AL631,"0.#"),1)="."),TRUE,FALSE)</formula>
    </cfRule>
    <cfRule type="expression" dxfId="731" priority="835">
      <formula>IF(AND(AL631&lt;0, RIGHT(TEXT(AL631,"0.#"),1)&lt;&gt;"."),TRUE,FALSE)</formula>
    </cfRule>
    <cfRule type="expression" dxfId="730" priority="836">
      <formula>IF(AND(AL631&lt;0, RIGHT(TEXT(AL631,"0.#"),1)="."),TRUE,FALSE)</formula>
    </cfRule>
  </conditionalFormatting>
  <conditionalFormatting sqref="Y631:Y660">
    <cfRule type="expression" dxfId="729" priority="831">
      <formula>IF(RIGHT(TEXT(Y631,"0.#"),1)=".",FALSE,TRUE)</formula>
    </cfRule>
    <cfRule type="expression" dxfId="728" priority="832">
      <formula>IF(RIGHT(TEXT(Y631,"0.#"),1)=".",TRUE,FALSE)</formula>
    </cfRule>
  </conditionalFormatting>
  <conditionalFormatting sqref="AL366:AO367">
    <cfRule type="expression" dxfId="727" priority="827">
      <formula>IF(AND(AL366&gt;=0, RIGHT(TEXT(AL366,"0.#"),1)&lt;&gt;"."),TRUE,FALSE)</formula>
    </cfRule>
    <cfRule type="expression" dxfId="726" priority="828">
      <formula>IF(AND(AL366&gt;=0, RIGHT(TEXT(AL366,"0.#"),1)="."),TRUE,FALSE)</formula>
    </cfRule>
    <cfRule type="expression" dxfId="725" priority="829">
      <formula>IF(AND(AL366&lt;0, RIGHT(TEXT(AL366,"0.#"),1)&lt;&gt;"."),TRUE,FALSE)</formula>
    </cfRule>
    <cfRule type="expression" dxfId="724" priority="830">
      <formula>IF(AND(AL366&lt;0, RIGHT(TEXT(AL366,"0.#"),1)="."),TRUE,FALSE)</formula>
    </cfRule>
  </conditionalFormatting>
  <conditionalFormatting sqref="Y366:Y367">
    <cfRule type="expression" dxfId="723" priority="825">
      <formula>IF(RIGHT(TEXT(Y366,"0.#"),1)=".",FALSE,TRUE)</formula>
    </cfRule>
    <cfRule type="expression" dxfId="722" priority="826">
      <formula>IF(RIGHT(TEXT(Y366,"0.#"),1)=".",TRUE,FALSE)</formula>
    </cfRule>
  </conditionalFormatting>
  <conditionalFormatting sqref="Y401:Y428">
    <cfRule type="expression" dxfId="721" priority="763">
      <formula>IF(RIGHT(TEXT(Y401,"0.#"),1)=".",FALSE,TRUE)</formula>
    </cfRule>
    <cfRule type="expression" dxfId="720" priority="764">
      <formula>IF(RIGHT(TEXT(Y401,"0.#"),1)=".",TRUE,FALSE)</formula>
    </cfRule>
  </conditionalFormatting>
  <conditionalFormatting sqref="Y399:Y400">
    <cfRule type="expression" dxfId="719" priority="757">
      <formula>IF(RIGHT(TEXT(Y399,"0.#"),1)=".",FALSE,TRUE)</formula>
    </cfRule>
    <cfRule type="expression" dxfId="718" priority="758">
      <formula>IF(RIGHT(TEXT(Y399,"0.#"),1)=".",TRUE,FALSE)</formula>
    </cfRule>
  </conditionalFormatting>
  <conditionalFormatting sqref="Y434:Y461">
    <cfRule type="expression" dxfId="717" priority="751">
      <formula>IF(RIGHT(TEXT(Y434,"0.#"),1)=".",FALSE,TRUE)</formula>
    </cfRule>
    <cfRule type="expression" dxfId="716" priority="752">
      <formula>IF(RIGHT(TEXT(Y434,"0.#"),1)=".",TRUE,FALSE)</formula>
    </cfRule>
  </conditionalFormatting>
  <conditionalFormatting sqref="Y432:Y433">
    <cfRule type="expression" dxfId="715" priority="745">
      <formula>IF(RIGHT(TEXT(Y432,"0.#"),1)=".",FALSE,TRUE)</formula>
    </cfRule>
    <cfRule type="expression" dxfId="714" priority="746">
      <formula>IF(RIGHT(TEXT(Y432,"0.#"),1)=".",TRUE,FALSE)</formula>
    </cfRule>
  </conditionalFormatting>
  <conditionalFormatting sqref="Y467:Y494">
    <cfRule type="expression" dxfId="713" priority="739">
      <formula>IF(RIGHT(TEXT(Y467,"0.#"),1)=".",FALSE,TRUE)</formula>
    </cfRule>
    <cfRule type="expression" dxfId="712" priority="740">
      <formula>IF(RIGHT(TEXT(Y467,"0.#"),1)=".",TRUE,FALSE)</formula>
    </cfRule>
  </conditionalFormatting>
  <conditionalFormatting sqref="Y465:Y466">
    <cfRule type="expression" dxfId="711" priority="733">
      <formula>IF(RIGHT(TEXT(Y465,"0.#"),1)=".",FALSE,TRUE)</formula>
    </cfRule>
    <cfRule type="expression" dxfId="710" priority="734">
      <formula>IF(RIGHT(TEXT(Y465,"0.#"),1)=".",TRUE,FALSE)</formula>
    </cfRule>
  </conditionalFormatting>
  <conditionalFormatting sqref="Y500:Y527">
    <cfRule type="expression" dxfId="709" priority="727">
      <formula>IF(RIGHT(TEXT(Y500,"0.#"),1)=".",FALSE,TRUE)</formula>
    </cfRule>
    <cfRule type="expression" dxfId="708" priority="728">
      <formula>IF(RIGHT(TEXT(Y500,"0.#"),1)=".",TRUE,FALSE)</formula>
    </cfRule>
  </conditionalFormatting>
  <conditionalFormatting sqref="Y498:Y499">
    <cfRule type="expression" dxfId="707" priority="721">
      <formula>IF(RIGHT(TEXT(Y498,"0.#"),1)=".",FALSE,TRUE)</formula>
    </cfRule>
    <cfRule type="expression" dxfId="706" priority="722">
      <formula>IF(RIGHT(TEXT(Y498,"0.#"),1)=".",TRUE,FALSE)</formula>
    </cfRule>
  </conditionalFormatting>
  <conditionalFormatting sqref="Y533:Y560">
    <cfRule type="expression" dxfId="705" priority="715">
      <formula>IF(RIGHT(TEXT(Y533,"0.#"),1)=".",FALSE,TRUE)</formula>
    </cfRule>
    <cfRule type="expression" dxfId="704" priority="716">
      <formula>IF(RIGHT(TEXT(Y533,"0.#"),1)=".",TRUE,FALSE)</formula>
    </cfRule>
  </conditionalFormatting>
  <conditionalFormatting sqref="W23">
    <cfRule type="expression" dxfId="703" priority="823">
      <formula>IF(RIGHT(TEXT(W23,"0.#"),1)=".",FALSE,TRUE)</formula>
    </cfRule>
    <cfRule type="expression" dxfId="702" priority="824">
      <formula>IF(RIGHT(TEXT(W23,"0.#"),1)=".",TRUE,FALSE)</formula>
    </cfRule>
  </conditionalFormatting>
  <conditionalFormatting sqref="W24:W27">
    <cfRule type="expression" dxfId="701" priority="821">
      <formula>IF(RIGHT(TEXT(W24,"0.#"),1)=".",FALSE,TRUE)</formula>
    </cfRule>
    <cfRule type="expression" dxfId="700" priority="822">
      <formula>IF(RIGHT(TEXT(W24,"0.#"),1)=".",TRUE,FALSE)</formula>
    </cfRule>
  </conditionalFormatting>
  <conditionalFormatting sqref="W28">
    <cfRule type="expression" dxfId="699" priority="819">
      <formula>IF(RIGHT(TEXT(W28,"0.#"),1)=".",FALSE,TRUE)</formula>
    </cfRule>
    <cfRule type="expression" dxfId="698" priority="820">
      <formula>IF(RIGHT(TEXT(W28,"0.#"),1)=".",TRUE,FALSE)</formula>
    </cfRule>
  </conditionalFormatting>
  <conditionalFormatting sqref="P23">
    <cfRule type="expression" dxfId="697" priority="817">
      <formula>IF(RIGHT(TEXT(P23,"0.#"),1)=".",FALSE,TRUE)</formula>
    </cfRule>
    <cfRule type="expression" dxfId="696" priority="818">
      <formula>IF(RIGHT(TEXT(P23,"0.#"),1)=".",TRUE,FALSE)</formula>
    </cfRule>
  </conditionalFormatting>
  <conditionalFormatting sqref="P24:P27">
    <cfRule type="expression" dxfId="695" priority="815">
      <formula>IF(RIGHT(TEXT(P24,"0.#"),1)=".",FALSE,TRUE)</formula>
    </cfRule>
    <cfRule type="expression" dxfId="694" priority="816">
      <formula>IF(RIGHT(TEXT(P24,"0.#"),1)=".",TRUE,FALSE)</formula>
    </cfRule>
  </conditionalFormatting>
  <conditionalFormatting sqref="P28">
    <cfRule type="expression" dxfId="693" priority="813">
      <formula>IF(RIGHT(TEXT(P28,"0.#"),1)=".",FALSE,TRUE)</formula>
    </cfRule>
    <cfRule type="expression" dxfId="692" priority="814">
      <formula>IF(RIGHT(TEXT(P28,"0.#"),1)=".",TRUE,FALSE)</formula>
    </cfRule>
  </conditionalFormatting>
  <conditionalFormatting sqref="AE202">
    <cfRule type="expression" dxfId="691" priority="811">
      <formula>IF(RIGHT(TEXT(AE202,"0.#"),1)=".",FALSE,TRUE)</formula>
    </cfRule>
    <cfRule type="expression" dxfId="690" priority="812">
      <formula>IF(RIGHT(TEXT(AE202,"0.#"),1)=".",TRUE,FALSE)</formula>
    </cfRule>
  </conditionalFormatting>
  <conditionalFormatting sqref="AE203">
    <cfRule type="expression" dxfId="689" priority="809">
      <formula>IF(RIGHT(TEXT(AE203,"0.#"),1)=".",FALSE,TRUE)</formula>
    </cfRule>
    <cfRule type="expression" dxfId="688" priority="810">
      <formula>IF(RIGHT(TEXT(AE203,"0.#"),1)=".",TRUE,FALSE)</formula>
    </cfRule>
  </conditionalFormatting>
  <conditionalFormatting sqref="AE204">
    <cfRule type="expression" dxfId="687" priority="807">
      <formula>IF(RIGHT(TEXT(AE204,"0.#"),1)=".",FALSE,TRUE)</formula>
    </cfRule>
    <cfRule type="expression" dxfId="686" priority="808">
      <formula>IF(RIGHT(TEXT(AE204,"0.#"),1)=".",TRUE,FALSE)</formula>
    </cfRule>
  </conditionalFormatting>
  <conditionalFormatting sqref="AI204">
    <cfRule type="expression" dxfId="685" priority="805">
      <formula>IF(RIGHT(TEXT(AI204,"0.#"),1)=".",FALSE,TRUE)</formula>
    </cfRule>
    <cfRule type="expression" dxfId="684" priority="806">
      <formula>IF(RIGHT(TEXT(AI204,"0.#"),1)=".",TRUE,FALSE)</formula>
    </cfRule>
  </conditionalFormatting>
  <conditionalFormatting sqref="AI203">
    <cfRule type="expression" dxfId="683" priority="803">
      <formula>IF(RIGHT(TEXT(AI203,"0.#"),1)=".",FALSE,TRUE)</formula>
    </cfRule>
    <cfRule type="expression" dxfId="682" priority="804">
      <formula>IF(RIGHT(TEXT(AI203,"0.#"),1)=".",TRUE,FALSE)</formula>
    </cfRule>
  </conditionalFormatting>
  <conditionalFormatting sqref="AI202">
    <cfRule type="expression" dxfId="681" priority="801">
      <formula>IF(RIGHT(TEXT(AI202,"0.#"),1)=".",FALSE,TRUE)</formula>
    </cfRule>
    <cfRule type="expression" dxfId="680" priority="802">
      <formula>IF(RIGHT(TEXT(AI202,"0.#"),1)=".",TRUE,FALSE)</formula>
    </cfRule>
  </conditionalFormatting>
  <conditionalFormatting sqref="AM202">
    <cfRule type="expression" dxfId="679" priority="799">
      <formula>IF(RIGHT(TEXT(AM202,"0.#"),1)=".",FALSE,TRUE)</formula>
    </cfRule>
    <cfRule type="expression" dxfId="678" priority="800">
      <formula>IF(RIGHT(TEXT(AM202,"0.#"),1)=".",TRUE,FALSE)</formula>
    </cfRule>
  </conditionalFormatting>
  <conditionalFormatting sqref="AM203">
    <cfRule type="expression" dxfId="677" priority="797">
      <formula>IF(RIGHT(TEXT(AM203,"0.#"),1)=".",FALSE,TRUE)</formula>
    </cfRule>
    <cfRule type="expression" dxfId="676" priority="798">
      <formula>IF(RIGHT(TEXT(AM203,"0.#"),1)=".",TRUE,FALSE)</formula>
    </cfRule>
  </conditionalFormatting>
  <conditionalFormatting sqref="AM204">
    <cfRule type="expression" dxfId="675" priority="795">
      <formula>IF(RIGHT(TEXT(AM204,"0.#"),1)=".",FALSE,TRUE)</formula>
    </cfRule>
    <cfRule type="expression" dxfId="674" priority="796">
      <formula>IF(RIGHT(TEXT(AM204,"0.#"),1)=".",TRUE,FALSE)</formula>
    </cfRule>
  </conditionalFormatting>
  <conditionalFormatting sqref="AQ202:AQ204">
    <cfRule type="expression" dxfId="673" priority="793">
      <formula>IF(RIGHT(TEXT(AQ202,"0.#"),1)=".",FALSE,TRUE)</formula>
    </cfRule>
    <cfRule type="expression" dxfId="672" priority="794">
      <formula>IF(RIGHT(TEXT(AQ202,"0.#"),1)=".",TRUE,FALSE)</formula>
    </cfRule>
  </conditionalFormatting>
  <conditionalFormatting sqref="AU202:AU204">
    <cfRule type="expression" dxfId="671" priority="791">
      <formula>IF(RIGHT(TEXT(AU202,"0.#"),1)=".",FALSE,TRUE)</formula>
    </cfRule>
    <cfRule type="expression" dxfId="670" priority="792">
      <formula>IF(RIGHT(TEXT(AU202,"0.#"),1)=".",TRUE,FALSE)</formula>
    </cfRule>
  </conditionalFormatting>
  <conditionalFormatting sqref="AE205">
    <cfRule type="expression" dxfId="669" priority="789">
      <formula>IF(RIGHT(TEXT(AE205,"0.#"),1)=".",FALSE,TRUE)</formula>
    </cfRule>
    <cfRule type="expression" dxfId="668" priority="790">
      <formula>IF(RIGHT(TEXT(AE205,"0.#"),1)=".",TRUE,FALSE)</formula>
    </cfRule>
  </conditionalFormatting>
  <conditionalFormatting sqref="AE206">
    <cfRule type="expression" dxfId="667" priority="787">
      <formula>IF(RIGHT(TEXT(AE206,"0.#"),1)=".",FALSE,TRUE)</formula>
    </cfRule>
    <cfRule type="expression" dxfId="666" priority="788">
      <formula>IF(RIGHT(TEXT(AE206,"0.#"),1)=".",TRUE,FALSE)</formula>
    </cfRule>
  </conditionalFormatting>
  <conditionalFormatting sqref="AE207">
    <cfRule type="expression" dxfId="665" priority="785">
      <formula>IF(RIGHT(TEXT(AE207,"0.#"),1)=".",FALSE,TRUE)</formula>
    </cfRule>
    <cfRule type="expression" dxfId="664" priority="786">
      <formula>IF(RIGHT(TEXT(AE207,"0.#"),1)=".",TRUE,FALSE)</formula>
    </cfRule>
  </conditionalFormatting>
  <conditionalFormatting sqref="AI207">
    <cfRule type="expression" dxfId="663" priority="783">
      <formula>IF(RIGHT(TEXT(AI207,"0.#"),1)=".",FALSE,TRUE)</formula>
    </cfRule>
    <cfRule type="expression" dxfId="662" priority="784">
      <formula>IF(RIGHT(TEXT(AI207,"0.#"),1)=".",TRUE,FALSE)</formula>
    </cfRule>
  </conditionalFormatting>
  <conditionalFormatting sqref="AI206">
    <cfRule type="expression" dxfId="661" priority="781">
      <formula>IF(RIGHT(TEXT(AI206,"0.#"),1)=".",FALSE,TRUE)</formula>
    </cfRule>
    <cfRule type="expression" dxfId="660" priority="782">
      <formula>IF(RIGHT(TEXT(AI206,"0.#"),1)=".",TRUE,FALSE)</formula>
    </cfRule>
  </conditionalFormatting>
  <conditionalFormatting sqref="AI205">
    <cfRule type="expression" dxfId="659" priority="779">
      <formula>IF(RIGHT(TEXT(AI205,"0.#"),1)=".",FALSE,TRUE)</formula>
    </cfRule>
    <cfRule type="expression" dxfId="658" priority="780">
      <formula>IF(RIGHT(TEXT(AI205,"0.#"),1)=".",TRUE,FALSE)</formula>
    </cfRule>
  </conditionalFormatting>
  <conditionalFormatting sqref="AM205">
    <cfRule type="expression" dxfId="657" priority="777">
      <formula>IF(RIGHT(TEXT(AM205,"0.#"),1)=".",FALSE,TRUE)</formula>
    </cfRule>
    <cfRule type="expression" dxfId="656" priority="778">
      <formula>IF(RIGHT(TEXT(AM205,"0.#"),1)=".",TRUE,FALSE)</formula>
    </cfRule>
  </conditionalFormatting>
  <conditionalFormatting sqref="AM206">
    <cfRule type="expression" dxfId="655" priority="775">
      <formula>IF(RIGHT(TEXT(AM206,"0.#"),1)=".",FALSE,TRUE)</formula>
    </cfRule>
    <cfRule type="expression" dxfId="654" priority="776">
      <formula>IF(RIGHT(TEXT(AM206,"0.#"),1)=".",TRUE,FALSE)</formula>
    </cfRule>
  </conditionalFormatting>
  <conditionalFormatting sqref="AM207">
    <cfRule type="expression" dxfId="653" priority="773">
      <formula>IF(RIGHT(TEXT(AM207,"0.#"),1)=".",FALSE,TRUE)</formula>
    </cfRule>
    <cfRule type="expression" dxfId="652" priority="774">
      <formula>IF(RIGHT(TEXT(AM207,"0.#"),1)=".",TRUE,FALSE)</formula>
    </cfRule>
  </conditionalFormatting>
  <conditionalFormatting sqref="AQ205:AQ207">
    <cfRule type="expression" dxfId="651" priority="771">
      <formula>IF(RIGHT(TEXT(AQ205,"0.#"),1)=".",FALSE,TRUE)</formula>
    </cfRule>
    <cfRule type="expression" dxfId="650" priority="772">
      <formula>IF(RIGHT(TEXT(AQ205,"0.#"),1)=".",TRUE,FALSE)</formula>
    </cfRule>
  </conditionalFormatting>
  <conditionalFormatting sqref="AU205:AU207">
    <cfRule type="expression" dxfId="649" priority="769">
      <formula>IF(RIGHT(TEXT(AU205,"0.#"),1)=".",FALSE,TRUE)</formula>
    </cfRule>
    <cfRule type="expression" dxfId="648" priority="770">
      <formula>IF(RIGHT(TEXT(AU205,"0.#"),1)=".",TRUE,FALSE)</formula>
    </cfRule>
  </conditionalFormatting>
  <conditionalFormatting sqref="AL409:AO428">
    <cfRule type="expression" dxfId="647" priority="765">
      <formula>IF(AND(AL409&gt;=0, RIGHT(TEXT(AL409,"0.#"),1)&lt;&gt;"."),TRUE,FALSE)</formula>
    </cfRule>
    <cfRule type="expression" dxfId="646" priority="766">
      <formula>IF(AND(AL409&gt;=0, RIGHT(TEXT(AL409,"0.#"),1)="."),TRUE,FALSE)</formula>
    </cfRule>
    <cfRule type="expression" dxfId="645" priority="767">
      <formula>IF(AND(AL409&lt;0, RIGHT(TEXT(AL409,"0.#"),1)&lt;&gt;"."),TRUE,FALSE)</formula>
    </cfRule>
    <cfRule type="expression" dxfId="644" priority="768">
      <formula>IF(AND(AL409&lt;0, RIGHT(TEXT(AL409,"0.#"),1)="."),TRUE,FALSE)</formula>
    </cfRule>
  </conditionalFormatting>
  <conditionalFormatting sqref="AL399:AO408">
    <cfRule type="expression" dxfId="643" priority="759">
      <formula>IF(AND(AL399&gt;=0, RIGHT(TEXT(AL399,"0.#"),1)&lt;&gt;"."),TRUE,FALSE)</formula>
    </cfRule>
    <cfRule type="expression" dxfId="642" priority="760">
      <formula>IF(AND(AL399&gt;=0, RIGHT(TEXT(AL399,"0.#"),1)="."),TRUE,FALSE)</formula>
    </cfRule>
    <cfRule type="expression" dxfId="641" priority="761">
      <formula>IF(AND(AL399&lt;0, RIGHT(TEXT(AL399,"0.#"),1)&lt;&gt;"."),TRUE,FALSE)</formula>
    </cfRule>
    <cfRule type="expression" dxfId="640" priority="762">
      <formula>IF(AND(AL399&lt;0, RIGHT(TEXT(AL399,"0.#"),1)="."),TRUE,FALSE)</formula>
    </cfRule>
  </conditionalFormatting>
  <conditionalFormatting sqref="AL434:AO461">
    <cfRule type="expression" dxfId="639" priority="753">
      <formula>IF(AND(AL434&gt;=0, RIGHT(TEXT(AL434,"0.#"),1)&lt;&gt;"."),TRUE,FALSE)</formula>
    </cfRule>
    <cfRule type="expression" dxfId="638" priority="754">
      <formula>IF(AND(AL434&gt;=0, RIGHT(TEXT(AL434,"0.#"),1)="."),TRUE,FALSE)</formula>
    </cfRule>
    <cfRule type="expression" dxfId="637" priority="755">
      <formula>IF(AND(AL434&lt;0, RIGHT(TEXT(AL434,"0.#"),1)&lt;&gt;"."),TRUE,FALSE)</formula>
    </cfRule>
    <cfRule type="expression" dxfId="636" priority="756">
      <formula>IF(AND(AL434&lt;0, RIGHT(TEXT(AL434,"0.#"),1)="."),TRUE,FALSE)</formula>
    </cfRule>
  </conditionalFormatting>
  <conditionalFormatting sqref="AL432:AO433">
    <cfRule type="expression" dxfId="635" priority="747">
      <formula>IF(AND(AL432&gt;=0, RIGHT(TEXT(AL432,"0.#"),1)&lt;&gt;"."),TRUE,FALSE)</formula>
    </cfRule>
    <cfRule type="expression" dxfId="634" priority="748">
      <formula>IF(AND(AL432&gt;=0, RIGHT(TEXT(AL432,"0.#"),1)="."),TRUE,FALSE)</formula>
    </cfRule>
    <cfRule type="expression" dxfId="633" priority="749">
      <formula>IF(AND(AL432&lt;0, RIGHT(TEXT(AL432,"0.#"),1)&lt;&gt;"."),TRUE,FALSE)</formula>
    </cfRule>
    <cfRule type="expression" dxfId="632" priority="750">
      <formula>IF(AND(AL432&lt;0, RIGHT(TEXT(AL432,"0.#"),1)="."),TRUE,FALSE)</formula>
    </cfRule>
  </conditionalFormatting>
  <conditionalFormatting sqref="AL467:AO494">
    <cfRule type="expression" dxfId="631" priority="741">
      <formula>IF(AND(AL467&gt;=0, RIGHT(TEXT(AL467,"0.#"),1)&lt;&gt;"."),TRUE,FALSE)</formula>
    </cfRule>
    <cfRule type="expression" dxfId="630" priority="742">
      <formula>IF(AND(AL467&gt;=0, RIGHT(TEXT(AL467,"0.#"),1)="."),TRUE,FALSE)</formula>
    </cfRule>
    <cfRule type="expression" dxfId="629" priority="743">
      <formula>IF(AND(AL467&lt;0, RIGHT(TEXT(AL467,"0.#"),1)&lt;&gt;"."),TRUE,FALSE)</formula>
    </cfRule>
    <cfRule type="expression" dxfId="628" priority="744">
      <formula>IF(AND(AL467&lt;0, RIGHT(TEXT(AL467,"0.#"),1)="."),TRUE,FALSE)</formula>
    </cfRule>
  </conditionalFormatting>
  <conditionalFormatting sqref="AL466:AO466">
    <cfRule type="expression" dxfId="627" priority="735">
      <formula>IF(AND(AL466&gt;=0, RIGHT(TEXT(AL466,"0.#"),1)&lt;&gt;"."),TRUE,FALSE)</formula>
    </cfRule>
    <cfRule type="expression" dxfId="626" priority="736">
      <formula>IF(AND(AL466&gt;=0, RIGHT(TEXT(AL466,"0.#"),1)="."),TRUE,FALSE)</formula>
    </cfRule>
    <cfRule type="expression" dxfId="625" priority="737">
      <formula>IF(AND(AL466&lt;0, RIGHT(TEXT(AL466,"0.#"),1)&lt;&gt;"."),TRUE,FALSE)</formula>
    </cfRule>
    <cfRule type="expression" dxfId="624" priority="738">
      <formula>IF(AND(AL466&lt;0, RIGHT(TEXT(AL466,"0.#"),1)="."),TRUE,FALSE)</formula>
    </cfRule>
  </conditionalFormatting>
  <conditionalFormatting sqref="AL500:AO527">
    <cfRule type="expression" dxfId="623" priority="729">
      <formula>IF(AND(AL500&gt;=0, RIGHT(TEXT(AL500,"0.#"),1)&lt;&gt;"."),TRUE,FALSE)</formula>
    </cfRule>
    <cfRule type="expression" dxfId="622" priority="730">
      <formula>IF(AND(AL500&gt;=0, RIGHT(TEXT(AL500,"0.#"),1)="."),TRUE,FALSE)</formula>
    </cfRule>
    <cfRule type="expression" dxfId="621" priority="731">
      <formula>IF(AND(AL500&lt;0, RIGHT(TEXT(AL500,"0.#"),1)&lt;&gt;"."),TRUE,FALSE)</formula>
    </cfRule>
    <cfRule type="expression" dxfId="620" priority="732">
      <formula>IF(AND(AL500&lt;0, RIGHT(TEXT(AL500,"0.#"),1)="."),TRUE,FALSE)</formula>
    </cfRule>
  </conditionalFormatting>
  <conditionalFormatting sqref="AL498:AO499">
    <cfRule type="expression" dxfId="619" priority="723">
      <formula>IF(AND(AL498&gt;=0, RIGHT(TEXT(AL498,"0.#"),1)&lt;&gt;"."),TRUE,FALSE)</formula>
    </cfRule>
    <cfRule type="expression" dxfId="618" priority="724">
      <formula>IF(AND(AL498&gt;=0, RIGHT(TEXT(AL498,"0.#"),1)="."),TRUE,FALSE)</formula>
    </cfRule>
    <cfRule type="expression" dxfId="617" priority="725">
      <formula>IF(AND(AL498&lt;0, RIGHT(TEXT(AL498,"0.#"),1)&lt;&gt;"."),TRUE,FALSE)</formula>
    </cfRule>
    <cfRule type="expression" dxfId="616" priority="726">
      <formula>IF(AND(AL498&lt;0, RIGHT(TEXT(AL498,"0.#"),1)="."),TRUE,FALSE)</formula>
    </cfRule>
  </conditionalFormatting>
  <conditionalFormatting sqref="AL533:AO560">
    <cfRule type="expression" dxfId="615" priority="717">
      <formula>IF(AND(AL533&gt;=0, RIGHT(TEXT(AL533,"0.#"),1)&lt;&gt;"."),TRUE,FALSE)</formula>
    </cfRule>
    <cfRule type="expression" dxfId="614" priority="718">
      <formula>IF(AND(AL533&gt;=0, RIGHT(TEXT(AL533,"0.#"),1)="."),TRUE,FALSE)</formula>
    </cfRule>
    <cfRule type="expression" dxfId="613" priority="719">
      <formula>IF(AND(AL533&lt;0, RIGHT(TEXT(AL533,"0.#"),1)&lt;&gt;"."),TRUE,FALSE)</formula>
    </cfRule>
    <cfRule type="expression" dxfId="612" priority="720">
      <formula>IF(AND(AL533&lt;0, RIGHT(TEXT(AL533,"0.#"),1)="."),TRUE,FALSE)</formula>
    </cfRule>
  </conditionalFormatting>
  <conditionalFormatting sqref="AL531:AO532">
    <cfRule type="expression" dxfId="611" priority="711">
      <formula>IF(AND(AL531&gt;=0, RIGHT(TEXT(AL531,"0.#"),1)&lt;&gt;"."),TRUE,FALSE)</formula>
    </cfRule>
    <cfRule type="expression" dxfId="610" priority="712">
      <formula>IF(AND(AL531&gt;=0, RIGHT(TEXT(AL531,"0.#"),1)="."),TRUE,FALSE)</formula>
    </cfRule>
    <cfRule type="expression" dxfId="609" priority="713">
      <formula>IF(AND(AL531&lt;0, RIGHT(TEXT(AL531,"0.#"),1)&lt;&gt;"."),TRUE,FALSE)</formula>
    </cfRule>
    <cfRule type="expression" dxfId="608" priority="714">
      <formula>IF(AND(AL531&lt;0, RIGHT(TEXT(AL531,"0.#"),1)="."),TRUE,FALSE)</formula>
    </cfRule>
  </conditionalFormatting>
  <conditionalFormatting sqref="Y531:Y532">
    <cfRule type="expression" dxfId="607" priority="709">
      <formula>IF(RIGHT(TEXT(Y531,"0.#"),1)=".",FALSE,TRUE)</formula>
    </cfRule>
    <cfRule type="expression" dxfId="606" priority="710">
      <formula>IF(RIGHT(TEXT(Y531,"0.#"),1)=".",TRUE,FALSE)</formula>
    </cfRule>
  </conditionalFormatting>
  <conditionalFormatting sqref="AL566:AO593">
    <cfRule type="expression" dxfId="605" priority="705">
      <formula>IF(AND(AL566&gt;=0, RIGHT(TEXT(AL566,"0.#"),1)&lt;&gt;"."),TRUE,FALSE)</formula>
    </cfRule>
    <cfRule type="expression" dxfId="604" priority="706">
      <formula>IF(AND(AL566&gt;=0, RIGHT(TEXT(AL566,"0.#"),1)="."),TRUE,FALSE)</formula>
    </cfRule>
    <cfRule type="expression" dxfId="603" priority="707">
      <formula>IF(AND(AL566&lt;0, RIGHT(TEXT(AL566,"0.#"),1)&lt;&gt;"."),TRUE,FALSE)</formula>
    </cfRule>
    <cfRule type="expression" dxfId="602" priority="708">
      <formula>IF(AND(AL566&lt;0, RIGHT(TEXT(AL566,"0.#"),1)="."),TRUE,FALSE)</formula>
    </cfRule>
  </conditionalFormatting>
  <conditionalFormatting sqref="Y566:Y593">
    <cfRule type="expression" dxfId="601" priority="703">
      <formula>IF(RIGHT(TEXT(Y566,"0.#"),1)=".",FALSE,TRUE)</formula>
    </cfRule>
    <cfRule type="expression" dxfId="600" priority="704">
      <formula>IF(RIGHT(TEXT(Y566,"0.#"),1)=".",TRUE,FALSE)</formula>
    </cfRule>
  </conditionalFormatting>
  <conditionalFormatting sqref="AL564:AO565">
    <cfRule type="expression" dxfId="599" priority="699">
      <formula>IF(AND(AL564&gt;=0, RIGHT(TEXT(AL564,"0.#"),1)&lt;&gt;"."),TRUE,FALSE)</formula>
    </cfRule>
    <cfRule type="expression" dxfId="598" priority="700">
      <formula>IF(AND(AL564&gt;=0, RIGHT(TEXT(AL564,"0.#"),1)="."),TRUE,FALSE)</formula>
    </cfRule>
    <cfRule type="expression" dxfId="597" priority="701">
      <formula>IF(AND(AL564&lt;0, RIGHT(TEXT(AL564,"0.#"),1)&lt;&gt;"."),TRUE,FALSE)</formula>
    </cfRule>
    <cfRule type="expression" dxfId="596" priority="702">
      <formula>IF(AND(AL564&lt;0, RIGHT(TEXT(AL564,"0.#"),1)="."),TRUE,FALSE)</formula>
    </cfRule>
  </conditionalFormatting>
  <conditionalFormatting sqref="Y564:Y565">
    <cfRule type="expression" dxfId="595" priority="697">
      <formula>IF(RIGHT(TEXT(Y564,"0.#"),1)=".",FALSE,TRUE)</formula>
    </cfRule>
    <cfRule type="expression" dxfId="594" priority="698">
      <formula>IF(RIGHT(TEXT(Y564,"0.#"),1)=".",TRUE,FALSE)</formula>
    </cfRule>
  </conditionalFormatting>
  <conditionalFormatting sqref="AL599:AO626">
    <cfRule type="expression" dxfId="593" priority="693">
      <formula>IF(AND(AL599&gt;=0, RIGHT(TEXT(AL599,"0.#"),1)&lt;&gt;"."),TRUE,FALSE)</formula>
    </cfRule>
    <cfRule type="expression" dxfId="592" priority="694">
      <formula>IF(AND(AL599&gt;=0, RIGHT(TEXT(AL599,"0.#"),1)="."),TRUE,FALSE)</formula>
    </cfRule>
    <cfRule type="expression" dxfId="591" priority="695">
      <formula>IF(AND(AL599&lt;0, RIGHT(TEXT(AL599,"0.#"),1)&lt;&gt;"."),TRUE,FALSE)</formula>
    </cfRule>
    <cfRule type="expression" dxfId="590" priority="696">
      <formula>IF(AND(AL599&lt;0, RIGHT(TEXT(AL599,"0.#"),1)="."),TRUE,FALSE)</formula>
    </cfRule>
  </conditionalFormatting>
  <conditionalFormatting sqref="Y599:Y626">
    <cfRule type="expression" dxfId="589" priority="691">
      <formula>IF(RIGHT(TEXT(Y599,"0.#"),1)=".",FALSE,TRUE)</formula>
    </cfRule>
    <cfRule type="expression" dxfId="588" priority="692">
      <formula>IF(RIGHT(TEXT(Y599,"0.#"),1)=".",TRUE,FALSE)</formula>
    </cfRule>
  </conditionalFormatting>
  <conditionalFormatting sqref="AL597:AO598">
    <cfRule type="expression" dxfId="587" priority="687">
      <formula>IF(AND(AL597&gt;=0, RIGHT(TEXT(AL597,"0.#"),1)&lt;&gt;"."),TRUE,FALSE)</formula>
    </cfRule>
    <cfRule type="expression" dxfId="586" priority="688">
      <formula>IF(AND(AL597&gt;=0, RIGHT(TEXT(AL597,"0.#"),1)="."),TRUE,FALSE)</formula>
    </cfRule>
    <cfRule type="expression" dxfId="585" priority="689">
      <formula>IF(AND(AL597&lt;0, RIGHT(TEXT(AL597,"0.#"),1)&lt;&gt;"."),TRUE,FALSE)</formula>
    </cfRule>
    <cfRule type="expression" dxfId="584" priority="690">
      <formula>IF(AND(AL597&lt;0, RIGHT(TEXT(AL597,"0.#"),1)="."),TRUE,FALSE)</formula>
    </cfRule>
  </conditionalFormatting>
  <conditionalFormatting sqref="Y597:Y598">
    <cfRule type="expression" dxfId="583" priority="685">
      <formula>IF(RIGHT(TEXT(Y597,"0.#"),1)=".",FALSE,TRUE)</formula>
    </cfRule>
    <cfRule type="expression" dxfId="582" priority="686">
      <formula>IF(RIGHT(TEXT(Y597,"0.#"),1)=".",TRUE,FALSE)</formula>
    </cfRule>
  </conditionalFormatting>
  <conditionalFormatting sqref="AU33">
    <cfRule type="expression" dxfId="581" priority="681">
      <formula>IF(RIGHT(TEXT(AU33,"0.#"),1)=".",FALSE,TRUE)</formula>
    </cfRule>
    <cfRule type="expression" dxfId="580" priority="682">
      <formula>IF(RIGHT(TEXT(AU33,"0.#"),1)=".",TRUE,FALSE)</formula>
    </cfRule>
  </conditionalFormatting>
  <conditionalFormatting sqref="AU32">
    <cfRule type="expression" dxfId="579" priority="683">
      <formula>IF(RIGHT(TEXT(AU32,"0.#"),1)=".",FALSE,TRUE)</formula>
    </cfRule>
    <cfRule type="expression" dxfId="578" priority="684">
      <formula>IF(RIGHT(TEXT(AU32,"0.#"),1)=".",TRUE,FALSE)</formula>
    </cfRule>
  </conditionalFormatting>
  <conditionalFormatting sqref="P29:AC29">
    <cfRule type="expression" dxfId="577" priority="679">
      <formula>IF(RIGHT(TEXT(P29,"0.#"),1)=".",FALSE,TRUE)</formula>
    </cfRule>
    <cfRule type="expression" dxfId="576" priority="680">
      <formula>IF(RIGHT(TEXT(P29,"0.#"),1)=".",TRUE,FALSE)</formula>
    </cfRule>
  </conditionalFormatting>
  <conditionalFormatting sqref="AM41">
    <cfRule type="expression" dxfId="575" priority="661">
      <formula>IF(RIGHT(TEXT(AM41,"0.#"),1)=".",FALSE,TRUE)</formula>
    </cfRule>
    <cfRule type="expression" dxfId="574" priority="662">
      <formula>IF(RIGHT(TEXT(AM41,"0.#"),1)=".",TRUE,FALSE)</formula>
    </cfRule>
  </conditionalFormatting>
  <conditionalFormatting sqref="AM40">
    <cfRule type="expression" dxfId="573" priority="663">
      <formula>IF(RIGHT(TEXT(AM40,"0.#"),1)=".",FALSE,TRUE)</formula>
    </cfRule>
    <cfRule type="expression" dxfId="572" priority="664">
      <formula>IF(RIGHT(TEXT(AM40,"0.#"),1)=".",TRUE,FALSE)</formula>
    </cfRule>
  </conditionalFormatting>
  <conditionalFormatting sqref="AE39">
    <cfRule type="expression" dxfId="571" priority="677">
      <formula>IF(RIGHT(TEXT(AE39,"0.#"),1)=".",FALSE,TRUE)</formula>
    </cfRule>
    <cfRule type="expression" dxfId="570" priority="678">
      <formula>IF(RIGHT(TEXT(AE39,"0.#"),1)=".",TRUE,FALSE)</formula>
    </cfRule>
  </conditionalFormatting>
  <conditionalFormatting sqref="AQ39:AQ41">
    <cfRule type="expression" dxfId="569" priority="659">
      <formula>IF(RIGHT(TEXT(AQ39,"0.#"),1)=".",FALSE,TRUE)</formula>
    </cfRule>
    <cfRule type="expression" dxfId="568" priority="660">
      <formula>IF(RIGHT(TEXT(AQ39,"0.#"),1)=".",TRUE,FALSE)</formula>
    </cfRule>
  </conditionalFormatting>
  <conditionalFormatting sqref="AU39:AU41">
    <cfRule type="expression" dxfId="567" priority="657">
      <formula>IF(RIGHT(TEXT(AU39,"0.#"),1)=".",FALSE,TRUE)</formula>
    </cfRule>
    <cfRule type="expression" dxfId="566" priority="658">
      <formula>IF(RIGHT(TEXT(AU39,"0.#"),1)=".",TRUE,FALSE)</formula>
    </cfRule>
  </conditionalFormatting>
  <conditionalFormatting sqref="AI41">
    <cfRule type="expression" dxfId="565" priority="671">
      <formula>IF(RIGHT(TEXT(AI41,"0.#"),1)=".",FALSE,TRUE)</formula>
    </cfRule>
    <cfRule type="expression" dxfId="564" priority="672">
      <formula>IF(RIGHT(TEXT(AI41,"0.#"),1)=".",TRUE,FALSE)</formula>
    </cfRule>
  </conditionalFormatting>
  <conditionalFormatting sqref="AE40">
    <cfRule type="expression" dxfId="563" priority="675">
      <formula>IF(RIGHT(TEXT(AE40,"0.#"),1)=".",FALSE,TRUE)</formula>
    </cfRule>
    <cfRule type="expression" dxfId="562" priority="676">
      <formula>IF(RIGHT(TEXT(AE40,"0.#"),1)=".",TRUE,FALSE)</formula>
    </cfRule>
  </conditionalFormatting>
  <conditionalFormatting sqref="AE41">
    <cfRule type="expression" dxfId="561" priority="673">
      <formula>IF(RIGHT(TEXT(AE41,"0.#"),1)=".",FALSE,TRUE)</formula>
    </cfRule>
    <cfRule type="expression" dxfId="560" priority="674">
      <formula>IF(RIGHT(TEXT(AE41,"0.#"),1)=".",TRUE,FALSE)</formula>
    </cfRule>
  </conditionalFormatting>
  <conditionalFormatting sqref="AM39">
    <cfRule type="expression" dxfId="559" priority="665">
      <formula>IF(RIGHT(TEXT(AM39,"0.#"),1)=".",FALSE,TRUE)</formula>
    </cfRule>
    <cfRule type="expression" dxfId="558" priority="666">
      <formula>IF(RIGHT(TEXT(AM39,"0.#"),1)=".",TRUE,FALSE)</formula>
    </cfRule>
  </conditionalFormatting>
  <conditionalFormatting sqref="AI39">
    <cfRule type="expression" dxfId="557" priority="667">
      <formula>IF(RIGHT(TEXT(AI39,"0.#"),1)=".",FALSE,TRUE)</formula>
    </cfRule>
    <cfRule type="expression" dxfId="556" priority="668">
      <formula>IF(RIGHT(TEXT(AI39,"0.#"),1)=".",TRUE,FALSE)</formula>
    </cfRule>
  </conditionalFormatting>
  <conditionalFormatting sqref="AI40">
    <cfRule type="expression" dxfId="555" priority="669">
      <formula>IF(RIGHT(TEXT(AI40,"0.#"),1)=".",FALSE,TRUE)</formula>
    </cfRule>
    <cfRule type="expression" dxfId="554" priority="670">
      <formula>IF(RIGHT(TEXT(AI40,"0.#"),1)=".",TRUE,FALSE)</formula>
    </cfRule>
  </conditionalFormatting>
  <conditionalFormatting sqref="AM69">
    <cfRule type="expression" dxfId="553" priority="629">
      <formula>IF(RIGHT(TEXT(AM69,"0.#"),1)=".",FALSE,TRUE)</formula>
    </cfRule>
    <cfRule type="expression" dxfId="552" priority="630">
      <formula>IF(RIGHT(TEXT(AM69,"0.#"),1)=".",TRUE,FALSE)</formula>
    </cfRule>
  </conditionalFormatting>
  <conditionalFormatting sqref="AE70 AM70">
    <cfRule type="expression" dxfId="551" priority="627">
      <formula>IF(RIGHT(TEXT(AE70,"0.#"),1)=".",FALSE,TRUE)</formula>
    </cfRule>
    <cfRule type="expression" dxfId="550" priority="628">
      <formula>IF(RIGHT(TEXT(AE70,"0.#"),1)=".",TRUE,FALSE)</formula>
    </cfRule>
  </conditionalFormatting>
  <conditionalFormatting sqref="AI70">
    <cfRule type="expression" dxfId="549" priority="625">
      <formula>IF(RIGHT(TEXT(AI70,"0.#"),1)=".",FALSE,TRUE)</formula>
    </cfRule>
    <cfRule type="expression" dxfId="548" priority="626">
      <formula>IF(RIGHT(TEXT(AI70,"0.#"),1)=".",TRUE,FALSE)</formula>
    </cfRule>
  </conditionalFormatting>
  <conditionalFormatting sqref="AQ70">
    <cfRule type="expression" dxfId="547" priority="623">
      <formula>IF(RIGHT(TEXT(AQ70,"0.#"),1)=".",FALSE,TRUE)</formula>
    </cfRule>
    <cfRule type="expression" dxfId="546" priority="624">
      <formula>IF(RIGHT(TEXT(AQ70,"0.#"),1)=".",TRUE,FALSE)</formula>
    </cfRule>
  </conditionalFormatting>
  <conditionalFormatting sqref="AE69 AQ69">
    <cfRule type="expression" dxfId="545" priority="633">
      <formula>IF(RIGHT(TEXT(AE69,"0.#"),1)=".",FALSE,TRUE)</formula>
    </cfRule>
    <cfRule type="expression" dxfId="544" priority="634">
      <formula>IF(RIGHT(TEXT(AE69,"0.#"),1)=".",TRUE,FALSE)</formula>
    </cfRule>
  </conditionalFormatting>
  <conditionalFormatting sqref="AI69">
    <cfRule type="expression" dxfId="543" priority="631">
      <formula>IF(RIGHT(TEXT(AI69,"0.#"),1)=".",FALSE,TRUE)</formula>
    </cfRule>
    <cfRule type="expression" dxfId="542" priority="632">
      <formula>IF(RIGHT(TEXT(AI69,"0.#"),1)=".",TRUE,FALSE)</formula>
    </cfRule>
  </conditionalFormatting>
  <conditionalFormatting sqref="AE66 AQ66">
    <cfRule type="expression" dxfId="541" priority="621">
      <formula>IF(RIGHT(TEXT(AE66,"0.#"),1)=".",FALSE,TRUE)</formula>
    </cfRule>
    <cfRule type="expression" dxfId="540" priority="622">
      <formula>IF(RIGHT(TEXT(AE66,"0.#"),1)=".",TRUE,FALSE)</formula>
    </cfRule>
  </conditionalFormatting>
  <conditionalFormatting sqref="AI66">
    <cfRule type="expression" dxfId="539" priority="619">
      <formula>IF(RIGHT(TEXT(AI66,"0.#"),1)=".",FALSE,TRUE)</formula>
    </cfRule>
    <cfRule type="expression" dxfId="538" priority="620">
      <formula>IF(RIGHT(TEXT(AI66,"0.#"),1)=".",TRUE,FALSE)</formula>
    </cfRule>
  </conditionalFormatting>
  <conditionalFormatting sqref="AM66">
    <cfRule type="expression" dxfId="537" priority="617">
      <formula>IF(RIGHT(TEXT(AM66,"0.#"),1)=".",FALSE,TRUE)</formula>
    </cfRule>
    <cfRule type="expression" dxfId="536" priority="618">
      <formula>IF(RIGHT(TEXT(AM66,"0.#"),1)=".",TRUE,FALSE)</formula>
    </cfRule>
  </conditionalFormatting>
  <conditionalFormatting sqref="AE67">
    <cfRule type="expression" dxfId="535" priority="615">
      <formula>IF(RIGHT(TEXT(AE67,"0.#"),1)=".",FALSE,TRUE)</formula>
    </cfRule>
    <cfRule type="expression" dxfId="534" priority="616">
      <formula>IF(RIGHT(TEXT(AE67,"0.#"),1)=".",TRUE,FALSE)</formula>
    </cfRule>
  </conditionalFormatting>
  <conditionalFormatting sqref="AI67">
    <cfRule type="expression" dxfId="533" priority="613">
      <formula>IF(RIGHT(TEXT(AI67,"0.#"),1)=".",FALSE,TRUE)</formula>
    </cfRule>
    <cfRule type="expression" dxfId="532" priority="614">
      <formula>IF(RIGHT(TEXT(AI67,"0.#"),1)=".",TRUE,FALSE)</formula>
    </cfRule>
  </conditionalFormatting>
  <conditionalFormatting sqref="AM67">
    <cfRule type="expression" dxfId="531" priority="611">
      <formula>IF(RIGHT(TEXT(AM67,"0.#"),1)=".",FALSE,TRUE)</formula>
    </cfRule>
    <cfRule type="expression" dxfId="530" priority="612">
      <formula>IF(RIGHT(TEXT(AM67,"0.#"),1)=".",TRUE,FALSE)</formula>
    </cfRule>
  </conditionalFormatting>
  <conditionalFormatting sqref="AQ67">
    <cfRule type="expression" dxfId="529" priority="609">
      <formula>IF(RIGHT(TEXT(AQ67,"0.#"),1)=".",FALSE,TRUE)</formula>
    </cfRule>
    <cfRule type="expression" dxfId="528" priority="610">
      <formula>IF(RIGHT(TEXT(AQ67,"0.#"),1)=".",TRUE,FALSE)</formula>
    </cfRule>
  </conditionalFormatting>
  <conditionalFormatting sqref="AU66">
    <cfRule type="expression" dxfId="527" priority="607">
      <formula>IF(RIGHT(TEXT(AU66,"0.#"),1)=".",FALSE,TRUE)</formula>
    </cfRule>
    <cfRule type="expression" dxfId="526" priority="608">
      <formula>IF(RIGHT(TEXT(AU66,"0.#"),1)=".",TRUE,FALSE)</formula>
    </cfRule>
  </conditionalFormatting>
  <conditionalFormatting sqref="AU67">
    <cfRule type="expression" dxfId="525" priority="605">
      <formula>IF(RIGHT(TEXT(AU67,"0.#"),1)=".",FALSE,TRUE)</formula>
    </cfRule>
    <cfRule type="expression" dxfId="524" priority="606">
      <formula>IF(RIGHT(TEXT(AU67,"0.#"),1)=".",TRUE,FALSE)</formula>
    </cfRule>
  </conditionalFormatting>
  <conditionalFormatting sqref="AE100 AQ100">
    <cfRule type="expression" dxfId="523" priority="567">
      <formula>IF(RIGHT(TEXT(AE100,"0.#"),1)=".",FALSE,TRUE)</formula>
    </cfRule>
    <cfRule type="expression" dxfId="522" priority="568">
      <formula>IF(RIGHT(TEXT(AE100,"0.#"),1)=".",TRUE,FALSE)</formula>
    </cfRule>
  </conditionalFormatting>
  <conditionalFormatting sqref="AI100">
    <cfRule type="expression" dxfId="521" priority="565">
      <formula>IF(RIGHT(TEXT(AI100,"0.#"),1)=".",FALSE,TRUE)</formula>
    </cfRule>
    <cfRule type="expression" dxfId="520" priority="566">
      <formula>IF(RIGHT(TEXT(AI100,"0.#"),1)=".",TRUE,FALSE)</formula>
    </cfRule>
  </conditionalFormatting>
  <conditionalFormatting sqref="AM100">
    <cfRule type="expression" dxfId="519" priority="563">
      <formula>IF(RIGHT(TEXT(AM100,"0.#"),1)=".",FALSE,TRUE)</formula>
    </cfRule>
    <cfRule type="expression" dxfId="518" priority="564">
      <formula>IF(RIGHT(TEXT(AM100,"0.#"),1)=".",TRUE,FALSE)</formula>
    </cfRule>
  </conditionalFormatting>
  <conditionalFormatting sqref="AE101">
    <cfRule type="expression" dxfId="517" priority="561">
      <formula>IF(RIGHT(TEXT(AE101,"0.#"),1)=".",FALSE,TRUE)</formula>
    </cfRule>
    <cfRule type="expression" dxfId="516" priority="562">
      <formula>IF(RIGHT(TEXT(AE101,"0.#"),1)=".",TRUE,FALSE)</formula>
    </cfRule>
  </conditionalFormatting>
  <conditionalFormatting sqref="AI101">
    <cfRule type="expression" dxfId="515" priority="559">
      <formula>IF(RIGHT(TEXT(AI101,"0.#"),1)=".",FALSE,TRUE)</formula>
    </cfRule>
    <cfRule type="expression" dxfId="514" priority="560">
      <formula>IF(RIGHT(TEXT(AI101,"0.#"),1)=".",TRUE,FALSE)</formula>
    </cfRule>
  </conditionalFormatting>
  <conditionalFormatting sqref="AM101">
    <cfRule type="expression" dxfId="513" priority="557">
      <formula>IF(RIGHT(TEXT(AM101,"0.#"),1)=".",FALSE,TRUE)</formula>
    </cfRule>
    <cfRule type="expression" dxfId="512" priority="558">
      <formula>IF(RIGHT(TEXT(AM101,"0.#"),1)=".",TRUE,FALSE)</formula>
    </cfRule>
  </conditionalFormatting>
  <conditionalFormatting sqref="AQ101">
    <cfRule type="expression" dxfId="511" priority="555">
      <formula>IF(RIGHT(TEXT(AQ101,"0.#"),1)=".",FALSE,TRUE)</formula>
    </cfRule>
    <cfRule type="expression" dxfId="510" priority="556">
      <formula>IF(RIGHT(TEXT(AQ101,"0.#"),1)=".",TRUE,FALSE)</formula>
    </cfRule>
  </conditionalFormatting>
  <conditionalFormatting sqref="AU100">
    <cfRule type="expression" dxfId="509" priority="553">
      <formula>IF(RIGHT(TEXT(AU100,"0.#"),1)=".",FALSE,TRUE)</formula>
    </cfRule>
    <cfRule type="expression" dxfId="508" priority="554">
      <formula>IF(RIGHT(TEXT(AU100,"0.#"),1)=".",TRUE,FALSE)</formula>
    </cfRule>
  </conditionalFormatting>
  <conditionalFormatting sqref="AU101">
    <cfRule type="expression" dxfId="507" priority="551">
      <formula>IF(RIGHT(TEXT(AU101,"0.#"),1)=".",FALSE,TRUE)</formula>
    </cfRule>
    <cfRule type="expression" dxfId="506" priority="552">
      <formula>IF(RIGHT(TEXT(AU101,"0.#"),1)=".",TRUE,FALSE)</formula>
    </cfRule>
  </conditionalFormatting>
  <conditionalFormatting sqref="AM35">
    <cfRule type="expression" dxfId="505" priority="545">
      <formula>IF(RIGHT(TEXT(AM35,"0.#"),1)=".",FALSE,TRUE)</formula>
    </cfRule>
    <cfRule type="expression" dxfId="504" priority="546">
      <formula>IF(RIGHT(TEXT(AM35,"0.#"),1)=".",TRUE,FALSE)</formula>
    </cfRule>
  </conditionalFormatting>
  <conditionalFormatting sqref="AE36 AM36">
    <cfRule type="expression" dxfId="503" priority="543">
      <formula>IF(RIGHT(TEXT(AE36,"0.#"),1)=".",FALSE,TRUE)</formula>
    </cfRule>
    <cfRule type="expression" dxfId="502" priority="544">
      <formula>IF(RIGHT(TEXT(AE36,"0.#"),1)=".",TRUE,FALSE)</formula>
    </cfRule>
  </conditionalFormatting>
  <conditionalFormatting sqref="AI36">
    <cfRule type="expression" dxfId="501" priority="541">
      <formula>IF(RIGHT(TEXT(AI36,"0.#"),1)=".",FALSE,TRUE)</formula>
    </cfRule>
    <cfRule type="expression" dxfId="500" priority="542">
      <formula>IF(RIGHT(TEXT(AI36,"0.#"),1)=".",TRUE,FALSE)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L465:AO465">
    <cfRule type="expression" dxfId="3" priority="1">
      <formula>IF(AND(AL465&gt;=0, RIGHT(TEXT(AL465,"0.#"),1)&lt;&gt;"."),TRUE,FALSE)</formula>
    </cfRule>
    <cfRule type="expression" dxfId="2" priority="2">
      <formula>IF(AND(AL465&gt;=0, RIGHT(TEXT(AL465,"0.#"),1)="."),TRUE,FALSE)</formula>
    </cfRule>
    <cfRule type="expression" dxfId="1" priority="3">
      <formula>IF(AND(AL465&lt;0, RIGHT(TEXT(AL465,"0.#"),1)&lt;&gt;"."),TRUE,FALSE)</formula>
    </cfRule>
    <cfRule type="expression" dxfId="0" priority="4">
      <formula>IF(AND(AL465&lt;0, RIGHT(TEXT(AL465,"0.#"),1)="."),TRUE,FALSE)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63" max="50" man="1"/>
    <brk id="220" max="50" man="1"/>
    <brk id="256" max="50" man="1"/>
    <brk id="285"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645</v>
      </c>
      <c r="H2" s="13" t="str">
        <f>IF(G2="","",F2)</f>
        <v>一般会計</v>
      </c>
      <c r="I2" s="13" t="str">
        <f>IF(H2="","",IF(I1&lt;&gt;"",CONCATENATE(I1,"、",H2),H2))</f>
        <v>一般会計</v>
      </c>
      <c r="K2" s="14" t="s">
        <v>97</v>
      </c>
      <c r="L2" s="15" t="s">
        <v>645</v>
      </c>
      <c r="M2" s="13" t="str">
        <f>IF(L2="","",K2)</f>
        <v>社会保障</v>
      </c>
      <c r="N2" s="13" t="str">
        <f>IF(M2="","",IF(N1&lt;&gt;"",CONCATENATE(N1,"、",M2),M2))</f>
        <v>社会保障</v>
      </c>
      <c r="O2" s="13"/>
      <c r="P2" s="12" t="s">
        <v>69</v>
      </c>
      <c r="Q2" s="17" t="s">
        <v>645</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645</v>
      </c>
      <c r="R3" s="13" t="str">
        <f t="shared" ref="R3:R8" si="3">IF(Q3="","",P3)</f>
        <v>委託・請負</v>
      </c>
      <c r="S3" s="13" t="str">
        <f t="shared" ref="S3:S8" si="4">IF(R3="",S2,IF(S2&lt;&gt;"",CONCATENATE(S2,"、",R3),R3))</f>
        <v>直接実施、委託・請負</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直接実施、委託・請負</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直接実施、委託・請負</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直接実施、委託・請負</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社会保障</v>
      </c>
      <c r="O10" s="13"/>
      <c r="P10" s="13" t="str">
        <f>S8</f>
        <v>直接実施、委託・請負</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645</v>
      </c>
      <c r="M11" s="13" t="str">
        <f t="shared" si="2"/>
        <v>その他の事項経費</v>
      </c>
      <c r="N11" s="13" t="str">
        <f t="shared" si="6"/>
        <v>社会保障、その他の事項経費</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t="s">
        <v>645</v>
      </c>
      <c r="H14" s="13" t="str">
        <f t="shared" si="1"/>
        <v>労働保険特別会計雇用勘定</v>
      </c>
      <c r="I14" s="13" t="str">
        <f t="shared" si="5"/>
        <v>一般会計、労働保険特別会計雇用勘定</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一般会計、労働保険特別会計雇用勘定</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一般会計、労働保険特別会計雇用勘定</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一般会計、労働保険特別会計雇用勘定</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一般会計、労働保険特別会計雇用勘定</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一般会計、労働保険特別会計雇用勘定</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一般会計、労働保険特別会計雇用勘定</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一般会計、労働保険特別会計雇用勘定</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一般会計、労働保険特別会計雇用勘定</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一般会計、労働保険特別会計雇用勘定</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一般会計、労働保険特別会計雇用勘定</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一般会計、労働保険特別会計雇用勘定</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一般会計、労働保険特別会計雇用勘定</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一般会計、労働保険特別会計雇用勘定</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一般会計、労働保険特別会計雇用勘定</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一般会計、労働保険特別会計雇用勘定</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一般会計、労働保険特別会計雇用勘定</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一般会計、労働保険特別会計雇用勘定</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一般会計、労働保険特別会計雇用勘定</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一般会計、労働保険特別会計雇用勘定</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一般会計、労働保険特別会計雇用勘定</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一般会計、労働保険特別会計雇用勘定</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一般会計、労働保険特別会計雇用勘定</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2022-08-16T06:20:48Z</cp:lastPrinted>
  <dcterms:created xsi:type="dcterms:W3CDTF">2012-03-13T00:50:25Z</dcterms:created>
  <dcterms:modified xsi:type="dcterms:W3CDTF">2022-08-29T07:33:26Z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