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15180" windowHeight="119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8" i="11"/>
  <c r="AY127" i="11"/>
  <c r="AY131" i="11" s="1"/>
  <c r="AY122" i="11"/>
  <c r="AY123" i="11" s="1"/>
  <c r="AY112" i="11"/>
  <c r="AY119" i="11" s="1"/>
  <c r="AY99" i="11"/>
  <c r="AY100" i="11" s="1"/>
  <c r="AY98" i="11"/>
  <c r="AY102" i="11"/>
  <c r="AY104" i="11" s="1"/>
  <c r="AY176" i="11" l="1"/>
  <c r="AY211" i="11"/>
  <c r="AY179" i="11"/>
  <c r="AY206" i="11"/>
  <c r="AY101" i="11"/>
  <c r="AY134" i="11"/>
  <c r="AY129" i="11"/>
  <c r="AY125" i="11"/>
  <c r="AY130" i="11"/>
  <c r="AY124" i="11"/>
  <c r="AY202" i="11"/>
  <c r="AY144" i="11"/>
  <c r="AY151" i="11"/>
  <c r="AY163" i="11"/>
  <c r="AY140" i="11"/>
  <c r="AY145" i="11"/>
  <c r="AY171" i="11"/>
  <c r="AY207" i="11"/>
  <c r="AY155" i="11"/>
  <c r="AY164" i="11"/>
  <c r="AY141" i="11"/>
  <c r="AY142" i="11"/>
  <c r="AY175" i="11"/>
  <c r="AY203" i="11"/>
  <c r="AY210" i="11"/>
  <c r="AY152" i="11"/>
  <c r="AY198" i="11"/>
  <c r="AY153" i="11"/>
  <c r="AY177" i="11"/>
  <c r="AY204" i="11"/>
  <c r="AY212" i="11"/>
  <c r="AY154" i="11"/>
  <c r="AY174" i="11"/>
  <c r="AY193" i="11"/>
  <c r="AY201" i="11"/>
  <c r="AY209" i="11"/>
  <c r="AY138" i="11"/>
  <c r="AY116" i="11"/>
  <c r="AY120" i="11"/>
  <c r="AY113" i="11"/>
  <c r="AY117" i="11"/>
  <c r="AY121" i="11"/>
  <c r="AY114" i="11"/>
  <c r="AY118" i="11"/>
  <c r="AY126"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55" i="11" l="1"/>
  <c r="AY89" i="11"/>
  <c r="AY82" i="11"/>
  <c r="AY86" i="11"/>
  <c r="AY90" i="11"/>
  <c r="AY94" i="11"/>
  <c r="AY79" i="11"/>
  <c r="AY83" i="11"/>
  <c r="AY87" i="11"/>
  <c r="AY91" i="11"/>
  <c r="AY95" i="11"/>
  <c r="AY81" i="11"/>
  <c r="AY80" i="11"/>
  <c r="AY84" i="11"/>
  <c r="AY9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s>
  <commentList>
    <comment ref="A250" authorId="0" shapeId="0">
      <text>
        <r>
          <rPr>
            <b/>
            <sz val="9"/>
            <color indexed="81"/>
            <rFont val="MS P ゴシック"/>
            <family val="3"/>
            <charset val="128"/>
          </rPr>
          <t>2022/6/9 予算班5係 髙須
「点検対象外」を追記しました。</t>
        </r>
      </text>
    </comment>
  </commentList>
</comments>
</file>

<file path=xl/sharedStrings.xml><?xml version="1.0" encoding="utf-8"?>
<sst xmlns="http://schemas.openxmlformats.org/spreadsheetml/2006/main" count="1350" uniqueCount="699">
  <si>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</si>
  <si>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</si>
  <si>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</si>
  <si>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</si>
  <si>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</si>
  <si>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</si>
  <si>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</si>
  <si>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</si>
  <si>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</si>
  <si>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</si>
  <si>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</si>
  <si>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</si>
  <si>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</si>
  <si>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</si>
  <si>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</si>
  <si>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</si>
  <si>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</si>
  <si>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</si>
  <si>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</si>
  <si>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</si>
  <si>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</si>
  <si>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</si>
  <si>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</si>
  <si>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</si>
  <si>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</si>
  <si>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</si>
  <si>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</si>
  <si>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</si>
  <si>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</si>
  <si>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</si>
  <si>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</si>
  <si>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</si>
  <si>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</si>
  <si>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</si>
  <si>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</si>
  <si>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</si>
  <si>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</si>
  <si>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</si>
  <si>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</si>
  <si>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</si>
  <si>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</si>
  <si>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</si>
  <si>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</si>
  <si>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</si>
  <si>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</si>
  <si>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</si>
  <si>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</si>
  <si>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</si>
  <si>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</si>
  <si>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</si>
  <si>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</si>
  <si>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</si>
  <si>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</si>
  <si>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</si>
  <si>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</si>
  <si>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</si>
  <si>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</si>
  <si>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</si>
  <si>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</si>
  <si>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</si>
  <si>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</si>
  <si>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</si>
  <si>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</si>
  <si>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</si>
  <si>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</si>
  <si>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</si>
  <si>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</si>
  <si>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</si>
  <si>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</si>
  <si>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</si>
  <si>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</si>
  <si>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</si>
  <si>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</si>
  <si>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</si>
  <si>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</si>
  <si>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</si>
  <si>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</si>
  <si>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</si>
  <si>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</si>
  <si>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</si>
  <si>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</si>
  <si>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</si>
  <si>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</si>
  <si>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</si>
  <si>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</si>
  <si>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</si>
  <si>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</si>
  <si>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</si>
  <si>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</si>
  <si>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</si>
  <si>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</si>
  <si>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</si>
  <si>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</si>
  <si>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</si>
  <si>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</si>
  <si>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</si>
  <si>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</si>
  <si>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</si>
  <si>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</si>
  <si>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</si>
  <si>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</si>
  <si>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</si>
  <si>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</si>
  <si>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</si>
  <si>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</si>
  <si>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</si>
  <si>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</si>
  <si>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</si>
  <si>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</si>
  <si>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</si>
  <si>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</si>
  <si>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</si>
  <si>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</si>
  <si>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</si>
  <si>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</si>
  <si>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</si>
  <si>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</si>
  <si>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</si>
  <si>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</si>
  <si>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</si>
  <si>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</si>
  <si>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</si>
  <si>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</si>
  <si>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</si>
  <si>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</si>
  <si>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</si>
  <si>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</si>
  <si>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</si>
  <si>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</si>
  <si>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</si>
  <si>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</si>
  <si>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</si>
  <si>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</si>
  <si>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</si>
  <si>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</si>
  <si>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</si>
  <si>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</si>
  <si>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</si>
  <si>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</si>
  <si>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</si>
  <si>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</si>
  <si>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</si>
  <si>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</si>
  <si>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</si>
  <si>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</si>
  <si>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</si>
  <si>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</si>
  <si>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</si>
  <si>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</si>
  <si>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</si>
  <si>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</si>
  <si>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</si>
  <si>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</si>
  <si>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</si>
  <si>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</si>
  <si>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</si>
  <si>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</si>
  <si>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</si>
  <si>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</si>
  <si>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</si>
  <si>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</si>
  <si>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</si>
  <si>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</si>
  <si>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</si>
  <si>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</si>
  <si>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</si>
  <si>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</si>
  <si>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</si>
  <si>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</si>
  <si>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</si>
  <si>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</si>
  <si>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</si>
  <si>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</si>
  <si>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</si>
  <si>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</si>
  <si>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</si>
  <si>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</si>
  <si>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</si>
  <si>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</si>
  <si>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</si>
  <si>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</si>
  <si>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</si>
  <si>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</si>
  <si>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</si>
  <si>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</si>
  <si>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</si>
  <si>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</si>
  <si>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</si>
  <si>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</si>
  <si>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</si>
  <si>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</si>
  <si>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</si>
  <si>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</si>
  <si>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</si>
  <si>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</si>
  <si>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</si>
  <si>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</si>
  <si>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</si>
  <si>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</si>
  <si>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</si>
  <si>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</si>
  <si>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</si>
  <si>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</si>
  <si>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</si>
  <si>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</si>
  <si>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</si>
  <si>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</si>
  <si>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</si>
  <si>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</si>
  <si>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</si>
  <si>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</si>
  <si>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</si>
  <si>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</si>
  <si>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</si>
  <si>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</si>
  <si>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</si>
  <si>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</si>
  <si>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</si>
  <si>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</si>
  <si>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</si>
  <si>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</si>
  <si>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</si>
  <si>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</si>
  <si>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</si>
  <si>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</si>
  <si>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</si>
  <si>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</si>
  <si>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</si>
  <si>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</si>
  <si>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</si>
  <si>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</si>
  <si>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</si>
  <si>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</si>
  <si>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</si>
  <si>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</si>
  <si>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</si>
  <si>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</si>
  <si>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</si>
  <si>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</si>
  <si>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</si>
  <si>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</si>
  <si>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</si>
  <si>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</si>
  <si>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</si>
  <si>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</si>
  <si>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</si>
  <si>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</si>
  <si>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</si>
  <si>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</si>
  <si>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</si>
  <si>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</si>
  <si>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</si>
  <si>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</si>
  <si>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</si>
  <si>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</si>
  <si>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</si>
  <si>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</si>
  <si>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</si>
  <si>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</si>
  <si>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</si>
  <si>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</si>
  <si>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</si>
  <si>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</si>
  <si>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</si>
  <si>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</si>
  <si>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</si>
  <si>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</si>
  <si>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</si>
  <si>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</si>
  <si>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</si>
  <si>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</si>
  <si>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</si>
  <si>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</si>
  <si>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</si>
  <si>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</si>
  <si>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</si>
  <si>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</si>
  <si>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</si>
  <si>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</si>
  <si>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</si>
  <si>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</si>
  <si>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</si>
  <si>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</si>
  <si>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</si>
  <si>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</si>
  <si>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</si>
  <si>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</si>
  <si>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</si>
  <si>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</si>
  <si>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</si>
  <si>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</si>
  <si>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</si>
  <si>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</si>
  <si>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</si>
  <si>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</si>
  <si>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</si>
  <si>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</si>
  <si>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</si>
  <si>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</si>
  <si>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</si>
  <si>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</si>
  <si>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</si>
  <si>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</si>
  <si>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</si>
  <si>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</si>
  <si>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</si>
  <si>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</si>
  <si>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</si>
  <si>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</si>
  <si>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</si>
  <si>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</si>
  <si>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</si>
  <si>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</si>
  <si>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</si>
  <si>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</si>
  <si>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</si>
  <si>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</si>
  <si>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</si>
  <si>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</si>
  <si>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</si>
  <si>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</si>
  <si>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</si>
  <si>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</si>
  <si>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</si>
  <si>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</si>
  <si>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</si>
  <si>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</si>
  <si>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</si>
  <si>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</si>
  <si>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</si>
  <si>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</si>
  <si>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</si>
  <si>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</si>
  <si>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</si>
  <si>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</si>
  <si>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</si>
  <si>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</si>
  <si>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</si>
  <si>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</si>
  <si>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</si>
  <si>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</si>
  <si>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</si>
  <si>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</si>
  <si>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</si>
  <si>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</si>
  <si>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</si>
  <si>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</si>
  <si>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</si>
  <si>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</si>
  <si>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</si>
  <si>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</si>
  <si>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</si>
  <si>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</si>
  <si>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</si>
  <si>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</si>
  <si>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</si>
  <si>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</si>
  <si>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</si>
  <si>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</si>
  <si>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</si>
  <si>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</si>
  <si>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</si>
  <si>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</si>
  <si>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</si>
  <si>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</si>
  <si>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</si>
  <si>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</si>
  <si>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</si>
  <si>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</si>
  <si>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</si>
  <si>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</si>
  <si>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</si>
  <si>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</si>
  <si>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</si>
  <si>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</si>
  <si>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</si>
  <si>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</si>
  <si>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</si>
  <si>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</si>
  <si>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</si>
  <si>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</si>
  <si>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</si>
  <si>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</si>
  <si>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</si>
  <si>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</si>
  <si>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</si>
  <si>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</si>
  <si>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</si>
  <si>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</si>
  <si>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</si>
  <si>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</si>
  <si>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</si>
  <si>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</si>
  <si>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</si>
  <si>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</si>
  <si>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</si>
  <si>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</si>
  <si>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</si>
  <si>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</si>
  <si>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</si>
  <si>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</si>
  <si>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</si>
  <si>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</si>
  <si>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</si>
  <si>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</si>
  <si>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</si>
  <si>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</si>
  <si>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</si>
  <si>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</si>
  <si>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</si>
  <si>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</si>
  <si>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</si>
  <si>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</si>
  <si>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</si>
  <si>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</si>
  <si>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</si>
  <si>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</si>
  <si>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</si>
  <si>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</si>
  <si>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</si>
  <si>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</si>
  <si>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</si>
  <si>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</si>
  <si>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</si>
  <si>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</si>
  <si>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</si>
  <si>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</si>
  <si>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</si>
  <si>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</si>
  <si>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</si>
  <si>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</si>
  <si>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</si>
  <si>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</si>
  <si>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</si>
  <si>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</si>
  <si>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</si>
  <si>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</si>
  <si>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</si>
  <si>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</si>
  <si>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</si>
  <si>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</si>
  <si>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</si>
  <si>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</si>
  <si>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</si>
  <si>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</si>
  <si>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</si>
  <si>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</si>
  <si>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</si>
  <si>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</si>
  <si>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</si>
  <si>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</si>
  <si>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</si>
  <si>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</si>
  <si>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</si>
  <si>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</si>
  <si>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</si>
  <si>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</si>
  <si>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</si>
  <si>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</si>
  <si>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</si>
  <si>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</si>
  <si>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</si>
  <si>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</si>
  <si>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</si>
  <si>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</si>
  <si>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</si>
  <si>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</si>
  <si>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</si>
  <si>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</si>
  <si>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</si>
  <si>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</si>
  <si>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</si>
  <si>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</si>
  <si>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</si>
  <si>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</si>
  <si>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</si>
  <si>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</si>
  <si>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</si>
  <si>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</si>
  <si>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</si>
  <si>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</si>
  <si>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</si>
  <si>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</si>
  <si>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</si>
  <si>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</si>
  <si>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</si>
  <si>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</si>
  <si>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</si>
  <si>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</si>
  <si>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</si>
  <si>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</si>
  <si>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</si>
  <si>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</si>
  <si>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</si>
  <si>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</si>
  <si>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</si>
  <si>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</si>
  <si>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</si>
  <si>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</si>
  <si>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</si>
  <si>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</si>
  <si>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</si>
  <si>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</si>
  <si>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</si>
  <si>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</si>
  <si>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</si>
  <si>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</si>
  <si>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</si>
  <si>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</si>
  <si>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</si>
  <si>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</si>
  <si>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</si>
  <si>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</si>
  <si>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</si>
  <si>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</si>
  <si>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</si>
  <si>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</si>
  <si>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</si>
  <si>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</si>
  <si>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</si>
  <si>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</si>
  <si>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</si>
  <si>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</si>
  <si>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</si>
  <si>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</si>
  <si>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</si>
  <si>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</si>
  <si>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</si>
  <si>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</si>
  <si>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</si>
  <si>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</si>
  <si>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</si>
  <si>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</si>
  <si>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</si>
  <si>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</si>
  <si>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</si>
  <si>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</si>
  <si>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</si>
  <si>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</si>
  <si>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</si>
  <si>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</si>
  <si>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</si>
  <si>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</si>
  <si>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</si>
  <si>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</si>
  <si>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</si>
  <si>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</si>
  <si>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</si>
  <si>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</si>
  <si>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</si>
  <si>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</si>
  <si>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</si>
  <si>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</si>
  <si>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</si>
  <si>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</si>
  <si>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</si>
  <si>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</si>
  <si>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</si>
  <si>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</si>
  <si>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</si>
  <si>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</si>
  <si>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</si>
  <si>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</si>
  <si>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</si>
  <si>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</si>
  <si>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</si>
  <si>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</si>
  <si>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</si>
  <si>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</si>
  <si>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</si>
  <si>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</si>
  <si>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</si>
  <si>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</si>
  <si>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</si>
  <si>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</si>
  <si>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</si>
  <si>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</si>
  <si>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</si>
  <si>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</si>
  <si>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</si>
  <si>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</si>
  <si>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</si>
  <si>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</si>
  <si>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</si>
  <si>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</si>
  <si>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</si>
  <si>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</si>
  <si>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</si>
  <si>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</si>
  <si>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</si>
  <si>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</si>
  <si>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</si>
  <si>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</si>
  <si>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</si>
  <si>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</si>
  <si>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</si>
  <si>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</si>
  <si>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</si>
  <si>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</si>
  <si>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</si>
  <si>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</si>
  <si>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</si>
  <si>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</si>
  <si>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</si>
  <si>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</si>
  <si>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</si>
  <si>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</si>
  <si>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沖縄早期離職者定着支援事業</t>
    <phoneticPr fontId="5"/>
  </si>
  <si>
    <t>職業安定局</t>
    <rPh sb="0" eb="5">
      <t>ショクギョウアンテイキョク</t>
    </rPh>
    <phoneticPr fontId="5"/>
  </si>
  <si>
    <t>厚生労働省</t>
    <rPh sb="0" eb="5">
      <t>コウセイロウドウショウ</t>
    </rPh>
    <phoneticPr fontId="5"/>
  </si>
  <si>
    <t>平成20年度</t>
    <rPh sb="0" eb="2">
      <t>ヘイセイ</t>
    </rPh>
    <rPh sb="4" eb="6">
      <t>ネンド</t>
    </rPh>
    <phoneticPr fontId="5"/>
  </si>
  <si>
    <t>終了予定なし</t>
    <rPh sb="0" eb="2">
      <t>シュウリョウ</t>
    </rPh>
    <rPh sb="2" eb="4">
      <t>ヨテイ</t>
    </rPh>
    <phoneticPr fontId="5"/>
  </si>
  <si>
    <t>地域雇用対策課</t>
    <rPh sb="0" eb="7">
      <t>チイキコヨウタイサクカ</t>
    </rPh>
    <phoneticPr fontId="5"/>
  </si>
  <si>
    <t>地域雇用対策課長
竹内 聡</t>
    <phoneticPr fontId="5"/>
  </si>
  <si>
    <t>○</t>
  </si>
  <si>
    <t>沖縄県における若年者の高失業率を改善するために、企業経営者等の雇用する側に、若年者の職場定着のための取組の重要性とその効果を伝え、沖縄県内の若年者の職場定着の促進を図る。</t>
    <phoneticPr fontId="5"/>
  </si>
  <si>
    <t>雇用保険法第62条第1項第6号
雇用保険法施行規則第115条第5号</t>
    <phoneticPr fontId="5"/>
  </si>
  <si>
    <t>「沖縄早期離職者定着支援事業の実施について」（平成20年4月1日付け職発第0401016号）</t>
    <phoneticPr fontId="5"/>
  </si>
  <si>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</si>
  <si>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</si>
  <si>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</si>
  <si>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</si>
  <si>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</si>
  <si>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メンター制度導入事業所数及び人事労務管理制度導入事業所数が32件以上</t>
    <phoneticPr fontId="5"/>
  </si>
  <si>
    <t>メンター制度導入事業所数及び人事労務管理制度導入事業所数</t>
    <phoneticPr fontId="5"/>
  </si>
  <si>
    <t>件</t>
    <rPh sb="0" eb="1">
      <t>ケン</t>
    </rPh>
    <phoneticPr fontId="5"/>
  </si>
  <si>
    <t>厚生労働省職業安定局調べ</t>
    <phoneticPr fontId="5"/>
  </si>
  <si>
    <t>メンター制度導入事業所数及び人事労務管理制度導入業界団体数3件以上</t>
    <phoneticPr fontId="5"/>
  </si>
  <si>
    <t>メンター制度導入業界団体数及び人事労務管理制度導入業界団体数</t>
    <phoneticPr fontId="5"/>
  </si>
  <si>
    <t>13,153,270
/271</t>
    <phoneticPr fontId="5"/>
  </si>
  <si>
    <t>11,557,680
/213</t>
    <phoneticPr fontId="5"/>
  </si>
  <si>
    <t>雇用機会を創出するとともに、雇用の安定を図ること（Ⅴ-2）</t>
    <phoneticPr fontId="5"/>
  </si>
  <si>
    <t>地域、中小企業、産業の特性に応じ、雇用の創出及び雇用の安定を図ること（Ⅴ-2-1）</t>
    <phoneticPr fontId="5"/>
  </si>
  <si>
    <t>沖縄県内の若年者の早期離職防止、職場定着の取組の重要性の周知及び効果的な制度の導入を支援する事業であり、地域雇用対策として国費を投じて実施すべき事業である。</t>
    <phoneticPr fontId="5"/>
  </si>
  <si>
    <t>沖縄県における若年者の失業率等の改善のため、地域雇用対策として国が実施すべき事業である。</t>
    <phoneticPr fontId="5"/>
  </si>
  <si>
    <t>‐</t>
  </si>
  <si>
    <t>無</t>
  </si>
  <si>
    <t>－</t>
    <phoneticPr fontId="5"/>
  </si>
  <si>
    <t>△</t>
  </si>
  <si>
    <t>事業遂行にあたって必要最低限のものに限定されている。</t>
    <phoneticPr fontId="5"/>
  </si>
  <si>
    <t>事業の支援対象者を事業所だけではなく、業界団体も加え、参加会員事業所への波及効果を狙うなど、効率的に事業を実施。</t>
    <phoneticPr fontId="5"/>
  </si>
  <si>
    <t>×</t>
  </si>
  <si>
    <t>本事業は、多岐に渡る業務を専門的知見を持った業者に委託することで、一体的かつ効果的に実施できている。</t>
    <phoneticPr fontId="5"/>
  </si>
  <si>
    <t>６５４</t>
    <phoneticPr fontId="5"/>
  </si>
  <si>
    <t>５７８</t>
    <phoneticPr fontId="5"/>
  </si>
  <si>
    <t>４９１</t>
    <phoneticPr fontId="5"/>
  </si>
  <si>
    <t>４９４</t>
    <phoneticPr fontId="5"/>
  </si>
  <si>
    <t>５０６</t>
    <phoneticPr fontId="5"/>
  </si>
  <si>
    <t>５０２</t>
    <phoneticPr fontId="5"/>
  </si>
  <si>
    <t>０５２１</t>
    <phoneticPr fontId="5"/>
  </si>
  <si>
    <t>厚労</t>
  </si>
  <si>
    <t>A.沖縄労働局</t>
    <rPh sb="2" eb="4">
      <t>オキナワ</t>
    </rPh>
    <rPh sb="4" eb="6">
      <t>ロウドウ</t>
    </rPh>
    <rPh sb="6" eb="7">
      <t>キョク</t>
    </rPh>
    <phoneticPr fontId="5"/>
  </si>
  <si>
    <t>B.株式会社ケイオーパートナーズ</t>
    <rPh sb="2" eb="6">
      <t>カブシキガイシャ</t>
    </rPh>
    <phoneticPr fontId="5"/>
  </si>
  <si>
    <t>委託費</t>
    <rPh sb="0" eb="2">
      <t>イタク</t>
    </rPh>
    <rPh sb="2" eb="3">
      <t>ヒ</t>
    </rPh>
    <phoneticPr fontId="5"/>
  </si>
  <si>
    <t>沖縄早期離職者定着支援事業の実施に係る委託費（委託先：株式会社ケイオーパートナーズ）</t>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</si>
  <si>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</si>
  <si>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</si>
  <si>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</si>
  <si>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</si>
  <si>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会場借料、講師謝金、リーフレット作成、アンケート調査等</t>
    <phoneticPr fontId="5"/>
  </si>
  <si>
    <t>沖縄労働局</t>
    <rPh sb="0" eb="2">
      <t>オキナワ</t>
    </rPh>
    <rPh sb="2" eb="4">
      <t>ロウドウ</t>
    </rPh>
    <rPh sb="4" eb="5">
      <t>キョク</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</si>
  <si>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</si>
  <si>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株式会社ケイオーパートナーズ</t>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</si>
  <si>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</si>
  <si>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https://www.mhlw.go.jp/wp/seisaku/hyouka/dl/r03_jizenbunseki/V-2-1.pdf</t>
    <phoneticPr fontId="5"/>
  </si>
  <si>
    <t>2ページ</t>
    <phoneticPr fontId="5"/>
  </si>
  <si>
    <t>-</t>
    <phoneticPr fontId="5"/>
  </si>
  <si>
    <t>セミナー参加事業所数</t>
    <phoneticPr fontId="5"/>
  </si>
  <si>
    <t>セミナー参加業界団体数</t>
    <phoneticPr fontId="5"/>
  </si>
  <si>
    <t>業界団体等に対して、若年者の職場定着に有効な仕組みの導入、定着させることを内容とするセミナーやコンサルティング等のサポート業務を実施する。</t>
    <rPh sb="6" eb="7">
      <t>タイ</t>
    </rPh>
    <rPh sb="64" eb="66">
      <t>ジッシ</t>
    </rPh>
    <phoneticPr fontId="5"/>
  </si>
  <si>
    <t>職場定着に課題を有する業種の業界団体を対象にセミナー等を実施する</t>
    <rPh sb="26" eb="27">
      <t>ナド</t>
    </rPh>
    <rPh sb="28" eb="30">
      <t>ジッシ</t>
    </rPh>
    <phoneticPr fontId="5"/>
  </si>
  <si>
    <t>職場定着に課題を有する業種の事業所を対象にセミナー等を実施する</t>
    <rPh sb="14" eb="17">
      <t>ジギョウショ</t>
    </rPh>
    <phoneticPr fontId="5"/>
  </si>
  <si>
    <t>件</t>
    <rPh sb="0" eb="1">
      <t>ケン</t>
    </rPh>
    <phoneticPr fontId="5"/>
  </si>
  <si>
    <t>指定業種の業界団体を通じて当該団体に所属する事業所へ周知を図る</t>
    <rPh sb="10" eb="11">
      <t>ツウ</t>
    </rPh>
    <rPh sb="13" eb="15">
      <t>トウガイ</t>
    </rPh>
    <rPh sb="15" eb="17">
      <t>ダンタイ</t>
    </rPh>
    <rPh sb="18" eb="20">
      <t>ショゾク</t>
    </rPh>
    <rPh sb="22" eb="25">
      <t>ジギョウショ</t>
    </rPh>
    <rPh sb="29" eb="30">
      <t>ハカ</t>
    </rPh>
    <phoneticPr fontId="5"/>
  </si>
  <si>
    <t>　　X/Y</t>
    <phoneticPr fontId="5"/>
  </si>
  <si>
    <t>コロナ感染状況を踏まえてオンラインセミナー等を実施することにより早期に事業をスタートしたが、緊急事態宣言等のためコンサルティング等の開始時期がずれ込んだこと及び事業所・団体における制度導入に向けた検討の時間が短くなったために目標を達成できなかった。</t>
    <phoneticPr fontId="5"/>
  </si>
  <si>
    <t>一部見込みには届かなかったものの、見込んだ件数の8割以上となっている。</t>
    <rPh sb="0" eb="2">
      <t>イチブ</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</si>
  <si>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</si>
  <si>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t>
    <phoneticPr fontId="5"/>
  </si>
  <si>
    <t>点検対象外</t>
    <rPh sb="0" eb="5">
      <t>テンケンタイショウガイ</t>
    </rPh>
    <phoneticPr fontId="5"/>
  </si>
  <si>
    <t>00</t>
    <phoneticPr fontId="5"/>
  </si>
  <si>
    <t>沖縄県は依然として若年者の失業率が全国に比べて高い状況であるため、若年者の職場定着に取り組む事業主を支援することは重要であり、優先度の高い事業となっている。</t>
    <phoneticPr fontId="5"/>
  </si>
  <si>
    <t>事業所数</t>
    <rPh sb="0" eb="3">
      <t>ジギョウショ</t>
    </rPh>
    <rPh sb="3" eb="4">
      <t>スウ</t>
    </rPh>
    <phoneticPr fontId="5"/>
  </si>
  <si>
    <t>団体数</t>
    <rPh sb="0" eb="2">
      <t>ダンタイ</t>
    </rPh>
    <rPh sb="2" eb="3">
      <t>スウ</t>
    </rPh>
    <phoneticPr fontId="5"/>
  </si>
  <si>
    <t>円</t>
    <rPh sb="0" eb="1">
      <t>エン</t>
    </rPh>
    <phoneticPr fontId="5"/>
  </si>
  <si>
    <t>指定業種の業界団体を通じて実施した所属事業所への周知件数
※業界団体に働きかけ、当該業界団体が各種会議や広報等で所属事業所に本事業を周知した件数</t>
    <rPh sb="10" eb="11">
      <t>ツウ</t>
    </rPh>
    <rPh sb="13" eb="15">
      <t>ジッシ</t>
    </rPh>
    <rPh sb="17" eb="19">
      <t>ショゾク</t>
    </rPh>
    <rPh sb="30" eb="32">
      <t>ギョウカイ</t>
    </rPh>
    <rPh sb="32" eb="34">
      <t>ダンタイ</t>
    </rPh>
    <rPh sb="35" eb="36">
      <t>ハタラ</t>
    </rPh>
    <rPh sb="40" eb="42">
      <t>トウガイ</t>
    </rPh>
    <rPh sb="42" eb="44">
      <t>ギョウカイ</t>
    </rPh>
    <rPh sb="44" eb="46">
      <t>ダンタイ</t>
    </rPh>
    <rPh sb="47" eb="49">
      <t>カクシュ</t>
    </rPh>
    <rPh sb="49" eb="51">
      <t>カイギ</t>
    </rPh>
    <rPh sb="52" eb="55">
      <t>コウホウナド</t>
    </rPh>
    <rPh sb="56" eb="58">
      <t>ショゾク</t>
    </rPh>
    <rPh sb="58" eb="61">
      <t>ジギョウショ</t>
    </rPh>
    <rPh sb="62" eb="63">
      <t>ホン</t>
    </rPh>
    <rPh sb="63" eb="65">
      <t>ジギョウ</t>
    </rPh>
    <rPh sb="66" eb="68">
      <t>シュウチ</t>
    </rPh>
    <rPh sb="70" eb="72">
      <t>ケンスウ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</si>
  <si>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</si>
  <si>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令和３年度実績を踏まえ、引き続き適正な水準としたもの。</t>
    <phoneticPr fontId="5"/>
  </si>
  <si>
    <t>委員等旅費</t>
    <phoneticPr fontId="5"/>
  </si>
  <si>
    <t>-</t>
    <phoneticPr fontId="5"/>
  </si>
  <si>
    <t>X：執行額（円）／Y：セミナー参加事業所・業界団体数（令和4年度から指定業種の業界団体を通じて実施した所属事業所への周知件数）　　　　　　　　　　　　　　</t>
    <phoneticPr fontId="5"/>
  </si>
  <si>
    <t>13,064,888
/315</t>
    <phoneticPr fontId="5"/>
  </si>
  <si>
    <t>15,677,000/220</t>
    <phoneticPr fontId="5"/>
  </si>
  <si>
    <t>事業目的に即した真に必要なもの限定しており妥当である。</t>
    <phoneticPr fontId="5"/>
  </si>
  <si>
    <t>若干の不用額が生じたが、委託事業で一般競争入札を実施し、入札差額等によるものであり、妥当である。</t>
    <phoneticPr fontId="5"/>
  </si>
  <si>
    <t>コロナ感染状況を踏まえ、年度当初からオンラインセミナーを実施するなど早期に事業を開始した結果、制度導入事業所数等は令和2年度よりも高くなった。しかし、緊急事態宣言等のためコンサルティング等の開始時期がずれ込んだこと及び事業所・団体における制度導入に向けた検討の時間が短くなったために制度導入に至った件数が目標を下回った。しかし、セミナー参加事業所数、セミナー参加業界団体数ともに当初見込みの８割以上となっていることから、沖縄県内における若年者の早期離職防止、職場定着について、県内事業所及び業界団体に一定程度の関心があると考えられる。</t>
    <phoneticPr fontId="5"/>
  </si>
  <si>
    <t>引き続きオンラインを活用して早期からセミナー等が開催できるよう取り組むとともに、原則として四半期ごとに実施状況を確認し、目標達成状況等事業の進捗管理を行い、適切な事業実施に努める。また、執行状況等を勘案し、必要額を精査の上で適切な予算要求を行う。</t>
    <rPh sb="0" eb="1">
      <t>ヒ</t>
    </rPh>
    <rPh sb="2" eb="3">
      <t>ツヅ</t>
    </rPh>
    <phoneticPr fontId="5"/>
  </si>
  <si>
    <t>執行等改善</t>
  </si>
  <si>
    <t>引き続き事業実施方法の見直し及び目標達成に向けた進捗管理を行うとともに、適正な執行に努めることとする。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</si>
</sst>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50800</xdr:colOff>
      <xdr:row>269</xdr:row>
      <xdr:rowOff>101601</xdr:rowOff>
    </xdr:from>
    <xdr:to>
      <xdr:col>42</xdr:col>
      <xdr:colOff>184150</xdr:colOff>
      <xdr:row>276</xdr:row>
      <xdr:rowOff>127000</xdr:rowOff>
    </xdr:to>
    <xdr:sp macro="" textlink="">
      <xdr:nvSpPr>
        <xdr:cNvPr id="2" name="正方形/長方形 1"/>
        <xdr:cNvSpPr/>
      </xdr:nvSpPr>
      <xdr:spPr>
        <a:xfrm>
          <a:off x="2286000" y="43349334"/>
          <a:ext cx="5721350" cy="24976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269</xdr:row>
      <xdr:rowOff>152400</xdr:rowOff>
    </xdr:from>
    <xdr:to>
      <xdr:col>15</xdr:col>
      <xdr:colOff>88900</xdr:colOff>
      <xdr:row>270</xdr:row>
      <xdr:rowOff>190500</xdr:rowOff>
    </xdr:to>
    <xdr:sp macro="" textlink="">
      <xdr:nvSpPr>
        <xdr:cNvPr id="3" name="テキスト ボックス 2"/>
        <xdr:cNvSpPr txBox="1"/>
      </xdr:nvSpPr>
      <xdr:spPr>
        <a:xfrm>
          <a:off x="2590800" y="41351200"/>
          <a:ext cx="5461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22</xdr:col>
      <xdr:colOff>114300</xdr:colOff>
      <xdr:row>269</xdr:row>
      <xdr:rowOff>202406</xdr:rowOff>
    </xdr:from>
    <xdr:to>
      <xdr:col>30</xdr:col>
      <xdr:colOff>177800</xdr:colOff>
      <xdr:row>271</xdr:row>
      <xdr:rowOff>186267</xdr:rowOff>
    </xdr:to>
    <xdr:sp macro="" textlink="">
      <xdr:nvSpPr>
        <xdr:cNvPr id="4" name="テキスト ボックス 3"/>
        <xdr:cNvSpPr txBox="1"/>
      </xdr:nvSpPr>
      <xdr:spPr>
        <a:xfrm>
          <a:off x="4567238" y="38326219"/>
          <a:ext cx="1682750" cy="698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400">
              <a:latin typeface="+mn-ea"/>
              <a:ea typeface="+mn-ea"/>
            </a:rPr>
            <a:t>13</a:t>
          </a:r>
          <a:r>
            <a:rPr kumimoji="1" lang="ja-JP" altLang="en-US" sz="1400">
              <a:latin typeface="+mn-ea"/>
              <a:ea typeface="+mn-ea"/>
            </a:rPr>
            <a:t>百万円</a:t>
          </a:r>
          <a:endParaRPr kumimoji="1" lang="ja-JP" altLang="en-US" sz="1100">
            <a:latin typeface="+mn-ea"/>
            <a:ea typeface="+mn-ea"/>
          </a:endParaRPr>
        </a:p>
      </xdr:txBody>
    </xdr:sp>
    <xdr:clientData/>
  </xdr:twoCellAnchor>
  <xdr:twoCellAnchor>
    <xdr:from>
      <xdr:col>27</xdr:col>
      <xdr:colOff>122766</xdr:colOff>
      <xdr:row>271</xdr:row>
      <xdr:rowOff>224367</xdr:rowOff>
    </xdr:from>
    <xdr:to>
      <xdr:col>35</xdr:col>
      <xdr:colOff>8466</xdr:colOff>
      <xdr:row>272</xdr:row>
      <xdr:rowOff>241301</xdr:rowOff>
    </xdr:to>
    <xdr:sp macro="" textlink="">
      <xdr:nvSpPr>
        <xdr:cNvPr id="5" name="テキスト ボックス 4"/>
        <xdr:cNvSpPr txBox="1"/>
      </xdr:nvSpPr>
      <xdr:spPr>
        <a:xfrm>
          <a:off x="5151966" y="44183300"/>
          <a:ext cx="1375833" cy="372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制度設計等</a:t>
          </a:r>
          <a:r>
            <a:rPr kumimoji="1" lang="en-US" altLang="ja-JP" sz="1400"/>
            <a:t>]</a:t>
          </a:r>
          <a:endParaRPr kumimoji="1" lang="ja-JP" altLang="en-US" sz="1400"/>
        </a:p>
      </xdr:txBody>
    </xdr:sp>
    <xdr:clientData/>
  </xdr:twoCellAnchor>
  <xdr:twoCellAnchor>
    <xdr:from>
      <xdr:col>31</xdr:col>
      <xdr:colOff>16932</xdr:colOff>
      <xdr:row>272</xdr:row>
      <xdr:rowOff>211668</xdr:rowOff>
    </xdr:from>
    <xdr:to>
      <xdr:col>42</xdr:col>
      <xdr:colOff>101599</xdr:colOff>
      <xdr:row>274</xdr:row>
      <xdr:rowOff>16934</xdr:rowOff>
    </xdr:to>
    <xdr:sp macro="" textlink="">
      <xdr:nvSpPr>
        <xdr:cNvPr id="6" name="テキスト ボックス 5"/>
        <xdr:cNvSpPr txBox="1"/>
      </xdr:nvSpPr>
      <xdr:spPr>
        <a:xfrm>
          <a:off x="5791199" y="44526201"/>
          <a:ext cx="213360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うち、事務費　</a:t>
          </a:r>
          <a:r>
            <a:rPr kumimoji="1" lang="en-US" altLang="ja-JP" sz="1200"/>
            <a:t>0</a:t>
          </a:r>
          <a:r>
            <a:rPr kumimoji="1" lang="ja-JP" altLang="en-US" sz="1200"/>
            <a:t>百万円</a:t>
          </a:r>
          <a:r>
            <a:rPr kumimoji="1" lang="en-US" altLang="ja-JP" sz="1200"/>
            <a:t>]</a:t>
          </a:r>
          <a:endParaRPr kumimoji="1" lang="ja-JP" altLang="en-US" sz="1200"/>
        </a:p>
      </xdr:txBody>
    </xdr:sp>
    <xdr:clientData/>
  </xdr:twoCellAnchor>
  <xdr:twoCellAnchor>
    <xdr:from>
      <xdr:col>26</xdr:col>
      <xdr:colOff>146050</xdr:colOff>
      <xdr:row>271</xdr:row>
      <xdr:rowOff>186267</xdr:rowOff>
    </xdr:from>
    <xdr:to>
      <xdr:col>26</xdr:col>
      <xdr:colOff>150283</xdr:colOff>
      <xdr:row>273</xdr:row>
      <xdr:rowOff>211667</xdr:rowOff>
    </xdr:to>
    <xdr:cxnSp macro="">
      <xdr:nvCxnSpPr>
        <xdr:cNvPr id="8" name="直線矢印コネクタ 7"/>
        <xdr:cNvCxnSpPr>
          <a:stCxn id="4" idx="2"/>
          <a:endCxn id="10" idx="0"/>
        </xdr:cNvCxnSpPr>
      </xdr:nvCxnSpPr>
      <xdr:spPr>
        <a:xfrm>
          <a:off x="5408613" y="39024455"/>
          <a:ext cx="4233" cy="739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23283</xdr:colOff>
      <xdr:row>272</xdr:row>
      <xdr:rowOff>165100</xdr:rowOff>
    </xdr:from>
    <xdr:to>
      <xdr:col>29</xdr:col>
      <xdr:colOff>101600</xdr:colOff>
      <xdr:row>276</xdr:row>
      <xdr:rowOff>71966</xdr:rowOff>
    </xdr:to>
    <xdr:sp macro="" textlink="">
      <xdr:nvSpPr>
        <xdr:cNvPr id="9" name="テキスト ボックス 8"/>
        <xdr:cNvSpPr txBox="1"/>
      </xdr:nvSpPr>
      <xdr:spPr>
        <a:xfrm>
          <a:off x="3934883" y="44479633"/>
          <a:ext cx="1568450" cy="1312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22</xdr:col>
      <xdr:colOff>118533</xdr:colOff>
      <xdr:row>273</xdr:row>
      <xdr:rowOff>211667</xdr:rowOff>
    </xdr:from>
    <xdr:to>
      <xdr:col>30</xdr:col>
      <xdr:colOff>182033</xdr:colOff>
      <xdr:row>275</xdr:row>
      <xdr:rowOff>160867</xdr:rowOff>
    </xdr:to>
    <xdr:sp macro="" textlink="">
      <xdr:nvSpPr>
        <xdr:cNvPr id="10" name="テキスト ボックス 9"/>
        <xdr:cNvSpPr txBox="1"/>
      </xdr:nvSpPr>
      <xdr:spPr>
        <a:xfrm>
          <a:off x="4216400" y="44873334"/>
          <a:ext cx="1553633" cy="66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沖縄労働局</a:t>
          </a:r>
          <a:endParaRPr kumimoji="1" lang="en-US" altLang="ja-JP" sz="1600"/>
        </a:p>
        <a:p>
          <a:pPr algn="ctr"/>
          <a:r>
            <a:rPr kumimoji="1" lang="en-US" altLang="ja-JP" sz="1400"/>
            <a:t>13</a:t>
          </a:r>
          <a:r>
            <a:rPr kumimoji="1" lang="ja-JP" altLang="en-US" sz="1400"/>
            <a:t>百万円</a:t>
          </a:r>
          <a:endParaRPr kumimoji="1" lang="ja-JP" altLang="en-US" sz="1100"/>
        </a:p>
      </xdr:txBody>
    </xdr:sp>
    <xdr:clientData/>
  </xdr:twoCellAnchor>
  <xdr:twoCellAnchor>
    <xdr:from>
      <xdr:col>26</xdr:col>
      <xdr:colOff>150283</xdr:colOff>
      <xdr:row>275</xdr:row>
      <xdr:rowOff>160867</xdr:rowOff>
    </xdr:from>
    <xdr:to>
      <xdr:col>26</xdr:col>
      <xdr:colOff>165363</xdr:colOff>
      <xdr:row>277</xdr:row>
      <xdr:rowOff>152400</xdr:rowOff>
    </xdr:to>
    <xdr:cxnSp macro="">
      <xdr:nvCxnSpPr>
        <xdr:cNvPr id="11" name="直線矢印コネクタ 10"/>
        <xdr:cNvCxnSpPr>
          <a:stCxn id="10" idx="2"/>
          <a:endCxn id="16" idx="0"/>
        </xdr:cNvCxnSpPr>
      </xdr:nvCxnSpPr>
      <xdr:spPr>
        <a:xfrm>
          <a:off x="5412846" y="40427805"/>
          <a:ext cx="15080" cy="7059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80432</xdr:colOff>
      <xdr:row>273</xdr:row>
      <xdr:rowOff>283633</xdr:rowOff>
    </xdr:from>
    <xdr:to>
      <xdr:col>41</xdr:col>
      <xdr:colOff>80433</xdr:colOff>
      <xdr:row>275</xdr:row>
      <xdr:rowOff>245533</xdr:rowOff>
    </xdr:to>
    <xdr:sp macro="" textlink="">
      <xdr:nvSpPr>
        <xdr:cNvPr id="13" name="大かっこ 12"/>
        <xdr:cNvSpPr/>
      </xdr:nvSpPr>
      <xdr:spPr>
        <a:xfrm>
          <a:off x="5854699" y="44945300"/>
          <a:ext cx="1862667" cy="673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25400</xdr:colOff>
      <xdr:row>273</xdr:row>
      <xdr:rowOff>296334</xdr:rowOff>
    </xdr:from>
    <xdr:to>
      <xdr:col>40</xdr:col>
      <xdr:colOff>101600</xdr:colOff>
      <xdr:row>277</xdr:row>
      <xdr:rowOff>59268</xdr:rowOff>
    </xdr:to>
    <xdr:sp macro="" textlink="">
      <xdr:nvSpPr>
        <xdr:cNvPr id="14" name="テキスト ボックス 13"/>
        <xdr:cNvSpPr txBox="1"/>
      </xdr:nvSpPr>
      <xdr:spPr>
        <a:xfrm>
          <a:off x="6172200" y="44958001"/>
          <a:ext cx="1380067" cy="1176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事業委託先の選定及び事業実施状況の把握等</a:t>
          </a:r>
        </a:p>
      </xdr:txBody>
    </xdr:sp>
    <xdr:clientData/>
  </xdr:twoCellAnchor>
  <xdr:twoCellAnchor>
    <xdr:from>
      <xdr:col>13</xdr:col>
      <xdr:colOff>55034</xdr:colOff>
      <xdr:row>276</xdr:row>
      <xdr:rowOff>209550</xdr:rowOff>
    </xdr:from>
    <xdr:to>
      <xdr:col>23</xdr:col>
      <xdr:colOff>139701</xdr:colOff>
      <xdr:row>280</xdr:row>
      <xdr:rowOff>0</xdr:rowOff>
    </xdr:to>
    <xdr:sp macro="" textlink="">
      <xdr:nvSpPr>
        <xdr:cNvPr id="15" name="テキスト ボックス 14"/>
        <xdr:cNvSpPr txBox="1"/>
      </xdr:nvSpPr>
      <xdr:spPr>
        <a:xfrm>
          <a:off x="2476501" y="45929550"/>
          <a:ext cx="1947333" cy="121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a:t>
          </a:r>
          <a:r>
            <a:rPr kumimoji="1" lang="en-US" altLang="ja-JP" sz="1200"/>
            <a:t>(</a:t>
          </a:r>
          <a:r>
            <a:rPr kumimoji="1" lang="ja-JP" altLang="en-US" sz="1200"/>
            <a:t>最低価格</a:t>
          </a:r>
          <a:r>
            <a:rPr kumimoji="1" lang="en-US" altLang="ja-JP" sz="1200"/>
            <a:t>)]</a:t>
          </a:r>
          <a:endParaRPr kumimoji="1" lang="ja-JP" altLang="en-US" sz="1200"/>
        </a:p>
      </xdr:txBody>
    </xdr:sp>
    <xdr:clientData/>
  </xdr:twoCellAnchor>
  <xdr:twoCellAnchor>
    <xdr:from>
      <xdr:col>19</xdr:col>
      <xdr:colOff>186530</xdr:colOff>
      <xdr:row>277</xdr:row>
      <xdr:rowOff>152400</xdr:rowOff>
    </xdr:from>
    <xdr:to>
      <xdr:col>33</xdr:col>
      <xdr:colOff>144197</xdr:colOff>
      <xdr:row>282</xdr:row>
      <xdr:rowOff>190499</xdr:rowOff>
    </xdr:to>
    <xdr:sp macro="" textlink="">
      <xdr:nvSpPr>
        <xdr:cNvPr id="16" name="テキスト ボックス 15"/>
        <xdr:cNvSpPr txBox="1"/>
      </xdr:nvSpPr>
      <xdr:spPr>
        <a:xfrm>
          <a:off x="4032249" y="41133713"/>
          <a:ext cx="2791354" cy="16811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latin typeface="+mn-ea"/>
              <a:ea typeface="+mn-ea"/>
            </a:rPr>
            <a:t>B.</a:t>
          </a:r>
          <a:r>
            <a:rPr kumimoji="1" lang="ja-JP" altLang="en-US" sz="1600">
              <a:latin typeface="+mn-ea"/>
              <a:ea typeface="+mn-ea"/>
            </a:rPr>
            <a:t>民間団体</a:t>
          </a:r>
          <a:r>
            <a:rPr kumimoji="1" lang="en-US" altLang="ja-JP" sz="1600">
              <a:latin typeface="+mn-ea"/>
              <a:ea typeface="+mn-ea"/>
            </a:rPr>
            <a:t>(1</a:t>
          </a:r>
          <a:r>
            <a:rPr kumimoji="1" lang="ja-JP" altLang="en-US" sz="1600">
              <a:latin typeface="+mn-ea"/>
              <a:ea typeface="+mn-ea"/>
            </a:rPr>
            <a:t>か所</a:t>
          </a:r>
          <a:r>
            <a:rPr kumimoji="1" lang="en-US" altLang="ja-JP" sz="1600">
              <a:latin typeface="+mn-ea"/>
              <a:ea typeface="+mn-ea"/>
            </a:rPr>
            <a:t>)</a:t>
          </a:r>
        </a:p>
        <a:p>
          <a:pPr algn="ctr"/>
          <a:r>
            <a:rPr kumimoji="1" lang="en-US" altLang="ja-JP" sz="1400">
              <a:latin typeface="+mn-ea"/>
              <a:ea typeface="+mn-ea"/>
            </a:rPr>
            <a:t>13</a:t>
          </a:r>
          <a:r>
            <a:rPr kumimoji="1" lang="ja-JP" altLang="en-US" sz="1400">
              <a:latin typeface="+mn-ea"/>
              <a:ea typeface="+mn-ea"/>
            </a:rPr>
            <a:t>百万円</a:t>
          </a:r>
          <a:endParaRPr kumimoji="1" lang="en-US" altLang="ja-JP" sz="14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事業の実施</a:t>
          </a:r>
          <a:endParaRPr kumimoji="1" lang="en-US" altLang="ja-JP" sz="1400">
            <a:latin typeface="+mn-ea"/>
            <a:ea typeface="+mn-ea"/>
          </a:endParaRPr>
        </a:p>
        <a:p>
          <a:endParaRPr kumimoji="1" lang="ja-JP" altLang="en-US" sz="1100">
            <a:latin typeface="+mn-ea"/>
            <a:ea typeface="+mn-ea"/>
          </a:endParaRPr>
        </a:p>
      </xdr:txBody>
    </xdr:sp>
    <xdr:clientData/>
  </xdr:twoCellAnchor>
  <xdr:twoCellAnchor>
    <xdr:from>
      <xdr:col>21</xdr:col>
      <xdr:colOff>48154</xdr:colOff>
      <xdr:row>279</xdr:row>
      <xdr:rowOff>52121</xdr:rowOff>
    </xdr:from>
    <xdr:to>
      <xdr:col>32</xdr:col>
      <xdr:colOff>35455</xdr:colOff>
      <xdr:row>281</xdr:row>
      <xdr:rowOff>71436</xdr:rowOff>
    </xdr:to>
    <xdr:sp macro="" textlink="">
      <xdr:nvSpPr>
        <xdr:cNvPr id="17" name="テキスト ボックス 16"/>
        <xdr:cNvSpPr txBox="1"/>
      </xdr:nvSpPr>
      <xdr:spPr>
        <a:xfrm>
          <a:off x="4298685" y="41747809"/>
          <a:ext cx="2213770" cy="5908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r>
            <a:rPr kumimoji="1" lang="ja-JP" altLang="en-US" sz="1100">
              <a:latin typeface="+mn-ea"/>
              <a:ea typeface="+mn-ea"/>
            </a:rPr>
            <a:t>ケイオーパートナーズ</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18</xdr:col>
      <xdr:colOff>85717</xdr:colOff>
      <xdr:row>282</xdr:row>
      <xdr:rowOff>218545</xdr:rowOff>
    </xdr:from>
    <xdr:to>
      <xdr:col>39</xdr:col>
      <xdr:colOff>28567</xdr:colOff>
      <xdr:row>286</xdr:row>
      <xdr:rowOff>15080</xdr:rowOff>
    </xdr:to>
    <xdr:sp macro="" textlink="">
      <xdr:nvSpPr>
        <xdr:cNvPr id="18" name="テキスト ボックス 17"/>
        <xdr:cNvSpPr txBox="1"/>
      </xdr:nvSpPr>
      <xdr:spPr>
        <a:xfrm>
          <a:off x="3729030" y="42842920"/>
          <a:ext cx="4193381" cy="391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沖縄早期離職者定着支援事業の実施</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1"/>
  <sheetViews>
    <sheetView tabSelected="1" view="pageBreakPreview" zoomScale="80" zoomScaleNormal="75" zoomScaleSheetLayoutView="80" zoomScalePageLayoutView="85" workbookViewId="0">
      <selection activeCell="C240" sqref="C240:AC24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650</v>
      </c>
      <c r="AK2" s="172"/>
      <c r="AL2" s="172"/>
      <c r="AM2" s="172"/>
      <c r="AN2" s="75" t="s">
        <v>284</v>
      </c>
      <c r="AO2" s="172">
        <v>21</v>
      </c>
      <c r="AP2" s="172"/>
      <c r="AQ2" s="172"/>
      <c r="AR2" s="76" t="s">
        <v>284</v>
      </c>
      <c r="AS2" s="173">
        <v>598</v>
      </c>
      <c r="AT2" s="173"/>
      <c r="AU2" s="173"/>
      <c r="AV2" s="75" t="str">
        <f>IF(AW2="","","-")</f>
        <v>-</v>
      </c>
      <c r="AW2" s="174">
        <v>0</v>
      </c>
      <c r="AX2" s="174"/>
    </row>
    <row r="3" spans="1:50" ht="21" customHeight="1" thickBot="1">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2.5" customHeight="1">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25.5"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6.6" customHeight="1">
      <c r="A7" s="178" t="s">
        <v>20</v>
      </c>
      <c r="B7" s="179"/>
      <c r="C7" s="179"/>
      <c r="D7" s="179"/>
      <c r="E7" s="179"/>
      <c r="F7" s="180"/>
      <c r="G7" s="204" t="s">
        <v>616</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617</v>
      </c>
      <c r="AF7" s="211"/>
      <c r="AG7" s="211"/>
      <c r="AH7" s="211"/>
      <c r="AI7" s="211"/>
      <c r="AJ7" s="211"/>
      <c r="AK7" s="211"/>
      <c r="AL7" s="211"/>
      <c r="AM7" s="211"/>
      <c r="AN7" s="211"/>
      <c r="AO7" s="211"/>
      <c r="AP7" s="211"/>
      <c r="AQ7" s="211"/>
      <c r="AR7" s="211"/>
      <c r="AS7" s="211"/>
      <c r="AT7" s="211"/>
      <c r="AU7" s="211"/>
      <c r="AV7" s="211"/>
      <c r="AW7" s="211"/>
      <c r="AX7" s="212"/>
    </row>
    <row r="8" spans="1:50" ht="30.6"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6.5" customHeight="1">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6.1" customHeight="1">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18.600000000000001" customHeight="1">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v>16</v>
      </c>
      <c r="Q13" s="217"/>
      <c r="R13" s="217"/>
      <c r="S13" s="217"/>
      <c r="T13" s="217"/>
      <c r="U13" s="217"/>
      <c r="V13" s="218"/>
      <c r="W13" s="216">
        <v>16</v>
      </c>
      <c r="X13" s="217"/>
      <c r="Y13" s="217"/>
      <c r="Z13" s="217"/>
      <c r="AA13" s="217"/>
      <c r="AB13" s="217"/>
      <c r="AC13" s="218"/>
      <c r="AD13" s="216">
        <v>16</v>
      </c>
      <c r="AE13" s="217"/>
      <c r="AF13" s="217"/>
      <c r="AG13" s="217"/>
      <c r="AH13" s="217"/>
      <c r="AI13" s="217"/>
      <c r="AJ13" s="218"/>
      <c r="AK13" s="216">
        <v>16</v>
      </c>
      <c r="AL13" s="217"/>
      <c r="AM13" s="217"/>
      <c r="AN13" s="217"/>
      <c r="AO13" s="217"/>
      <c r="AP13" s="217"/>
      <c r="AQ13" s="218"/>
      <c r="AR13" s="228">
        <v>16</v>
      </c>
      <c r="AS13" s="229"/>
      <c r="AT13" s="229"/>
      <c r="AU13" s="229"/>
      <c r="AV13" s="229"/>
      <c r="AW13" s="229"/>
      <c r="AX13" s="230"/>
    </row>
    <row r="14" spans="1:50" ht="18.600000000000001" customHeight="1">
      <c r="A14" s="246"/>
      <c r="B14" s="247"/>
      <c r="C14" s="247"/>
      <c r="D14" s="247"/>
      <c r="E14" s="247"/>
      <c r="F14" s="248"/>
      <c r="G14" s="268"/>
      <c r="H14" s="269"/>
      <c r="I14" s="213" t="s">
        <v>8</v>
      </c>
      <c r="J14" s="231"/>
      <c r="K14" s="231"/>
      <c r="L14" s="231"/>
      <c r="M14" s="231"/>
      <c r="N14" s="231"/>
      <c r="O14" s="232"/>
      <c r="P14" s="216" t="s">
        <v>619</v>
      </c>
      <c r="Q14" s="217"/>
      <c r="R14" s="217"/>
      <c r="S14" s="217"/>
      <c r="T14" s="217"/>
      <c r="U14" s="217"/>
      <c r="V14" s="218"/>
      <c r="W14" s="216" t="s">
        <v>619</v>
      </c>
      <c r="X14" s="217"/>
      <c r="Y14" s="217"/>
      <c r="Z14" s="217"/>
      <c r="AA14" s="217"/>
      <c r="AB14" s="217"/>
      <c r="AC14" s="218"/>
      <c r="AD14" s="216" t="s">
        <v>619</v>
      </c>
      <c r="AE14" s="217"/>
      <c r="AF14" s="217"/>
      <c r="AG14" s="217"/>
      <c r="AH14" s="217"/>
      <c r="AI14" s="217"/>
      <c r="AJ14" s="218"/>
      <c r="AK14" s="216" t="s">
        <v>619</v>
      </c>
      <c r="AL14" s="217"/>
      <c r="AM14" s="217"/>
      <c r="AN14" s="217"/>
      <c r="AO14" s="217"/>
      <c r="AP14" s="217"/>
      <c r="AQ14" s="218"/>
      <c r="AR14" s="272"/>
      <c r="AS14" s="272"/>
      <c r="AT14" s="272"/>
      <c r="AU14" s="272"/>
      <c r="AV14" s="272"/>
      <c r="AW14" s="272"/>
      <c r="AX14" s="273"/>
    </row>
    <row r="15" spans="1:50" ht="18.600000000000001" customHeight="1">
      <c r="A15" s="246"/>
      <c r="B15" s="247"/>
      <c r="C15" s="247"/>
      <c r="D15" s="247"/>
      <c r="E15" s="247"/>
      <c r="F15" s="248"/>
      <c r="G15" s="268"/>
      <c r="H15" s="269"/>
      <c r="I15" s="213" t="s">
        <v>47</v>
      </c>
      <c r="J15" s="214"/>
      <c r="K15" s="214"/>
      <c r="L15" s="214"/>
      <c r="M15" s="214"/>
      <c r="N15" s="214"/>
      <c r="O15" s="215"/>
      <c r="P15" s="216" t="s">
        <v>619</v>
      </c>
      <c r="Q15" s="217"/>
      <c r="R15" s="217"/>
      <c r="S15" s="217"/>
      <c r="T15" s="217"/>
      <c r="U15" s="217"/>
      <c r="V15" s="218"/>
      <c r="W15" s="216" t="s">
        <v>619</v>
      </c>
      <c r="X15" s="217"/>
      <c r="Y15" s="217"/>
      <c r="Z15" s="217"/>
      <c r="AA15" s="217"/>
      <c r="AB15" s="217"/>
      <c r="AC15" s="218"/>
      <c r="AD15" s="216" t="s">
        <v>619</v>
      </c>
      <c r="AE15" s="217"/>
      <c r="AF15" s="217"/>
      <c r="AG15" s="217"/>
      <c r="AH15" s="217"/>
      <c r="AI15" s="217"/>
      <c r="AJ15" s="218"/>
      <c r="AK15" s="216" t="s">
        <v>619</v>
      </c>
      <c r="AL15" s="217"/>
      <c r="AM15" s="217"/>
      <c r="AN15" s="217"/>
      <c r="AO15" s="217"/>
      <c r="AP15" s="217"/>
      <c r="AQ15" s="218"/>
      <c r="AR15" s="216"/>
      <c r="AS15" s="217"/>
      <c r="AT15" s="217"/>
      <c r="AU15" s="217"/>
      <c r="AV15" s="217"/>
      <c r="AW15" s="217"/>
      <c r="AX15" s="233"/>
    </row>
    <row r="16" spans="1:50" ht="18.600000000000001" customHeight="1">
      <c r="A16" s="246"/>
      <c r="B16" s="247"/>
      <c r="C16" s="247"/>
      <c r="D16" s="247"/>
      <c r="E16" s="247"/>
      <c r="F16" s="248"/>
      <c r="G16" s="268"/>
      <c r="H16" s="269"/>
      <c r="I16" s="213" t="s">
        <v>48</v>
      </c>
      <c r="J16" s="214"/>
      <c r="K16" s="214"/>
      <c r="L16" s="214"/>
      <c r="M16" s="214"/>
      <c r="N16" s="214"/>
      <c r="O16" s="215"/>
      <c r="P16" s="216" t="s">
        <v>619</v>
      </c>
      <c r="Q16" s="217"/>
      <c r="R16" s="217"/>
      <c r="S16" s="217"/>
      <c r="T16" s="217"/>
      <c r="U16" s="217"/>
      <c r="V16" s="218"/>
      <c r="W16" s="216" t="s">
        <v>619</v>
      </c>
      <c r="X16" s="217"/>
      <c r="Y16" s="217"/>
      <c r="Z16" s="217"/>
      <c r="AA16" s="217"/>
      <c r="AB16" s="217"/>
      <c r="AC16" s="218"/>
      <c r="AD16" s="216" t="s">
        <v>619</v>
      </c>
      <c r="AE16" s="217"/>
      <c r="AF16" s="217"/>
      <c r="AG16" s="217"/>
      <c r="AH16" s="217"/>
      <c r="AI16" s="217"/>
      <c r="AJ16" s="218"/>
      <c r="AK16" s="216" t="s">
        <v>619</v>
      </c>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619</v>
      </c>
      <c r="Q17" s="217"/>
      <c r="R17" s="217"/>
      <c r="S17" s="217"/>
      <c r="T17" s="217"/>
      <c r="U17" s="217"/>
      <c r="V17" s="218"/>
      <c r="W17" s="216">
        <v>-1</v>
      </c>
      <c r="X17" s="217"/>
      <c r="Y17" s="217"/>
      <c r="Z17" s="217"/>
      <c r="AA17" s="217"/>
      <c r="AB17" s="217"/>
      <c r="AC17" s="218"/>
      <c r="AD17" s="216" t="s">
        <v>619</v>
      </c>
      <c r="AE17" s="217"/>
      <c r="AF17" s="217"/>
      <c r="AG17" s="217"/>
      <c r="AH17" s="217"/>
      <c r="AI17" s="217"/>
      <c r="AJ17" s="218"/>
      <c r="AK17" s="216" t="s">
        <v>619</v>
      </c>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16</v>
      </c>
      <c r="Q18" s="261"/>
      <c r="R18" s="261"/>
      <c r="S18" s="261"/>
      <c r="T18" s="261"/>
      <c r="U18" s="261"/>
      <c r="V18" s="262"/>
      <c r="W18" s="260">
        <f>SUM(W13:AC17)</f>
        <v>15</v>
      </c>
      <c r="X18" s="261"/>
      <c r="Y18" s="261"/>
      <c r="Z18" s="261"/>
      <c r="AA18" s="261"/>
      <c r="AB18" s="261"/>
      <c r="AC18" s="262"/>
      <c r="AD18" s="260">
        <f>SUM(AD13:AJ17)</f>
        <v>16</v>
      </c>
      <c r="AE18" s="261"/>
      <c r="AF18" s="261"/>
      <c r="AG18" s="261"/>
      <c r="AH18" s="261"/>
      <c r="AI18" s="261"/>
      <c r="AJ18" s="262"/>
      <c r="AK18" s="260">
        <f>SUM(AK13:AQ17)</f>
        <v>16</v>
      </c>
      <c r="AL18" s="261"/>
      <c r="AM18" s="261"/>
      <c r="AN18" s="261"/>
      <c r="AO18" s="261"/>
      <c r="AP18" s="261"/>
      <c r="AQ18" s="262"/>
      <c r="AR18" s="260">
        <f>SUM(AR13:AX17)</f>
        <v>16</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13</v>
      </c>
      <c r="Q19" s="217"/>
      <c r="R19" s="217"/>
      <c r="S19" s="217"/>
      <c r="T19" s="217"/>
      <c r="U19" s="217"/>
      <c r="V19" s="218"/>
      <c r="W19" s="216">
        <v>12</v>
      </c>
      <c r="X19" s="217"/>
      <c r="Y19" s="217"/>
      <c r="Z19" s="217"/>
      <c r="AA19" s="217"/>
      <c r="AB19" s="217"/>
      <c r="AC19" s="218"/>
      <c r="AD19" s="216">
        <v>13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2">
        <f>IF(P18=0, "-", SUM(P19)/P18)</f>
        <v>0.8125</v>
      </c>
      <c r="Q20" s="292"/>
      <c r="R20" s="292"/>
      <c r="S20" s="292"/>
      <c r="T20" s="292"/>
      <c r="U20" s="292"/>
      <c r="V20" s="292"/>
      <c r="W20" s="292">
        <f>IF(W18=0, "-", SUM(W19)/W18)</f>
        <v>0.8</v>
      </c>
      <c r="X20" s="292"/>
      <c r="Y20" s="292"/>
      <c r="Z20" s="292"/>
      <c r="AA20" s="292"/>
      <c r="AB20" s="292"/>
      <c r="AC20" s="292"/>
      <c r="AD20" s="292">
        <f>IF(AD18=0, "-", SUM(AD19)/AD18)</f>
        <v>0.8125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239</v>
      </c>
      <c r="H21" s="291"/>
      <c r="I21" s="291"/>
      <c r="J21" s="291"/>
      <c r="K21" s="291"/>
      <c r="L21" s="291"/>
      <c r="M21" s="291"/>
      <c r="N21" s="291"/>
      <c r="O21" s="291"/>
      <c r="P21" s="292">
        <f>IF(P19=0, "-", SUM(P19)/SUM(P13,P14))</f>
        <v>0.8125</v>
      </c>
      <c r="Q21" s="292"/>
      <c r="R21" s="292"/>
      <c r="S21" s="292"/>
      <c r="T21" s="292"/>
      <c r="U21" s="292"/>
      <c r="V21" s="292"/>
      <c r="W21" s="292">
        <f>IF(W19=0, "-", SUM(W19)/SUM(W13,W14))</f>
        <v>0.75</v>
      </c>
      <c r="X21" s="292"/>
      <c r="Y21" s="292"/>
      <c r="Z21" s="292"/>
      <c r="AA21" s="292"/>
      <c r="AB21" s="292"/>
      <c r="AC21" s="292"/>
      <c r="AD21" s="292">
        <f>IF(AD19=0, "-", SUM(AD19)/SUM(AD13,AD14))</f>
        <v>0.8125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6" customHeight="1">
      <c r="A23" s="303"/>
      <c r="B23" s="304"/>
      <c r="C23" s="304"/>
      <c r="D23" s="304"/>
      <c r="E23" s="304"/>
      <c r="F23" s="305"/>
      <c r="G23" s="277" t="s">
        <v>620</v>
      </c>
      <c r="H23" s="278"/>
      <c r="I23" s="278"/>
      <c r="J23" s="278"/>
      <c r="K23" s="278"/>
      <c r="L23" s="278"/>
      <c r="M23" s="278"/>
      <c r="N23" s="278"/>
      <c r="O23" s="279"/>
      <c r="P23" s="228">
        <v>15.7</v>
      </c>
      <c r="Q23" s="229"/>
      <c r="R23" s="229"/>
      <c r="S23" s="229"/>
      <c r="T23" s="229"/>
      <c r="U23" s="229"/>
      <c r="V23" s="280"/>
      <c r="W23" s="228">
        <v>15.7</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3.45" customHeight="1">
      <c r="A24" s="303"/>
      <c r="B24" s="304"/>
      <c r="C24" s="304"/>
      <c r="D24" s="304"/>
      <c r="E24" s="304"/>
      <c r="F24" s="305"/>
      <c r="G24" s="287" t="s">
        <v>621</v>
      </c>
      <c r="H24" s="288"/>
      <c r="I24" s="288"/>
      <c r="J24" s="288"/>
      <c r="K24" s="288"/>
      <c r="L24" s="288"/>
      <c r="M24" s="288"/>
      <c r="N24" s="288"/>
      <c r="O24" s="289"/>
      <c r="P24" s="216">
        <v>0.1</v>
      </c>
      <c r="Q24" s="217"/>
      <c r="R24" s="217"/>
      <c r="S24" s="217"/>
      <c r="T24" s="217"/>
      <c r="U24" s="217"/>
      <c r="V24" s="218"/>
      <c r="W24" s="216">
        <v>0.1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4" customHeight="1">
      <c r="A25" s="303"/>
      <c r="B25" s="304"/>
      <c r="C25" s="304"/>
      <c r="D25" s="304"/>
      <c r="E25" s="304"/>
      <c r="F25" s="305"/>
      <c r="G25" s="287" t="s">
        <v>622</v>
      </c>
      <c r="H25" s="288"/>
      <c r="I25" s="288"/>
      <c r="J25" s="288"/>
      <c r="K25" s="288"/>
      <c r="L25" s="288"/>
      <c r="M25" s="288"/>
      <c r="N25" s="288"/>
      <c r="O25" s="289"/>
      <c r="P25" s="216">
        <v>0.1</v>
      </c>
      <c r="Q25" s="217"/>
      <c r="R25" s="217"/>
      <c r="S25" s="217"/>
      <c r="T25" s="217"/>
      <c r="U25" s="217"/>
      <c r="V25" s="218"/>
      <c r="W25" s="216">
        <v>0.1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3.4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c r="A28" s="303"/>
      <c r="B28" s="304"/>
      <c r="C28" s="304"/>
      <c r="D28" s="304"/>
      <c r="E28" s="304"/>
      <c r="F28" s="305"/>
      <c r="G28" s="294" t="s">
        <v>688</v>
      </c>
      <c r="H28" s="295"/>
      <c r="I28" s="295"/>
      <c r="J28" s="295"/>
      <c r="K28" s="295"/>
      <c r="L28" s="295"/>
      <c r="M28" s="295"/>
      <c r="N28" s="295"/>
      <c r="O28" s="296"/>
      <c r="P28" s="297">
        <v>0.1</v>
      </c>
      <c r="Q28" s="298"/>
      <c r="R28" s="298"/>
      <c r="S28" s="298"/>
      <c r="T28" s="298"/>
      <c r="U28" s="298"/>
      <c r="V28" s="299"/>
      <c r="W28" s="297">
        <v>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3.1" customHeight="1" thickBot="1">
      <c r="A29" s="303"/>
      <c r="B29" s="304"/>
      <c r="C29" s="304"/>
      <c r="D29" s="304"/>
      <c r="E29" s="304"/>
      <c r="F29" s="305"/>
      <c r="G29" s="126" t="s">
        <v>18</v>
      </c>
      <c r="H29" s="127"/>
      <c r="I29" s="127"/>
      <c r="J29" s="127"/>
      <c r="K29" s="127"/>
      <c r="L29" s="127"/>
      <c r="M29" s="127"/>
      <c r="N29" s="127"/>
      <c r="O29" s="128"/>
      <c r="P29" s="330">
        <f>AK13</f>
        <v>16</v>
      </c>
      <c r="Q29" s="331"/>
      <c r="R29" s="331"/>
      <c r="S29" s="331"/>
      <c r="T29" s="331"/>
      <c r="U29" s="331"/>
      <c r="V29" s="332"/>
      <c r="W29" s="333">
        <f>AR13</f>
        <v>16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579</v>
      </c>
      <c r="B30" s="337"/>
      <c r="C30" s="337"/>
      <c r="D30" s="337"/>
      <c r="E30" s="337"/>
      <c r="F30" s="338"/>
      <c r="G30" s="339" t="s">
        <v>669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c r="A32" s="348"/>
      <c r="B32" s="317"/>
      <c r="C32" s="317"/>
      <c r="D32" s="317"/>
      <c r="E32" s="317"/>
      <c r="F32" s="318"/>
      <c r="G32" s="357" t="s">
        <v>671</v>
      </c>
      <c r="H32" s="358"/>
      <c r="I32" s="358"/>
      <c r="J32" s="358"/>
      <c r="K32" s="358"/>
      <c r="L32" s="358"/>
      <c r="M32" s="358"/>
      <c r="N32" s="358"/>
      <c r="O32" s="358"/>
      <c r="P32" s="361" t="s">
        <v>667</v>
      </c>
      <c r="Q32" s="362"/>
      <c r="R32" s="362"/>
      <c r="S32" s="362"/>
      <c r="T32" s="362"/>
      <c r="U32" s="362"/>
      <c r="V32" s="362"/>
      <c r="W32" s="362"/>
      <c r="X32" s="363"/>
      <c r="Y32" s="367" t="s">
        <v>51</v>
      </c>
      <c r="Z32" s="368"/>
      <c r="AA32" s="369"/>
      <c r="AB32" s="370" t="s">
        <v>682</v>
      </c>
      <c r="AC32" s="371"/>
      <c r="AD32" s="371"/>
      <c r="AE32" s="372">
        <v>260</v>
      </c>
      <c r="AF32" s="372"/>
      <c r="AG32" s="372"/>
      <c r="AH32" s="372"/>
      <c r="AI32" s="372">
        <v>204</v>
      </c>
      <c r="AJ32" s="372"/>
      <c r="AK32" s="372"/>
      <c r="AL32" s="372"/>
      <c r="AM32" s="372">
        <v>307</v>
      </c>
      <c r="AN32" s="372"/>
      <c r="AO32" s="372"/>
      <c r="AP32" s="372"/>
      <c r="AQ32" s="398" t="s">
        <v>666</v>
      </c>
      <c r="AR32" s="372"/>
      <c r="AS32" s="372"/>
      <c r="AT32" s="372"/>
      <c r="AU32" s="389" t="s">
        <v>666</v>
      </c>
      <c r="AV32" s="405"/>
      <c r="AW32" s="405"/>
      <c r="AX32" s="406"/>
    </row>
    <row r="33" spans="1:51" ht="32.1"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682</v>
      </c>
      <c r="AC33" s="371"/>
      <c r="AD33" s="371"/>
      <c r="AE33" s="372">
        <v>130</v>
      </c>
      <c r="AF33" s="372"/>
      <c r="AG33" s="372"/>
      <c r="AH33" s="372"/>
      <c r="AI33" s="372">
        <v>210</v>
      </c>
      <c r="AJ33" s="372"/>
      <c r="AK33" s="372"/>
      <c r="AL33" s="372"/>
      <c r="AM33" s="372">
        <v>210</v>
      </c>
      <c r="AN33" s="372"/>
      <c r="AO33" s="372"/>
      <c r="AP33" s="372"/>
      <c r="AQ33" s="372">
        <v>210</v>
      </c>
      <c r="AR33" s="372"/>
      <c r="AS33" s="372"/>
      <c r="AT33" s="372"/>
      <c r="AU33" s="389" t="s">
        <v>666</v>
      </c>
      <c r="AV33" s="405"/>
      <c r="AW33" s="405"/>
      <c r="AX33" s="406"/>
    </row>
    <row r="34" spans="1:51" ht="23.25" hidden="1" customHeight="1">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c r="A35" s="441"/>
      <c r="B35" s="442"/>
      <c r="C35" s="442"/>
      <c r="D35" s="442"/>
      <c r="E35" s="442"/>
      <c r="F35" s="443"/>
      <c r="G35" s="394" t="s">
        <v>583</v>
      </c>
      <c r="H35" s="395"/>
      <c r="I35" s="395"/>
      <c r="J35" s="395"/>
      <c r="K35" s="395"/>
      <c r="L35" s="395"/>
      <c r="M35" s="395"/>
      <c r="N35" s="395"/>
      <c r="O35" s="395"/>
      <c r="P35" s="395"/>
      <c r="Q35" s="395"/>
      <c r="R35" s="395"/>
      <c r="S35" s="395"/>
      <c r="T35" s="395"/>
      <c r="U35" s="395"/>
      <c r="V35" s="395"/>
      <c r="W35" s="395"/>
      <c r="X35" s="395"/>
      <c r="Y35" s="419" t="s">
        <v>581</v>
      </c>
      <c r="Z35" s="420"/>
      <c r="AA35" s="421"/>
      <c r="AB35" s="422"/>
      <c r="AC35" s="423"/>
      <c r="AD35" s="424"/>
      <c r="AE35" s="398"/>
      <c r="AF35" s="398"/>
      <c r="AG35" s="398"/>
      <c r="AH35" s="398"/>
      <c r="AI35" s="398"/>
      <c r="AJ35" s="398"/>
      <c r="AK35" s="398"/>
      <c r="AL35" s="398"/>
      <c r="AM35" s="398"/>
      <c r="AN35" s="398"/>
      <c r="AO35" s="398"/>
      <c r="AP35" s="398"/>
      <c r="AQ35" s="389"/>
      <c r="AR35" s="373"/>
      <c r="AS35" s="373"/>
      <c r="AT35" s="373"/>
      <c r="AU35" s="373"/>
      <c r="AV35" s="373"/>
      <c r="AW35" s="373"/>
      <c r="AX35" s="374"/>
    </row>
    <row r="36" spans="1:51" ht="46.5" hidden="1" customHeight="1">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585</v>
      </c>
      <c r="AC36" s="426"/>
      <c r="AD36" s="427"/>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customHeight="1">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t="s">
        <v>666</v>
      </c>
      <c r="AR38" s="432"/>
      <c r="AS38" s="433" t="s">
        <v>175</v>
      </c>
      <c r="AT38" s="434"/>
      <c r="AU38" s="435">
        <v>4</v>
      </c>
      <c r="AV38" s="435"/>
      <c r="AW38" s="324" t="s">
        <v>166</v>
      </c>
      <c r="AX38" s="329"/>
    </row>
    <row r="39" spans="1:51" ht="21" customHeight="1">
      <c r="A39" s="474"/>
      <c r="B39" s="472"/>
      <c r="C39" s="472"/>
      <c r="D39" s="472"/>
      <c r="E39" s="472"/>
      <c r="F39" s="473"/>
      <c r="G39" s="375" t="s">
        <v>623</v>
      </c>
      <c r="H39" s="376"/>
      <c r="I39" s="376"/>
      <c r="J39" s="376"/>
      <c r="K39" s="376"/>
      <c r="L39" s="376"/>
      <c r="M39" s="376"/>
      <c r="N39" s="376"/>
      <c r="O39" s="377"/>
      <c r="P39" s="139" t="s">
        <v>624</v>
      </c>
      <c r="Q39" s="139"/>
      <c r="R39" s="139"/>
      <c r="S39" s="139"/>
      <c r="T39" s="139"/>
      <c r="U39" s="139"/>
      <c r="V39" s="139"/>
      <c r="W39" s="139"/>
      <c r="X39" s="140"/>
      <c r="Y39" s="386" t="s">
        <v>12</v>
      </c>
      <c r="Z39" s="387"/>
      <c r="AA39" s="388"/>
      <c r="AB39" s="370" t="s">
        <v>682</v>
      </c>
      <c r="AC39" s="370"/>
      <c r="AD39" s="370"/>
      <c r="AE39" s="389">
        <v>28</v>
      </c>
      <c r="AF39" s="373"/>
      <c r="AG39" s="373"/>
      <c r="AH39" s="373"/>
      <c r="AI39" s="389">
        <v>5</v>
      </c>
      <c r="AJ39" s="373"/>
      <c r="AK39" s="373"/>
      <c r="AL39" s="373"/>
      <c r="AM39" s="389">
        <v>30</v>
      </c>
      <c r="AN39" s="373"/>
      <c r="AO39" s="373"/>
      <c r="AP39" s="373"/>
      <c r="AQ39" s="391" t="s">
        <v>666</v>
      </c>
      <c r="AR39" s="392"/>
      <c r="AS39" s="392"/>
      <c r="AT39" s="393"/>
      <c r="AU39" s="373" t="s">
        <v>666</v>
      </c>
      <c r="AV39" s="373"/>
      <c r="AW39" s="373"/>
      <c r="AX39" s="374"/>
    </row>
    <row r="40" spans="1:51" ht="20.45" customHeight="1">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682</v>
      </c>
      <c r="AC40" s="449"/>
      <c r="AD40" s="449"/>
      <c r="AE40" s="389">
        <v>28</v>
      </c>
      <c r="AF40" s="373"/>
      <c r="AG40" s="373"/>
      <c r="AH40" s="373"/>
      <c r="AI40" s="389">
        <v>32</v>
      </c>
      <c r="AJ40" s="373"/>
      <c r="AK40" s="373"/>
      <c r="AL40" s="373"/>
      <c r="AM40" s="389">
        <v>32</v>
      </c>
      <c r="AN40" s="373"/>
      <c r="AO40" s="373"/>
      <c r="AP40" s="373"/>
      <c r="AQ40" s="391" t="s">
        <v>666</v>
      </c>
      <c r="AR40" s="392"/>
      <c r="AS40" s="392"/>
      <c r="AT40" s="393"/>
      <c r="AU40" s="373">
        <v>47</v>
      </c>
      <c r="AV40" s="373"/>
      <c r="AW40" s="373"/>
      <c r="AX40" s="374"/>
    </row>
    <row r="41" spans="1:51" ht="18.95" customHeight="1">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100</v>
      </c>
      <c r="AF41" s="373"/>
      <c r="AG41" s="373"/>
      <c r="AH41" s="373"/>
      <c r="AI41" s="389">
        <v>15.6</v>
      </c>
      <c r="AJ41" s="373"/>
      <c r="AK41" s="373"/>
      <c r="AL41" s="373"/>
      <c r="AM41" s="389">
        <v>93.8</v>
      </c>
      <c r="AN41" s="373"/>
      <c r="AO41" s="373"/>
      <c r="AP41" s="373"/>
      <c r="AQ41" s="391" t="s">
        <v>666</v>
      </c>
      <c r="AR41" s="392"/>
      <c r="AS41" s="392"/>
      <c r="AT41" s="393"/>
      <c r="AU41" s="373" t="s">
        <v>666</v>
      </c>
      <c r="AV41" s="373"/>
      <c r="AW41" s="373"/>
      <c r="AX41" s="374"/>
    </row>
    <row r="42" spans="1:51" ht="23.25" customHeight="1">
      <c r="A42" s="462" t="s">
        <v>260</v>
      </c>
      <c r="B42" s="457"/>
      <c r="C42" s="457"/>
      <c r="D42" s="457"/>
      <c r="E42" s="457"/>
      <c r="F42" s="458"/>
      <c r="G42" s="498" t="s">
        <v>626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c r="A44" s="890"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1" t="s">
        <v>57</v>
      </c>
      <c r="Z51" s="892"/>
      <c r="AA51" s="893"/>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c r="A52" s="314"/>
      <c r="B52" s="316"/>
      <c r="C52" s="317"/>
      <c r="D52" s="317"/>
      <c r="E52" s="317"/>
      <c r="F52" s="318"/>
      <c r="G52" s="894"/>
      <c r="H52" s="384"/>
      <c r="I52" s="384"/>
      <c r="J52" s="384"/>
      <c r="K52" s="384"/>
      <c r="L52" s="384"/>
      <c r="M52" s="384"/>
      <c r="N52" s="384"/>
      <c r="O52" s="385"/>
      <c r="P52" s="452"/>
      <c r="Q52" s="452"/>
      <c r="R52" s="452"/>
      <c r="S52" s="452"/>
      <c r="T52" s="452"/>
      <c r="U52" s="452"/>
      <c r="V52" s="452"/>
      <c r="W52" s="452"/>
      <c r="X52" s="453"/>
      <c r="Y52" s="895" t="s">
        <v>50</v>
      </c>
      <c r="Z52" s="783"/>
      <c r="AA52" s="784"/>
      <c r="AB52" s="449"/>
      <c r="AC52" s="449"/>
      <c r="AD52" s="449"/>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5" t="s">
        <v>13</v>
      </c>
      <c r="Z53" s="783"/>
      <c r="AA53" s="784"/>
      <c r="AB53" s="896" t="s">
        <v>14</v>
      </c>
      <c r="AC53" s="896"/>
      <c r="AD53" s="896"/>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1" t="s">
        <v>57</v>
      </c>
      <c r="Z56" s="892"/>
      <c r="AA56" s="893"/>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c r="A57" s="314"/>
      <c r="B57" s="316"/>
      <c r="C57" s="317"/>
      <c r="D57" s="317"/>
      <c r="E57" s="317"/>
      <c r="F57" s="318"/>
      <c r="G57" s="894"/>
      <c r="H57" s="384"/>
      <c r="I57" s="384"/>
      <c r="J57" s="384"/>
      <c r="K57" s="384"/>
      <c r="L57" s="384"/>
      <c r="M57" s="384"/>
      <c r="N57" s="384"/>
      <c r="O57" s="385"/>
      <c r="P57" s="452"/>
      <c r="Q57" s="452"/>
      <c r="R57" s="452"/>
      <c r="S57" s="452"/>
      <c r="T57" s="452"/>
      <c r="U57" s="452"/>
      <c r="V57" s="452"/>
      <c r="W57" s="452"/>
      <c r="X57" s="453"/>
      <c r="Y57" s="895" t="s">
        <v>50</v>
      </c>
      <c r="Z57" s="783"/>
      <c r="AA57" s="784"/>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5" t="s">
        <v>13</v>
      </c>
      <c r="Z58" s="783"/>
      <c r="AA58" s="784"/>
      <c r="AB58" s="896" t="s">
        <v>14</v>
      </c>
      <c r="AC58" s="896"/>
      <c r="AD58" s="896"/>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1" t="s">
        <v>57</v>
      </c>
      <c r="Z61" s="892"/>
      <c r="AA61" s="893"/>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c r="A62" s="314"/>
      <c r="B62" s="316"/>
      <c r="C62" s="317"/>
      <c r="D62" s="317"/>
      <c r="E62" s="317"/>
      <c r="F62" s="318"/>
      <c r="G62" s="894"/>
      <c r="H62" s="384"/>
      <c r="I62" s="384"/>
      <c r="J62" s="384"/>
      <c r="K62" s="384"/>
      <c r="L62" s="384"/>
      <c r="M62" s="384"/>
      <c r="N62" s="384"/>
      <c r="O62" s="385"/>
      <c r="P62" s="452"/>
      <c r="Q62" s="452"/>
      <c r="R62" s="452"/>
      <c r="S62" s="452"/>
      <c r="T62" s="452"/>
      <c r="U62" s="452"/>
      <c r="V62" s="452"/>
      <c r="W62" s="452"/>
      <c r="X62" s="453"/>
      <c r="Y62" s="895" t="s">
        <v>50</v>
      </c>
      <c r="Z62" s="783"/>
      <c r="AA62" s="784"/>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c r="A63" s="315"/>
      <c r="B63" s="884"/>
      <c r="C63" s="885"/>
      <c r="D63" s="885"/>
      <c r="E63" s="885"/>
      <c r="F63" s="886"/>
      <c r="G63" s="141"/>
      <c r="H63" s="142"/>
      <c r="I63" s="142"/>
      <c r="J63" s="142"/>
      <c r="K63" s="142"/>
      <c r="L63" s="142"/>
      <c r="M63" s="142"/>
      <c r="N63" s="142"/>
      <c r="O63" s="143"/>
      <c r="P63" s="454"/>
      <c r="Q63" s="454"/>
      <c r="R63" s="454"/>
      <c r="S63" s="454"/>
      <c r="T63" s="454"/>
      <c r="U63" s="454"/>
      <c r="V63" s="454"/>
      <c r="W63" s="454"/>
      <c r="X63" s="455"/>
      <c r="Y63" s="895" t="s">
        <v>13</v>
      </c>
      <c r="Z63" s="783"/>
      <c r="AA63" s="784"/>
      <c r="AB63" s="896" t="s">
        <v>14</v>
      </c>
      <c r="AC63" s="896"/>
      <c r="AD63" s="896"/>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1</v>
      </c>
    </row>
    <row r="66" spans="1:51" ht="23.25" customHeight="1">
      <c r="A66" s="348"/>
      <c r="B66" s="317"/>
      <c r="C66" s="317"/>
      <c r="D66" s="317"/>
      <c r="E66" s="317"/>
      <c r="F66" s="318"/>
      <c r="G66" s="357" t="s">
        <v>670</v>
      </c>
      <c r="H66" s="358"/>
      <c r="I66" s="358"/>
      <c r="J66" s="358"/>
      <c r="K66" s="358"/>
      <c r="L66" s="358"/>
      <c r="M66" s="358"/>
      <c r="N66" s="358"/>
      <c r="O66" s="358"/>
      <c r="P66" s="361" t="s">
        <v>668</v>
      </c>
      <c r="Q66" s="362"/>
      <c r="R66" s="362"/>
      <c r="S66" s="362"/>
      <c r="T66" s="362"/>
      <c r="U66" s="362"/>
      <c r="V66" s="362"/>
      <c r="W66" s="362"/>
      <c r="X66" s="363"/>
      <c r="Y66" s="367" t="s">
        <v>51</v>
      </c>
      <c r="Z66" s="368"/>
      <c r="AA66" s="369"/>
      <c r="AB66" s="370" t="s">
        <v>683</v>
      </c>
      <c r="AC66" s="371"/>
      <c r="AD66" s="371"/>
      <c r="AE66" s="372">
        <v>11</v>
      </c>
      <c r="AF66" s="372"/>
      <c r="AG66" s="372"/>
      <c r="AH66" s="372"/>
      <c r="AI66" s="372">
        <v>9</v>
      </c>
      <c r="AJ66" s="372"/>
      <c r="AK66" s="372"/>
      <c r="AL66" s="372"/>
      <c r="AM66" s="372">
        <v>8</v>
      </c>
      <c r="AN66" s="372"/>
      <c r="AO66" s="372"/>
      <c r="AP66" s="372"/>
      <c r="AQ66" s="398" t="s">
        <v>689</v>
      </c>
      <c r="AR66" s="372"/>
      <c r="AS66" s="372"/>
      <c r="AT66" s="372"/>
      <c r="AU66" s="389" t="s">
        <v>666</v>
      </c>
      <c r="AV66" s="405"/>
      <c r="AW66" s="405"/>
      <c r="AX66" s="406"/>
      <c r="AY66">
        <f>$AY$65</f>
        <v>1</v>
      </c>
    </row>
    <row r="67" spans="1:51" ht="30"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683</v>
      </c>
      <c r="AC67" s="371"/>
      <c r="AD67" s="371"/>
      <c r="AE67" s="372">
        <v>10</v>
      </c>
      <c r="AF67" s="372"/>
      <c r="AG67" s="372"/>
      <c r="AH67" s="372"/>
      <c r="AI67" s="372">
        <v>10</v>
      </c>
      <c r="AJ67" s="372"/>
      <c r="AK67" s="372"/>
      <c r="AL67" s="372"/>
      <c r="AM67" s="372">
        <v>10</v>
      </c>
      <c r="AN67" s="372"/>
      <c r="AO67" s="372"/>
      <c r="AP67" s="372"/>
      <c r="AQ67" s="398" t="s">
        <v>689</v>
      </c>
      <c r="AR67" s="372"/>
      <c r="AS67" s="372"/>
      <c r="AT67" s="372"/>
      <c r="AU67" s="389" t="s">
        <v>666</v>
      </c>
      <c r="AV67" s="405"/>
      <c r="AW67" s="405"/>
      <c r="AX67" s="406"/>
      <c r="AY67">
        <f>$AY$65</f>
        <v>1</v>
      </c>
    </row>
    <row r="68" spans="1:51" ht="23.25" hidden="1" customHeight="1">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c r="A69" s="441"/>
      <c r="B69" s="442"/>
      <c r="C69" s="442"/>
      <c r="D69" s="442"/>
      <c r="E69" s="442"/>
      <c r="F69" s="443"/>
      <c r="G69" s="394" t="s">
        <v>583</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584</v>
      </c>
      <c r="Z70" s="399"/>
      <c r="AA70" s="400"/>
      <c r="AB70" s="425" t="s">
        <v>585</v>
      </c>
      <c r="AC70" s="426"/>
      <c r="AD70" s="427"/>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customHeight="1">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1</v>
      </c>
    </row>
    <row r="72" spans="1:51" ht="18.75" customHeight="1">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t="s">
        <v>666</v>
      </c>
      <c r="AR72" s="432"/>
      <c r="AS72" s="433" t="s">
        <v>175</v>
      </c>
      <c r="AT72" s="434"/>
      <c r="AU72" s="435">
        <v>3</v>
      </c>
      <c r="AV72" s="435"/>
      <c r="AW72" s="324" t="s">
        <v>166</v>
      </c>
      <c r="AX72" s="329"/>
      <c r="AY72">
        <f t="shared" ref="AY72:AY77" si="1">$AY$71</f>
        <v>1</v>
      </c>
    </row>
    <row r="73" spans="1:51" ht="21.6" customHeight="1">
      <c r="A73" s="510"/>
      <c r="B73" s="508"/>
      <c r="C73" s="508"/>
      <c r="D73" s="508"/>
      <c r="E73" s="508"/>
      <c r="F73" s="509"/>
      <c r="G73" s="375" t="s">
        <v>627</v>
      </c>
      <c r="H73" s="376"/>
      <c r="I73" s="376"/>
      <c r="J73" s="376"/>
      <c r="K73" s="376"/>
      <c r="L73" s="376"/>
      <c r="M73" s="376"/>
      <c r="N73" s="376"/>
      <c r="O73" s="377"/>
      <c r="P73" s="139" t="s">
        <v>628</v>
      </c>
      <c r="Q73" s="139"/>
      <c r="R73" s="139"/>
      <c r="S73" s="139"/>
      <c r="T73" s="139"/>
      <c r="U73" s="139"/>
      <c r="V73" s="139"/>
      <c r="W73" s="139"/>
      <c r="X73" s="140"/>
      <c r="Y73" s="386" t="s">
        <v>12</v>
      </c>
      <c r="Z73" s="387"/>
      <c r="AA73" s="388"/>
      <c r="AB73" s="370" t="s">
        <v>683</v>
      </c>
      <c r="AC73" s="370"/>
      <c r="AD73" s="370"/>
      <c r="AE73" s="389">
        <v>3</v>
      </c>
      <c r="AF73" s="373"/>
      <c r="AG73" s="373"/>
      <c r="AH73" s="373"/>
      <c r="AI73" s="389">
        <v>0</v>
      </c>
      <c r="AJ73" s="373"/>
      <c r="AK73" s="373"/>
      <c r="AL73" s="373"/>
      <c r="AM73" s="389">
        <v>1</v>
      </c>
      <c r="AN73" s="373"/>
      <c r="AO73" s="373"/>
      <c r="AP73" s="373"/>
      <c r="AQ73" s="391" t="s">
        <v>666</v>
      </c>
      <c r="AR73" s="392"/>
      <c r="AS73" s="392"/>
      <c r="AT73" s="393"/>
      <c r="AU73" s="373">
        <v>1</v>
      </c>
      <c r="AV73" s="373"/>
      <c r="AW73" s="373"/>
      <c r="AX73" s="374"/>
      <c r="AY73">
        <f t="shared" si="1"/>
        <v>1</v>
      </c>
    </row>
    <row r="74" spans="1:51" ht="18.95" customHeight="1">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t="s">
        <v>683</v>
      </c>
      <c r="AC74" s="449"/>
      <c r="AD74" s="449"/>
      <c r="AE74" s="389">
        <v>3</v>
      </c>
      <c r="AF74" s="373"/>
      <c r="AG74" s="373"/>
      <c r="AH74" s="373"/>
      <c r="AI74" s="389">
        <v>3</v>
      </c>
      <c r="AJ74" s="373"/>
      <c r="AK74" s="373"/>
      <c r="AL74" s="373"/>
      <c r="AM74" s="389">
        <v>3</v>
      </c>
      <c r="AN74" s="373"/>
      <c r="AO74" s="373"/>
      <c r="AP74" s="373"/>
      <c r="AQ74" s="391" t="s">
        <v>666</v>
      </c>
      <c r="AR74" s="392"/>
      <c r="AS74" s="392"/>
      <c r="AT74" s="393"/>
      <c r="AU74" s="373">
        <v>3</v>
      </c>
      <c r="AV74" s="373"/>
      <c r="AW74" s="373"/>
      <c r="AX74" s="374"/>
      <c r="AY74">
        <f t="shared" si="1"/>
        <v>1</v>
      </c>
    </row>
    <row r="75" spans="1:51" ht="18.600000000000001" customHeight="1">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100</v>
      </c>
      <c r="AF75" s="373"/>
      <c r="AG75" s="373"/>
      <c r="AH75" s="373"/>
      <c r="AI75" s="389">
        <v>0</v>
      </c>
      <c r="AJ75" s="373"/>
      <c r="AK75" s="373"/>
      <c r="AL75" s="373"/>
      <c r="AM75" s="389">
        <v>33.299999999999997</v>
      </c>
      <c r="AN75" s="373"/>
      <c r="AO75" s="373"/>
      <c r="AP75" s="373"/>
      <c r="AQ75" s="391" t="s">
        <v>666</v>
      </c>
      <c r="AR75" s="392"/>
      <c r="AS75" s="392"/>
      <c r="AT75" s="393"/>
      <c r="AU75" s="373">
        <v>33.299999999999997</v>
      </c>
      <c r="AV75" s="373"/>
      <c r="AW75" s="373"/>
      <c r="AX75" s="374"/>
      <c r="AY75">
        <f t="shared" si="1"/>
        <v>1</v>
      </c>
    </row>
    <row r="76" spans="1:51" ht="23.25" customHeight="1">
      <c r="A76" s="462" t="s">
        <v>260</v>
      </c>
      <c r="B76" s="457"/>
      <c r="C76" s="457"/>
      <c r="D76" s="457"/>
      <c r="E76" s="457"/>
      <c r="F76" s="458"/>
      <c r="G76" s="498" t="s">
        <v>626</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1" t="s">
        <v>57</v>
      </c>
      <c r="Z85" s="892"/>
      <c r="AA85" s="893"/>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c r="A86" s="314"/>
      <c r="B86" s="316"/>
      <c r="C86" s="317"/>
      <c r="D86" s="317"/>
      <c r="E86" s="317"/>
      <c r="F86" s="318"/>
      <c r="G86" s="894"/>
      <c r="H86" s="384"/>
      <c r="I86" s="384"/>
      <c r="J86" s="384"/>
      <c r="K86" s="384"/>
      <c r="L86" s="384"/>
      <c r="M86" s="384"/>
      <c r="N86" s="384"/>
      <c r="O86" s="385"/>
      <c r="P86" s="452"/>
      <c r="Q86" s="452"/>
      <c r="R86" s="452"/>
      <c r="S86" s="452"/>
      <c r="T86" s="452"/>
      <c r="U86" s="452"/>
      <c r="V86" s="452"/>
      <c r="W86" s="452"/>
      <c r="X86" s="453"/>
      <c r="Y86" s="895" t="s">
        <v>50</v>
      </c>
      <c r="Z86" s="783"/>
      <c r="AA86" s="784"/>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5" t="s">
        <v>13</v>
      </c>
      <c r="Z87" s="783"/>
      <c r="AA87" s="784"/>
      <c r="AB87" s="896" t="s">
        <v>14</v>
      </c>
      <c r="AC87" s="896"/>
      <c r="AD87" s="896"/>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1" t="s">
        <v>57</v>
      </c>
      <c r="Z90" s="892"/>
      <c r="AA90" s="893"/>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c r="A91" s="314"/>
      <c r="B91" s="316"/>
      <c r="C91" s="317"/>
      <c r="D91" s="317"/>
      <c r="E91" s="317"/>
      <c r="F91" s="318"/>
      <c r="G91" s="894"/>
      <c r="H91" s="384"/>
      <c r="I91" s="384"/>
      <c r="J91" s="384"/>
      <c r="K91" s="384"/>
      <c r="L91" s="384"/>
      <c r="M91" s="384"/>
      <c r="N91" s="384"/>
      <c r="O91" s="385"/>
      <c r="P91" s="452"/>
      <c r="Q91" s="452"/>
      <c r="R91" s="452"/>
      <c r="S91" s="452"/>
      <c r="T91" s="452"/>
      <c r="U91" s="452"/>
      <c r="V91" s="452"/>
      <c r="W91" s="452"/>
      <c r="X91" s="453"/>
      <c r="Y91" s="895" t="s">
        <v>50</v>
      </c>
      <c r="Z91" s="783"/>
      <c r="AA91" s="784"/>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5" t="s">
        <v>13</v>
      </c>
      <c r="Z92" s="783"/>
      <c r="AA92" s="784"/>
      <c r="AB92" s="896" t="s">
        <v>14</v>
      </c>
      <c r="AC92" s="896"/>
      <c r="AD92" s="896"/>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1" t="s">
        <v>57</v>
      </c>
      <c r="Z95" s="892"/>
      <c r="AA95" s="893"/>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c r="A96" s="314"/>
      <c r="B96" s="316"/>
      <c r="C96" s="317"/>
      <c r="D96" s="317"/>
      <c r="E96" s="317"/>
      <c r="F96" s="318"/>
      <c r="G96" s="894"/>
      <c r="H96" s="384"/>
      <c r="I96" s="384"/>
      <c r="J96" s="384"/>
      <c r="K96" s="384"/>
      <c r="L96" s="384"/>
      <c r="M96" s="384"/>
      <c r="N96" s="384"/>
      <c r="O96" s="385"/>
      <c r="P96" s="452"/>
      <c r="Q96" s="452"/>
      <c r="R96" s="452"/>
      <c r="S96" s="452"/>
      <c r="T96" s="452"/>
      <c r="U96" s="452"/>
      <c r="V96" s="452"/>
      <c r="W96" s="452"/>
      <c r="X96" s="453"/>
      <c r="Y96" s="895" t="s">
        <v>50</v>
      </c>
      <c r="Z96" s="783"/>
      <c r="AA96" s="784"/>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c r="A97" s="315"/>
      <c r="B97" s="884"/>
      <c r="C97" s="885"/>
      <c r="D97" s="885"/>
      <c r="E97" s="885"/>
      <c r="F97" s="886"/>
      <c r="G97" s="141"/>
      <c r="H97" s="142"/>
      <c r="I97" s="142"/>
      <c r="J97" s="142"/>
      <c r="K97" s="142"/>
      <c r="L97" s="142"/>
      <c r="M97" s="142"/>
      <c r="N97" s="142"/>
      <c r="O97" s="143"/>
      <c r="P97" s="454"/>
      <c r="Q97" s="454"/>
      <c r="R97" s="454"/>
      <c r="S97" s="454"/>
      <c r="T97" s="454"/>
      <c r="U97" s="454"/>
      <c r="V97" s="454"/>
      <c r="W97" s="454"/>
      <c r="X97" s="455"/>
      <c r="Y97" s="895" t="s">
        <v>13</v>
      </c>
      <c r="Z97" s="783"/>
      <c r="AA97" s="784"/>
      <c r="AB97" s="896" t="s">
        <v>14</v>
      </c>
      <c r="AC97" s="896"/>
      <c r="AD97" s="896"/>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1</v>
      </c>
    </row>
    <row r="100" spans="1:60" ht="50.1" customHeight="1">
      <c r="A100" s="348"/>
      <c r="B100" s="317"/>
      <c r="C100" s="317"/>
      <c r="D100" s="317"/>
      <c r="E100" s="317"/>
      <c r="F100" s="318"/>
      <c r="G100" s="357" t="s">
        <v>673</v>
      </c>
      <c r="H100" s="358"/>
      <c r="I100" s="358"/>
      <c r="J100" s="358"/>
      <c r="K100" s="358"/>
      <c r="L100" s="358"/>
      <c r="M100" s="358"/>
      <c r="N100" s="358"/>
      <c r="O100" s="358"/>
      <c r="P100" s="361" t="s">
        <v>685</v>
      </c>
      <c r="Q100" s="362"/>
      <c r="R100" s="362"/>
      <c r="S100" s="362"/>
      <c r="T100" s="362"/>
      <c r="U100" s="362"/>
      <c r="V100" s="362"/>
      <c r="W100" s="362"/>
      <c r="X100" s="363"/>
      <c r="Y100" s="367" t="s">
        <v>51</v>
      </c>
      <c r="Z100" s="368"/>
      <c r="AA100" s="369"/>
      <c r="AB100" s="370" t="s">
        <v>672</v>
      </c>
      <c r="AC100" s="371"/>
      <c r="AD100" s="371"/>
      <c r="AE100" s="398" t="s">
        <v>666</v>
      </c>
      <c r="AF100" s="372"/>
      <c r="AG100" s="372"/>
      <c r="AH100" s="372"/>
      <c r="AI100" s="372" t="s">
        <v>619</v>
      </c>
      <c r="AJ100" s="372"/>
      <c r="AK100" s="372"/>
      <c r="AL100" s="372"/>
      <c r="AM100" s="372" t="s">
        <v>619</v>
      </c>
      <c r="AN100" s="372"/>
      <c r="AO100" s="372"/>
      <c r="AP100" s="372"/>
      <c r="AQ100" s="372" t="s">
        <v>619</v>
      </c>
      <c r="AR100" s="372"/>
      <c r="AS100" s="372"/>
      <c r="AT100" s="372"/>
      <c r="AU100" s="389" t="s">
        <v>666</v>
      </c>
      <c r="AV100" s="405"/>
      <c r="AW100" s="405"/>
      <c r="AX100" s="406"/>
      <c r="AY100">
        <f>$AY$99</f>
        <v>1</v>
      </c>
    </row>
    <row r="101" spans="1:60" ht="50.1" customHeigh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672</v>
      </c>
      <c r="AC101" s="371"/>
      <c r="AD101" s="371"/>
      <c r="AE101" s="398" t="s">
        <v>666</v>
      </c>
      <c r="AF101" s="372"/>
      <c r="AG101" s="372"/>
      <c r="AH101" s="372"/>
      <c r="AI101" s="372" t="s">
        <v>619</v>
      </c>
      <c r="AJ101" s="372"/>
      <c r="AK101" s="372"/>
      <c r="AL101" s="372"/>
      <c r="AM101" s="372" t="s">
        <v>619</v>
      </c>
      <c r="AN101" s="372"/>
      <c r="AO101" s="372"/>
      <c r="AP101" s="372"/>
      <c r="AQ101" s="372">
        <v>10</v>
      </c>
      <c r="AR101" s="372"/>
      <c r="AS101" s="372"/>
      <c r="AT101" s="372"/>
      <c r="AU101" s="389" t="s">
        <v>666</v>
      </c>
      <c r="AV101" s="405"/>
      <c r="AW101" s="405"/>
      <c r="AX101" s="406"/>
      <c r="AY101">
        <f>$AY$99</f>
        <v>1</v>
      </c>
    </row>
    <row r="102" spans="1:60" ht="23.25" hidden="1" customHeight="1">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585</v>
      </c>
      <c r="AC104" s="426"/>
      <c r="AD104" s="427"/>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c r="AC108" s="449"/>
      <c r="AD108" s="449"/>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1" t="s">
        <v>57</v>
      </c>
      <c r="Z119" s="892"/>
      <c r="AA119" s="893"/>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c r="A120" s="314"/>
      <c r="B120" s="316"/>
      <c r="C120" s="317"/>
      <c r="D120" s="317"/>
      <c r="E120" s="317"/>
      <c r="F120" s="318"/>
      <c r="G120" s="894"/>
      <c r="H120" s="384"/>
      <c r="I120" s="384"/>
      <c r="J120" s="384"/>
      <c r="K120" s="384"/>
      <c r="L120" s="384"/>
      <c r="M120" s="384"/>
      <c r="N120" s="384"/>
      <c r="O120" s="385"/>
      <c r="P120" s="452"/>
      <c r="Q120" s="452"/>
      <c r="R120" s="452"/>
      <c r="S120" s="452"/>
      <c r="T120" s="452"/>
      <c r="U120" s="452"/>
      <c r="V120" s="452"/>
      <c r="W120" s="452"/>
      <c r="X120" s="453"/>
      <c r="Y120" s="895" t="s">
        <v>50</v>
      </c>
      <c r="Z120" s="783"/>
      <c r="AA120" s="784"/>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5" t="s">
        <v>13</v>
      </c>
      <c r="Z121" s="783"/>
      <c r="AA121" s="784"/>
      <c r="AB121" s="896" t="s">
        <v>14</v>
      </c>
      <c r="AC121" s="896"/>
      <c r="AD121" s="896"/>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1" t="s">
        <v>57</v>
      </c>
      <c r="Z124" s="892"/>
      <c r="AA124" s="893"/>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c r="A125" s="314"/>
      <c r="B125" s="316"/>
      <c r="C125" s="317"/>
      <c r="D125" s="317"/>
      <c r="E125" s="317"/>
      <c r="F125" s="318"/>
      <c r="G125" s="894"/>
      <c r="H125" s="384"/>
      <c r="I125" s="384"/>
      <c r="J125" s="384"/>
      <c r="K125" s="384"/>
      <c r="L125" s="384"/>
      <c r="M125" s="384"/>
      <c r="N125" s="384"/>
      <c r="O125" s="385"/>
      <c r="P125" s="452"/>
      <c r="Q125" s="452"/>
      <c r="R125" s="452"/>
      <c r="S125" s="452"/>
      <c r="T125" s="452"/>
      <c r="U125" s="452"/>
      <c r="V125" s="452"/>
      <c r="W125" s="452"/>
      <c r="X125" s="453"/>
      <c r="Y125" s="895" t="s">
        <v>50</v>
      </c>
      <c r="Z125" s="783"/>
      <c r="AA125" s="784"/>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5" t="s">
        <v>13</v>
      </c>
      <c r="Z126" s="783"/>
      <c r="AA126" s="784"/>
      <c r="AB126" s="896" t="s">
        <v>14</v>
      </c>
      <c r="AC126" s="896"/>
      <c r="AD126" s="896"/>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1" t="s">
        <v>57</v>
      </c>
      <c r="Z129" s="892"/>
      <c r="AA129" s="893"/>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c r="A130" s="314"/>
      <c r="B130" s="316"/>
      <c r="C130" s="317"/>
      <c r="D130" s="317"/>
      <c r="E130" s="317"/>
      <c r="F130" s="318"/>
      <c r="G130" s="894"/>
      <c r="H130" s="384"/>
      <c r="I130" s="384"/>
      <c r="J130" s="384"/>
      <c r="K130" s="384"/>
      <c r="L130" s="384"/>
      <c r="M130" s="384"/>
      <c r="N130" s="384"/>
      <c r="O130" s="385"/>
      <c r="P130" s="452"/>
      <c r="Q130" s="452"/>
      <c r="R130" s="452"/>
      <c r="S130" s="452"/>
      <c r="T130" s="452"/>
      <c r="U130" s="452"/>
      <c r="V130" s="452"/>
      <c r="W130" s="452"/>
      <c r="X130" s="453"/>
      <c r="Y130" s="895" t="s">
        <v>50</v>
      </c>
      <c r="Z130" s="783"/>
      <c r="AA130" s="784"/>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c r="A131" s="315"/>
      <c r="B131" s="884"/>
      <c r="C131" s="885"/>
      <c r="D131" s="885"/>
      <c r="E131" s="885"/>
      <c r="F131" s="886"/>
      <c r="G131" s="141"/>
      <c r="H131" s="142"/>
      <c r="I131" s="142"/>
      <c r="J131" s="142"/>
      <c r="K131" s="142"/>
      <c r="L131" s="142"/>
      <c r="M131" s="142"/>
      <c r="N131" s="142"/>
      <c r="O131" s="143"/>
      <c r="P131" s="454"/>
      <c r="Q131" s="454"/>
      <c r="R131" s="454"/>
      <c r="S131" s="454"/>
      <c r="T131" s="454"/>
      <c r="U131" s="454"/>
      <c r="V131" s="454"/>
      <c r="W131" s="454"/>
      <c r="X131" s="455"/>
      <c r="Y131" s="895" t="s">
        <v>13</v>
      </c>
      <c r="Z131" s="783"/>
      <c r="AA131" s="784"/>
      <c r="AB131" s="896" t="s">
        <v>14</v>
      </c>
      <c r="AC131" s="896"/>
      <c r="AD131" s="896"/>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c r="A134" s="348"/>
      <c r="B134" s="317"/>
      <c r="C134" s="317"/>
      <c r="D134" s="317"/>
      <c r="E134" s="317"/>
      <c r="F134" s="318"/>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t="s">
        <v>625</v>
      </c>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t="s">
        <v>625</v>
      </c>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customHeight="1">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1</v>
      </c>
    </row>
    <row r="137" spans="1:60" ht="23.25" customHeight="1">
      <c r="A137" s="464"/>
      <c r="B137" s="322"/>
      <c r="C137" s="322"/>
      <c r="D137" s="322"/>
      <c r="E137" s="322"/>
      <c r="F137" s="465"/>
      <c r="G137" s="394" t="s">
        <v>690</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t="s">
        <v>684</v>
      </c>
      <c r="AC137" s="423"/>
      <c r="AD137" s="424"/>
      <c r="AE137" s="398">
        <v>48536.1</v>
      </c>
      <c r="AF137" s="398"/>
      <c r="AG137" s="398"/>
      <c r="AH137" s="398"/>
      <c r="AI137" s="398">
        <v>54261.4</v>
      </c>
      <c r="AJ137" s="398"/>
      <c r="AK137" s="398"/>
      <c r="AL137" s="398"/>
      <c r="AM137" s="398">
        <v>41475.800000000003</v>
      </c>
      <c r="AN137" s="398"/>
      <c r="AO137" s="398"/>
      <c r="AP137" s="398"/>
      <c r="AQ137" s="389">
        <v>71259.100000000006</v>
      </c>
      <c r="AR137" s="373"/>
      <c r="AS137" s="373"/>
      <c r="AT137" s="373"/>
      <c r="AU137" s="373"/>
      <c r="AV137" s="373"/>
      <c r="AW137" s="373"/>
      <c r="AX137" s="374"/>
      <c r="AY137">
        <f>$AY$136</f>
        <v>1</v>
      </c>
    </row>
    <row r="138" spans="1:60" ht="46.5" customHeight="1">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674</v>
      </c>
      <c r="AC138" s="426"/>
      <c r="AD138" s="427"/>
      <c r="AE138" s="428" t="s">
        <v>629</v>
      </c>
      <c r="AF138" s="429"/>
      <c r="AG138" s="429"/>
      <c r="AH138" s="429"/>
      <c r="AI138" s="428" t="s">
        <v>630</v>
      </c>
      <c r="AJ138" s="429"/>
      <c r="AK138" s="429"/>
      <c r="AL138" s="429"/>
      <c r="AM138" s="428" t="s">
        <v>691</v>
      </c>
      <c r="AN138" s="429"/>
      <c r="AO138" s="429"/>
      <c r="AP138" s="429"/>
      <c r="AQ138" s="429" t="s">
        <v>692</v>
      </c>
      <c r="AR138" s="429"/>
      <c r="AS138" s="429"/>
      <c r="AT138" s="429"/>
      <c r="AU138" s="429"/>
      <c r="AV138" s="429"/>
      <c r="AW138" s="429"/>
      <c r="AX138" s="430"/>
      <c r="AY138">
        <f>$AY$136</f>
        <v>1</v>
      </c>
    </row>
    <row r="139" spans="1:60" ht="18.75" hidden="1" customHeight="1">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1" t="s">
        <v>57</v>
      </c>
      <c r="Z153" s="892"/>
      <c r="AA153" s="893"/>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c r="A154" s="314"/>
      <c r="B154" s="316"/>
      <c r="C154" s="317"/>
      <c r="D154" s="317"/>
      <c r="E154" s="317"/>
      <c r="F154" s="318"/>
      <c r="G154" s="894"/>
      <c r="H154" s="384"/>
      <c r="I154" s="384"/>
      <c r="J154" s="384"/>
      <c r="K154" s="384"/>
      <c r="L154" s="384"/>
      <c r="M154" s="384"/>
      <c r="N154" s="384"/>
      <c r="O154" s="385"/>
      <c r="P154" s="452"/>
      <c r="Q154" s="452"/>
      <c r="R154" s="452"/>
      <c r="S154" s="452"/>
      <c r="T154" s="452"/>
      <c r="U154" s="452"/>
      <c r="V154" s="452"/>
      <c r="W154" s="452"/>
      <c r="X154" s="453"/>
      <c r="Y154" s="895" t="s">
        <v>50</v>
      </c>
      <c r="Z154" s="783"/>
      <c r="AA154" s="784"/>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5" t="s">
        <v>13</v>
      </c>
      <c r="Z155" s="783"/>
      <c r="AA155" s="784"/>
      <c r="AB155" s="896" t="s">
        <v>14</v>
      </c>
      <c r="AC155" s="896"/>
      <c r="AD155" s="896"/>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1" t="s">
        <v>57</v>
      </c>
      <c r="Z158" s="892"/>
      <c r="AA158" s="893"/>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c r="A159" s="314"/>
      <c r="B159" s="316"/>
      <c r="C159" s="317"/>
      <c r="D159" s="317"/>
      <c r="E159" s="317"/>
      <c r="F159" s="318"/>
      <c r="G159" s="894"/>
      <c r="H159" s="384"/>
      <c r="I159" s="384"/>
      <c r="J159" s="384"/>
      <c r="K159" s="384"/>
      <c r="L159" s="384"/>
      <c r="M159" s="384"/>
      <c r="N159" s="384"/>
      <c r="O159" s="385"/>
      <c r="P159" s="452"/>
      <c r="Q159" s="452"/>
      <c r="R159" s="452"/>
      <c r="S159" s="452"/>
      <c r="T159" s="452"/>
      <c r="U159" s="452"/>
      <c r="V159" s="452"/>
      <c r="W159" s="452"/>
      <c r="X159" s="453"/>
      <c r="Y159" s="895" t="s">
        <v>50</v>
      </c>
      <c r="Z159" s="783"/>
      <c r="AA159" s="784"/>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5" t="s">
        <v>13</v>
      </c>
      <c r="Z160" s="783"/>
      <c r="AA160" s="784"/>
      <c r="AB160" s="896" t="s">
        <v>14</v>
      </c>
      <c r="AC160" s="896"/>
      <c r="AD160" s="896"/>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1" t="s">
        <v>57</v>
      </c>
      <c r="Z163" s="892"/>
      <c r="AA163" s="893"/>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c r="A164" s="314"/>
      <c r="B164" s="316"/>
      <c r="C164" s="317"/>
      <c r="D164" s="317"/>
      <c r="E164" s="317"/>
      <c r="F164" s="318"/>
      <c r="G164" s="894"/>
      <c r="H164" s="384"/>
      <c r="I164" s="384"/>
      <c r="J164" s="384"/>
      <c r="K164" s="384"/>
      <c r="L164" s="384"/>
      <c r="M164" s="384"/>
      <c r="N164" s="384"/>
      <c r="O164" s="385"/>
      <c r="P164" s="452"/>
      <c r="Q164" s="452"/>
      <c r="R164" s="452"/>
      <c r="S164" s="452"/>
      <c r="T164" s="452"/>
      <c r="U164" s="452"/>
      <c r="V164" s="452"/>
      <c r="W164" s="452"/>
      <c r="X164" s="453"/>
      <c r="Y164" s="895" t="s">
        <v>50</v>
      </c>
      <c r="Z164" s="783"/>
      <c r="AA164" s="784"/>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c r="A168" s="348"/>
      <c r="B168" s="317"/>
      <c r="C168" s="317"/>
      <c r="D168" s="317"/>
      <c r="E168" s="317"/>
      <c r="F168" s="318"/>
      <c r="G168" s="436"/>
      <c r="H168" s="358"/>
      <c r="I168" s="358"/>
      <c r="J168" s="358"/>
      <c r="K168" s="358"/>
      <c r="L168" s="358"/>
      <c r="M168" s="358"/>
      <c r="N168" s="358"/>
      <c r="O168" s="358"/>
      <c r="P168" s="437"/>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1" t="s">
        <v>57</v>
      </c>
      <c r="Z187" s="892"/>
      <c r="AA187" s="893"/>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c r="A188" s="314"/>
      <c r="B188" s="316"/>
      <c r="C188" s="317"/>
      <c r="D188" s="317"/>
      <c r="E188" s="317"/>
      <c r="F188" s="318"/>
      <c r="G188" s="894"/>
      <c r="H188" s="384"/>
      <c r="I188" s="384"/>
      <c r="J188" s="384"/>
      <c r="K188" s="384"/>
      <c r="L188" s="384"/>
      <c r="M188" s="384"/>
      <c r="N188" s="384"/>
      <c r="O188" s="385"/>
      <c r="P188" s="452"/>
      <c r="Q188" s="452"/>
      <c r="R188" s="452"/>
      <c r="S188" s="452"/>
      <c r="T188" s="452"/>
      <c r="U188" s="452"/>
      <c r="V188" s="452"/>
      <c r="W188" s="452"/>
      <c r="X188" s="453"/>
      <c r="Y188" s="895" t="s">
        <v>50</v>
      </c>
      <c r="Z188" s="783"/>
      <c r="AA188" s="784"/>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5" t="s">
        <v>13</v>
      </c>
      <c r="Z189" s="783"/>
      <c r="AA189" s="784"/>
      <c r="AB189" s="896" t="s">
        <v>14</v>
      </c>
      <c r="AC189" s="896"/>
      <c r="AD189" s="896"/>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1" t="s">
        <v>57</v>
      </c>
      <c r="Z192" s="892"/>
      <c r="AA192" s="893"/>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c r="A193" s="314"/>
      <c r="B193" s="316"/>
      <c r="C193" s="317"/>
      <c r="D193" s="317"/>
      <c r="E193" s="317"/>
      <c r="F193" s="318"/>
      <c r="G193" s="894"/>
      <c r="H193" s="384"/>
      <c r="I193" s="384"/>
      <c r="J193" s="384"/>
      <c r="K193" s="384"/>
      <c r="L193" s="384"/>
      <c r="M193" s="384"/>
      <c r="N193" s="384"/>
      <c r="O193" s="385"/>
      <c r="P193" s="452"/>
      <c r="Q193" s="452"/>
      <c r="R193" s="452"/>
      <c r="S193" s="452"/>
      <c r="T193" s="452"/>
      <c r="U193" s="452"/>
      <c r="V193" s="452"/>
      <c r="W193" s="452"/>
      <c r="X193" s="453"/>
      <c r="Y193" s="895" t="s">
        <v>50</v>
      </c>
      <c r="Z193" s="783"/>
      <c r="AA193" s="784"/>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5" t="s">
        <v>13</v>
      </c>
      <c r="Z194" s="783"/>
      <c r="AA194" s="784"/>
      <c r="AB194" s="896" t="s">
        <v>14</v>
      </c>
      <c r="AC194" s="896"/>
      <c r="AD194" s="896"/>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1" t="s">
        <v>57</v>
      </c>
      <c r="Z197" s="892"/>
      <c r="AA197" s="893"/>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c r="A198" s="314"/>
      <c r="B198" s="316"/>
      <c r="C198" s="317"/>
      <c r="D198" s="317"/>
      <c r="E198" s="317"/>
      <c r="F198" s="318"/>
      <c r="G198" s="894"/>
      <c r="H198" s="384"/>
      <c r="I198" s="384"/>
      <c r="J198" s="384"/>
      <c r="K198" s="384"/>
      <c r="L198" s="384"/>
      <c r="M198" s="384"/>
      <c r="N198" s="384"/>
      <c r="O198" s="385"/>
      <c r="P198" s="452"/>
      <c r="Q198" s="452"/>
      <c r="R198" s="452"/>
      <c r="S198" s="452"/>
      <c r="T198" s="452"/>
      <c r="U198" s="452"/>
      <c r="V198" s="452"/>
      <c r="W198" s="452"/>
      <c r="X198" s="453"/>
      <c r="Y198" s="895" t="s">
        <v>50</v>
      </c>
      <c r="Z198" s="783"/>
      <c r="AA198" s="784"/>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1"/>
      <c r="AR201" s="432"/>
      <c r="AS201" s="433" t="s">
        <v>175</v>
      </c>
      <c r="AT201" s="434"/>
      <c r="AU201" s="435"/>
      <c r="AV201" s="435"/>
      <c r="AW201" s="546" t="s">
        <v>166</v>
      </c>
      <c r="AX201" s="547"/>
      <c r="AY201">
        <f t="shared" ref="AY201:AY207" si="10">$AY$200</f>
        <v>0</v>
      </c>
    </row>
    <row r="202" spans="1:60" ht="23.25" hidden="1" customHeight="1">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23.25" hidden="1" customHeight="1">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23.25" hidden="1" customHeight="1">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23.25" hidden="1" customHeight="1">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23.25" hidden="1" customHeight="1">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23.25" hidden="1" customHeight="1">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8.75" hidden="1" customHeight="1">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0"/>
      <c r="AY209">
        <f>$AY$208</f>
        <v>0</v>
      </c>
    </row>
    <row r="210" spans="1:51" ht="23.25" hidden="1" customHeight="1">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69.75" hidden="1" customHeight="1">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27.6" customHeight="1">
      <c r="A215" s="652" t="s">
        <v>283</v>
      </c>
      <c r="B215" s="653"/>
      <c r="C215" s="655" t="s">
        <v>178</v>
      </c>
      <c r="D215" s="653"/>
      <c r="E215" s="656" t="s">
        <v>194</v>
      </c>
      <c r="F215" s="657"/>
      <c r="G215" s="658" t="s">
        <v>631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c r="A216" s="654"/>
      <c r="B216" s="642"/>
      <c r="C216" s="641"/>
      <c r="D216" s="642"/>
      <c r="E216" s="456" t="s">
        <v>193</v>
      </c>
      <c r="F216" s="458"/>
      <c r="G216" s="138" t="s">
        <v>632</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664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665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4" customHeight="1">
      <c r="A218" s="654"/>
      <c r="B218" s="642"/>
      <c r="C218" s="639" t="s">
        <v>599</v>
      </c>
      <c r="D218" s="640"/>
      <c r="E218" s="456" t="s">
        <v>279</v>
      </c>
      <c r="F218" s="458"/>
      <c r="G218" s="620" t="s">
        <v>181</v>
      </c>
      <c r="H218" s="621"/>
      <c r="I218" s="621"/>
      <c r="J218" s="643" t="s">
        <v>619</v>
      </c>
      <c r="K218" s="644"/>
      <c r="L218" s="644"/>
      <c r="M218" s="644"/>
      <c r="N218" s="644"/>
      <c r="O218" s="644"/>
      <c r="P218" s="644"/>
      <c r="Q218" s="644"/>
      <c r="R218" s="644"/>
      <c r="S218" s="644"/>
      <c r="T218" s="645"/>
      <c r="U218" s="618" t="s">
        <v>678</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678</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26.1" customHeight="1" thickBot="1">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678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8.5" customHeight="1">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614</v>
      </c>
      <c r="AE223" s="707"/>
      <c r="AF223" s="707"/>
      <c r="AG223" s="708" t="s">
        <v>633</v>
      </c>
      <c r="AH223" s="709"/>
      <c r="AI223" s="709"/>
      <c r="AJ223" s="709"/>
      <c r="AK223" s="709"/>
      <c r="AL223" s="709"/>
      <c r="AM223" s="709"/>
      <c r="AN223" s="709"/>
      <c r="AO223" s="709"/>
      <c r="AP223" s="709"/>
      <c r="AQ223" s="709"/>
      <c r="AR223" s="709"/>
      <c r="AS223" s="709"/>
      <c r="AT223" s="709"/>
      <c r="AU223" s="709"/>
      <c r="AV223" s="709"/>
      <c r="AW223" s="709"/>
      <c r="AX223" s="710"/>
    </row>
    <row r="224" spans="1:51" ht="38.25" customHeight="1">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614</v>
      </c>
      <c r="AE224" s="688"/>
      <c r="AF224" s="688"/>
      <c r="AG224" s="714" t="s">
        <v>634</v>
      </c>
      <c r="AH224" s="715"/>
      <c r="AI224" s="715"/>
      <c r="AJ224" s="715"/>
      <c r="AK224" s="715"/>
      <c r="AL224" s="715"/>
      <c r="AM224" s="715"/>
      <c r="AN224" s="715"/>
      <c r="AO224" s="715"/>
      <c r="AP224" s="715"/>
      <c r="AQ224" s="715"/>
      <c r="AR224" s="715"/>
      <c r="AS224" s="715"/>
      <c r="AT224" s="715"/>
      <c r="AU224" s="715"/>
      <c r="AV224" s="715"/>
      <c r="AW224" s="715"/>
      <c r="AX224" s="716"/>
    </row>
    <row r="225" spans="1:50" ht="49.5" customHeight="1">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614</v>
      </c>
      <c r="AE225" s="721"/>
      <c r="AF225" s="721"/>
      <c r="AG225" s="678" t="s">
        <v>681</v>
      </c>
      <c r="AH225" s="384"/>
      <c r="AI225" s="384"/>
      <c r="AJ225" s="384"/>
      <c r="AK225" s="384"/>
      <c r="AL225" s="384"/>
      <c r="AM225" s="384"/>
      <c r="AN225" s="384"/>
      <c r="AO225" s="384"/>
      <c r="AP225" s="384"/>
      <c r="AQ225" s="384"/>
      <c r="AR225" s="384"/>
      <c r="AS225" s="384"/>
      <c r="AT225" s="384"/>
      <c r="AU225" s="384"/>
      <c r="AV225" s="384"/>
      <c r="AW225" s="384"/>
      <c r="AX225" s="679"/>
    </row>
    <row r="226" spans="1:50" ht="24.6" customHeight="1">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614</v>
      </c>
      <c r="AE226" s="676"/>
      <c r="AF226" s="676"/>
      <c r="AG226" s="361"/>
      <c r="AH226" s="139"/>
      <c r="AI226" s="139"/>
      <c r="AJ226" s="139"/>
      <c r="AK226" s="139"/>
      <c r="AL226" s="139"/>
      <c r="AM226" s="139"/>
      <c r="AN226" s="139"/>
      <c r="AO226" s="139"/>
      <c r="AP226" s="139"/>
      <c r="AQ226" s="139"/>
      <c r="AR226" s="139"/>
      <c r="AS226" s="139"/>
      <c r="AT226" s="139"/>
      <c r="AU226" s="139"/>
      <c r="AV226" s="139"/>
      <c r="AW226" s="139"/>
      <c r="AX226" s="677"/>
    </row>
    <row r="227" spans="1:50" ht="33" customHeight="1">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636</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0.100000000000001" customHeight="1">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636</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41.45" customHeight="1">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614</v>
      </c>
      <c r="AE229" s="737"/>
      <c r="AF229" s="737"/>
      <c r="AG229" s="738" t="s">
        <v>677</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614</v>
      </c>
      <c r="AE230" s="688"/>
      <c r="AF230" s="688"/>
      <c r="AG230" s="714" t="s">
        <v>693</v>
      </c>
      <c r="AH230" s="715"/>
      <c r="AI230" s="715"/>
      <c r="AJ230" s="715"/>
      <c r="AK230" s="715"/>
      <c r="AL230" s="715"/>
      <c r="AM230" s="715"/>
      <c r="AN230" s="715"/>
      <c r="AO230" s="715"/>
      <c r="AP230" s="715"/>
      <c r="AQ230" s="715"/>
      <c r="AR230" s="715"/>
      <c r="AS230" s="715"/>
      <c r="AT230" s="715"/>
      <c r="AU230" s="715"/>
      <c r="AV230" s="715"/>
      <c r="AW230" s="715"/>
      <c r="AX230" s="716"/>
    </row>
    <row r="231" spans="1:50" ht="22.5" customHeight="1">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635</v>
      </c>
      <c r="AE231" s="688"/>
      <c r="AF231" s="688"/>
      <c r="AG231" s="714" t="s">
        <v>284</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614</v>
      </c>
      <c r="AE232" s="688"/>
      <c r="AF232" s="688"/>
      <c r="AG232" s="714" t="s">
        <v>639</v>
      </c>
      <c r="AH232" s="715"/>
      <c r="AI232" s="715"/>
      <c r="AJ232" s="715"/>
      <c r="AK232" s="715"/>
      <c r="AL232" s="715"/>
      <c r="AM232" s="715"/>
      <c r="AN232" s="715"/>
      <c r="AO232" s="715"/>
      <c r="AP232" s="715"/>
      <c r="AQ232" s="715"/>
      <c r="AR232" s="715"/>
      <c r="AS232" s="715"/>
      <c r="AT232" s="715"/>
      <c r="AU232" s="715"/>
      <c r="AV232" s="715"/>
      <c r="AW232" s="715"/>
      <c r="AX232" s="716"/>
    </row>
    <row r="233" spans="1:50" ht="33" customHeight="1">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687" t="s">
        <v>638</v>
      </c>
      <c r="AE233" s="688"/>
      <c r="AF233" s="688"/>
      <c r="AG233" s="714" t="s">
        <v>694</v>
      </c>
      <c r="AH233" s="715"/>
      <c r="AI233" s="715"/>
      <c r="AJ233" s="715"/>
      <c r="AK233" s="715"/>
      <c r="AL233" s="715"/>
      <c r="AM233" s="715"/>
      <c r="AN233" s="715"/>
      <c r="AO233" s="715"/>
      <c r="AP233" s="715"/>
      <c r="AQ233" s="715"/>
      <c r="AR233" s="715"/>
      <c r="AS233" s="715"/>
      <c r="AT233" s="715"/>
      <c r="AU233" s="715"/>
      <c r="AV233" s="715"/>
      <c r="AW233" s="715"/>
      <c r="AX233" s="716"/>
    </row>
    <row r="234" spans="1:50" ht="23.45" customHeight="1">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635</v>
      </c>
      <c r="AE234" s="688"/>
      <c r="AF234" s="688"/>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52.5" customHeight="1">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614</v>
      </c>
      <c r="AE235" s="729"/>
      <c r="AF235" s="730"/>
      <c r="AG235" s="731" t="s">
        <v>640</v>
      </c>
      <c r="AH235" s="732"/>
      <c r="AI235" s="732"/>
      <c r="AJ235" s="732"/>
      <c r="AK235" s="732"/>
      <c r="AL235" s="732"/>
      <c r="AM235" s="732"/>
      <c r="AN235" s="732"/>
      <c r="AO235" s="732"/>
      <c r="AP235" s="732"/>
      <c r="AQ235" s="732"/>
      <c r="AR235" s="732"/>
      <c r="AS235" s="732"/>
      <c r="AT235" s="732"/>
      <c r="AU235" s="732"/>
      <c r="AV235" s="732"/>
      <c r="AW235" s="732"/>
      <c r="AX235" s="733"/>
    </row>
    <row r="236" spans="1:50" ht="82.5" customHeight="1">
      <c r="A236" s="122" t="s">
        <v>37</v>
      </c>
      <c r="B236" s="741"/>
      <c r="C236" s="742" t="s">
        <v>223</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6" t="s">
        <v>641</v>
      </c>
      <c r="AE236" s="737"/>
      <c r="AF236" s="745"/>
      <c r="AG236" s="738" t="s">
        <v>675</v>
      </c>
      <c r="AH236" s="739"/>
      <c r="AI236" s="739"/>
      <c r="AJ236" s="739"/>
      <c r="AK236" s="739"/>
      <c r="AL236" s="739"/>
      <c r="AM236" s="739"/>
      <c r="AN236" s="739"/>
      <c r="AO236" s="739"/>
      <c r="AP236" s="739"/>
      <c r="AQ236" s="739"/>
      <c r="AR236" s="739"/>
      <c r="AS236" s="739"/>
      <c r="AT236" s="739"/>
      <c r="AU236" s="739"/>
      <c r="AV236" s="739"/>
      <c r="AW236" s="739"/>
      <c r="AX236" s="740"/>
    </row>
    <row r="237" spans="1:50" ht="42" customHeight="1">
      <c r="A237" s="666"/>
      <c r="B237" s="668"/>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614</v>
      </c>
      <c r="AE237" s="750"/>
      <c r="AF237" s="750"/>
      <c r="AG237" s="714" t="s">
        <v>642</v>
      </c>
      <c r="AH237" s="715"/>
      <c r="AI237" s="715"/>
      <c r="AJ237" s="715"/>
      <c r="AK237" s="715"/>
      <c r="AL237" s="715"/>
      <c r="AM237" s="715"/>
      <c r="AN237" s="715"/>
      <c r="AO237" s="715"/>
      <c r="AP237" s="715"/>
      <c r="AQ237" s="715"/>
      <c r="AR237" s="715"/>
      <c r="AS237" s="715"/>
      <c r="AT237" s="715"/>
      <c r="AU237" s="715"/>
      <c r="AV237" s="715"/>
      <c r="AW237" s="715"/>
      <c r="AX237" s="716"/>
    </row>
    <row r="238" spans="1:50" ht="36" customHeight="1">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728" t="s">
        <v>638</v>
      </c>
      <c r="AE238" s="729"/>
      <c r="AF238" s="730"/>
      <c r="AG238" s="714" t="s">
        <v>676</v>
      </c>
      <c r="AH238" s="715"/>
      <c r="AI238" s="715"/>
      <c r="AJ238" s="715"/>
      <c r="AK238" s="715"/>
      <c r="AL238" s="715"/>
      <c r="AM238" s="715"/>
      <c r="AN238" s="715"/>
      <c r="AO238" s="715"/>
      <c r="AP238" s="715"/>
      <c r="AQ238" s="715"/>
      <c r="AR238" s="715"/>
      <c r="AS238" s="715"/>
      <c r="AT238" s="715"/>
      <c r="AU238" s="715"/>
      <c r="AV238" s="715"/>
      <c r="AW238" s="715"/>
      <c r="AX238" s="716"/>
    </row>
    <row r="239" spans="1:50" ht="30.75" customHeight="1">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736" t="s">
        <v>635</v>
      </c>
      <c r="AE239" s="737"/>
      <c r="AF239" s="737"/>
      <c r="AG239" s="738" t="s">
        <v>637</v>
      </c>
      <c r="AH239" s="739"/>
      <c r="AI239" s="739"/>
      <c r="AJ239" s="739"/>
      <c r="AK239" s="739"/>
      <c r="AL239" s="739"/>
      <c r="AM239" s="739"/>
      <c r="AN239" s="739"/>
      <c r="AO239" s="739"/>
      <c r="AP239" s="739"/>
      <c r="AQ239" s="739"/>
      <c r="AR239" s="739"/>
      <c r="AS239" s="739"/>
      <c r="AT239" s="739"/>
      <c r="AU239" s="739"/>
      <c r="AV239" s="739"/>
      <c r="AW239" s="739"/>
      <c r="AX239" s="740"/>
    </row>
    <row r="240" spans="1:50" ht="37.5" customHeight="1">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72"/>
      <c r="AD240" s="675" t="s">
        <v>635</v>
      </c>
      <c r="AE240" s="676"/>
      <c r="AF240" s="762"/>
      <c r="AG240" s="361"/>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c r="A241" s="756"/>
      <c r="B241" s="757"/>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14.1" customHeight="1">
      <c r="A242" s="756"/>
      <c r="B242" s="757"/>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c r="A243" s="756"/>
      <c r="B243" s="757"/>
      <c r="C243" s="107"/>
      <c r="D243" s="108"/>
      <c r="E243" s="88"/>
      <c r="F243" s="88"/>
      <c r="G243" s="88"/>
      <c r="H243" s="89"/>
      <c r="I243" s="89"/>
      <c r="J243" s="751"/>
      <c r="K243" s="751"/>
      <c r="L243" s="751"/>
      <c r="M243" s="752"/>
      <c r="N243" s="753"/>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c r="A246" s="758"/>
      <c r="B246" s="759"/>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63"/>
      <c r="AH246" s="142"/>
      <c r="AI246" s="142"/>
      <c r="AJ246" s="142"/>
      <c r="AK246" s="142"/>
      <c r="AL246" s="142"/>
      <c r="AM246" s="142"/>
      <c r="AN246" s="142"/>
      <c r="AO246" s="142"/>
      <c r="AP246" s="142"/>
      <c r="AQ246" s="142"/>
      <c r="AR246" s="142"/>
      <c r="AS246" s="142"/>
      <c r="AT246" s="142"/>
      <c r="AU246" s="142"/>
      <c r="AV246" s="142"/>
      <c r="AW246" s="142"/>
      <c r="AX246" s="764"/>
    </row>
    <row r="247" spans="1:50" ht="72.75" customHeight="1">
      <c r="A247" s="122" t="s">
        <v>45</v>
      </c>
      <c r="B247" s="123"/>
      <c r="C247" s="126" t="s">
        <v>49</v>
      </c>
      <c r="D247" s="127"/>
      <c r="E247" s="127"/>
      <c r="F247" s="128"/>
      <c r="G247" s="129" t="s">
        <v>695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0.1" customHeight="1" thickBot="1">
      <c r="A248" s="124"/>
      <c r="B248" s="125"/>
      <c r="C248" s="131" t="s">
        <v>53</v>
      </c>
      <c r="D248" s="132"/>
      <c r="E248" s="132"/>
      <c r="F248" s="133"/>
      <c r="G248" s="134" t="s">
        <v>696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8.1" customHeight="1" thickBot="1">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1.6" customHeight="1" thickBot="1">
      <c r="A252" s="118" t="s">
        <v>132</v>
      </c>
      <c r="B252" s="119"/>
      <c r="C252" s="119"/>
      <c r="D252" s="119"/>
      <c r="E252" s="120"/>
      <c r="F252" s="121" t="s">
        <v>686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2" customHeight="1" thickBot="1">
      <c r="A254" s="118" t="s">
        <v>697</v>
      </c>
      <c r="B254" s="119"/>
      <c r="C254" s="119"/>
      <c r="D254" s="119"/>
      <c r="E254" s="120"/>
      <c r="F254" s="772" t="s">
        <v>698</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30" customHeight="1" thickBot="1">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18.95" customHeight="1">
      <c r="A258" s="782" t="s">
        <v>277</v>
      </c>
      <c r="B258" s="783"/>
      <c r="C258" s="783"/>
      <c r="D258" s="784"/>
      <c r="E258" s="768" t="s">
        <v>643</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18.95" customHeight="1">
      <c r="A259" s="136" t="s">
        <v>276</v>
      </c>
      <c r="B259" s="136"/>
      <c r="C259" s="136"/>
      <c r="D259" s="136"/>
      <c r="E259" s="768" t="s">
        <v>644</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18.95" customHeight="1">
      <c r="A260" s="136" t="s">
        <v>275</v>
      </c>
      <c r="B260" s="136"/>
      <c r="C260" s="136"/>
      <c r="D260" s="136"/>
      <c r="E260" s="768" t="s">
        <v>645</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18.95" customHeight="1">
      <c r="A261" s="136" t="s">
        <v>274</v>
      </c>
      <c r="B261" s="136"/>
      <c r="C261" s="136"/>
      <c r="D261" s="136"/>
      <c r="E261" s="768" t="s">
        <v>646</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18.95" customHeight="1">
      <c r="A262" s="136" t="s">
        <v>273</v>
      </c>
      <c r="B262" s="136"/>
      <c r="C262" s="136"/>
      <c r="D262" s="136"/>
      <c r="E262" s="768" t="s">
        <v>647</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18.95" customHeight="1">
      <c r="A263" s="136" t="s">
        <v>272</v>
      </c>
      <c r="B263" s="136"/>
      <c r="C263" s="136"/>
      <c r="D263" s="136"/>
      <c r="E263" s="768" t="s">
        <v>647</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18.95" customHeight="1">
      <c r="A264" s="136" t="s">
        <v>271</v>
      </c>
      <c r="B264" s="136"/>
      <c r="C264" s="136"/>
      <c r="D264" s="136"/>
      <c r="E264" s="768" t="s">
        <v>648</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18.95" customHeight="1">
      <c r="A265" s="136" t="s">
        <v>270</v>
      </c>
      <c r="B265" s="136"/>
      <c r="C265" s="136"/>
      <c r="D265" s="136"/>
      <c r="E265" s="768" t="s">
        <v>649</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18.95" customHeight="1">
      <c r="A266" s="136" t="s">
        <v>416</v>
      </c>
      <c r="B266" s="136"/>
      <c r="C266" s="136"/>
      <c r="D266" s="136"/>
      <c r="E266" s="787" t="s">
        <v>609</v>
      </c>
      <c r="F266" s="788"/>
      <c r="G266" s="788"/>
      <c r="H266" s="77" t="str">
        <f>IF(E266="","","-")</f>
        <v>-</v>
      </c>
      <c r="I266" s="788"/>
      <c r="J266" s="788"/>
      <c r="K266" s="77" t="str">
        <f>IF(I266="","","-")</f>
        <v/>
      </c>
      <c r="L266" s="106">
        <v>536</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18.95" customHeight="1">
      <c r="A267" s="136" t="s">
        <v>596</v>
      </c>
      <c r="B267" s="136"/>
      <c r="C267" s="136"/>
      <c r="D267" s="136"/>
      <c r="E267" s="787" t="s">
        <v>609</v>
      </c>
      <c r="F267" s="788"/>
      <c r="G267" s="788"/>
      <c r="H267" s="77"/>
      <c r="I267" s="788"/>
      <c r="J267" s="788"/>
      <c r="K267" s="77"/>
      <c r="L267" s="106">
        <v>543</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18.95" customHeight="1">
      <c r="A268" s="136" t="s">
        <v>384</v>
      </c>
      <c r="B268" s="136"/>
      <c r="C268" s="136"/>
      <c r="D268" s="136"/>
      <c r="E268" s="790">
        <v>2021</v>
      </c>
      <c r="F268" s="137"/>
      <c r="G268" s="788" t="s">
        <v>650</v>
      </c>
      <c r="H268" s="788"/>
      <c r="I268" s="788"/>
      <c r="J268" s="137">
        <v>20</v>
      </c>
      <c r="K268" s="137"/>
      <c r="L268" s="106">
        <v>597</v>
      </c>
      <c r="M268" s="106"/>
      <c r="N268" s="106"/>
      <c r="O268" s="137" t="s">
        <v>680</v>
      </c>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19.5" customHeight="1">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6.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0.100000000000001"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8"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4.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4.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6.6"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8.4499999999999993" customHeight="1" thickBo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4" t="s">
        <v>266</v>
      </c>
      <c r="B308" s="795"/>
      <c r="C308" s="795"/>
      <c r="D308" s="795"/>
      <c r="E308" s="795"/>
      <c r="F308" s="796"/>
      <c r="G308" s="800" t="s">
        <v>651</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652</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39.75" customHeight="1">
      <c r="A310" s="797"/>
      <c r="B310" s="798"/>
      <c r="C310" s="798"/>
      <c r="D310" s="798"/>
      <c r="E310" s="798"/>
      <c r="F310" s="799"/>
      <c r="G310" s="821" t="s">
        <v>653</v>
      </c>
      <c r="H310" s="822"/>
      <c r="I310" s="822"/>
      <c r="J310" s="822"/>
      <c r="K310" s="823"/>
      <c r="L310" s="824" t="s">
        <v>654</v>
      </c>
      <c r="M310" s="825"/>
      <c r="N310" s="825"/>
      <c r="O310" s="825"/>
      <c r="P310" s="825"/>
      <c r="Q310" s="825"/>
      <c r="R310" s="825"/>
      <c r="S310" s="825"/>
      <c r="T310" s="825"/>
      <c r="U310" s="825"/>
      <c r="V310" s="825"/>
      <c r="W310" s="825"/>
      <c r="X310" s="826"/>
      <c r="Y310" s="827">
        <v>13.1</v>
      </c>
      <c r="Z310" s="828"/>
      <c r="AA310" s="828"/>
      <c r="AB310" s="829"/>
      <c r="AC310" s="821" t="s">
        <v>655</v>
      </c>
      <c r="AD310" s="822"/>
      <c r="AE310" s="822"/>
      <c r="AF310" s="822"/>
      <c r="AG310" s="823"/>
      <c r="AH310" s="824" t="s">
        <v>655</v>
      </c>
      <c r="AI310" s="825"/>
      <c r="AJ310" s="825"/>
      <c r="AK310" s="825"/>
      <c r="AL310" s="825"/>
      <c r="AM310" s="825"/>
      <c r="AN310" s="825"/>
      <c r="AO310" s="825"/>
      <c r="AP310" s="825"/>
      <c r="AQ310" s="825"/>
      <c r="AR310" s="825"/>
      <c r="AS310" s="825"/>
      <c r="AT310" s="826"/>
      <c r="AU310" s="827">
        <v>7.3</v>
      </c>
      <c r="AV310" s="828"/>
      <c r="AW310" s="828"/>
      <c r="AX310" s="830"/>
    </row>
    <row r="311" spans="1:50" ht="24.75" customHeight="1">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t="s">
        <v>656</v>
      </c>
      <c r="AD311" s="808"/>
      <c r="AE311" s="808"/>
      <c r="AF311" s="808"/>
      <c r="AG311" s="809"/>
      <c r="AH311" s="810" t="s">
        <v>659</v>
      </c>
      <c r="AI311" s="811"/>
      <c r="AJ311" s="811"/>
      <c r="AK311" s="811"/>
      <c r="AL311" s="811"/>
      <c r="AM311" s="811"/>
      <c r="AN311" s="811"/>
      <c r="AO311" s="811"/>
      <c r="AP311" s="811"/>
      <c r="AQ311" s="811"/>
      <c r="AR311" s="811"/>
      <c r="AS311" s="811"/>
      <c r="AT311" s="812"/>
      <c r="AU311" s="813">
        <v>3.5</v>
      </c>
      <c r="AV311" s="814"/>
      <c r="AW311" s="814"/>
      <c r="AX311" s="816"/>
    </row>
    <row r="312" spans="1:50" ht="24.75" customHeight="1">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t="s">
        <v>657</v>
      </c>
      <c r="AD312" s="808"/>
      <c r="AE312" s="808"/>
      <c r="AF312" s="808"/>
      <c r="AG312" s="809"/>
      <c r="AH312" s="810"/>
      <c r="AI312" s="811"/>
      <c r="AJ312" s="811"/>
      <c r="AK312" s="811"/>
      <c r="AL312" s="811"/>
      <c r="AM312" s="811"/>
      <c r="AN312" s="811"/>
      <c r="AO312" s="811"/>
      <c r="AP312" s="811"/>
      <c r="AQ312" s="811"/>
      <c r="AR312" s="811"/>
      <c r="AS312" s="811"/>
      <c r="AT312" s="812"/>
      <c r="AU312" s="813">
        <v>1.2</v>
      </c>
      <c r="AV312" s="814"/>
      <c r="AW312" s="814"/>
      <c r="AX312" s="816"/>
    </row>
    <row r="313" spans="1:50" ht="24.75" customHeight="1">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t="s">
        <v>658</v>
      </c>
      <c r="AD313" s="808"/>
      <c r="AE313" s="808"/>
      <c r="AF313" s="808"/>
      <c r="AG313" s="809"/>
      <c r="AH313" s="810" t="s">
        <v>658</v>
      </c>
      <c r="AI313" s="811"/>
      <c r="AJ313" s="811"/>
      <c r="AK313" s="811"/>
      <c r="AL313" s="811"/>
      <c r="AM313" s="811"/>
      <c r="AN313" s="811"/>
      <c r="AO313" s="811"/>
      <c r="AP313" s="811"/>
      <c r="AQ313" s="811"/>
      <c r="AR313" s="811"/>
      <c r="AS313" s="811"/>
      <c r="AT313" s="812"/>
      <c r="AU313" s="813">
        <v>1.1000000000000001</v>
      </c>
      <c r="AV313" s="814"/>
      <c r="AW313" s="814"/>
      <c r="AX313" s="816"/>
    </row>
    <row r="314" spans="1:50" ht="24.75" hidden="1" customHeight="1">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13.1</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13.1</v>
      </c>
      <c r="AV320" s="837"/>
      <c r="AW320" s="837"/>
      <c r="AX320" s="839"/>
    </row>
    <row r="321" spans="1:51" ht="24.75" hidden="1" customHeight="1">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customHeight="1" thickBot="1">
      <c r="A360" s="840" t="s">
        <v>577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12"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9499999999999993" customHeight="1"/>
    <row r="363" spans="1:51" ht="21"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4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5"/>
      <c r="B365" s="845"/>
      <c r="C365" s="845" t="s">
        <v>24</v>
      </c>
      <c r="D365" s="845"/>
      <c r="E365" s="845"/>
      <c r="F365" s="845"/>
      <c r="G365" s="845"/>
      <c r="H365" s="845"/>
      <c r="I365" s="845"/>
      <c r="J365" s="846" t="s">
        <v>197</v>
      </c>
      <c r="K365" s="136"/>
      <c r="L365" s="136"/>
      <c r="M365" s="136"/>
      <c r="N365" s="136"/>
      <c r="O365" s="136"/>
      <c r="P365" s="415" t="s">
        <v>25</v>
      </c>
      <c r="Q365" s="415"/>
      <c r="R365" s="415"/>
      <c r="S365" s="415"/>
      <c r="T365" s="415"/>
      <c r="U365" s="415"/>
      <c r="V365" s="415"/>
      <c r="W365" s="415"/>
      <c r="X365" s="415"/>
      <c r="Y365" s="847" t="s">
        <v>196</v>
      </c>
      <c r="Z365" s="848"/>
      <c r="AA365" s="848"/>
      <c r="AB365" s="848"/>
      <c r="AC365" s="846" t="s">
        <v>230</v>
      </c>
      <c r="AD365" s="846"/>
      <c r="AE365" s="846"/>
      <c r="AF365" s="846"/>
      <c r="AG365" s="846"/>
      <c r="AH365" s="847" t="s">
        <v>248</v>
      </c>
      <c r="AI365" s="845"/>
      <c r="AJ365" s="845"/>
      <c r="AK365" s="845"/>
      <c r="AL365" s="845" t="s">
        <v>19</v>
      </c>
      <c r="AM365" s="845"/>
      <c r="AN365" s="845"/>
      <c r="AO365" s="849"/>
      <c r="AP365" s="870" t="s">
        <v>198</v>
      </c>
      <c r="AQ365" s="870"/>
      <c r="AR365" s="870"/>
      <c r="AS365" s="870"/>
      <c r="AT365" s="870"/>
      <c r="AU365" s="870"/>
      <c r="AV365" s="870"/>
      <c r="AW365" s="870"/>
      <c r="AX365" s="870"/>
    </row>
    <row r="366" spans="1:51" ht="42.75" customHeight="1">
      <c r="A366" s="856">
        <v>1</v>
      </c>
      <c r="B366" s="856">
        <v>1</v>
      </c>
      <c r="C366" s="857" t="s">
        <v>660</v>
      </c>
      <c r="D366" s="858"/>
      <c r="E366" s="858"/>
      <c r="F366" s="858"/>
      <c r="G366" s="858"/>
      <c r="H366" s="858"/>
      <c r="I366" s="858"/>
      <c r="J366" s="871">
        <v>6000012070001</v>
      </c>
      <c r="K366" s="872"/>
      <c r="L366" s="872"/>
      <c r="M366" s="872"/>
      <c r="N366" s="872"/>
      <c r="O366" s="873"/>
      <c r="P366" s="874" t="s">
        <v>661</v>
      </c>
      <c r="Q366" s="874"/>
      <c r="R366" s="874"/>
      <c r="S366" s="874"/>
      <c r="T366" s="874"/>
      <c r="U366" s="874"/>
      <c r="V366" s="874"/>
      <c r="W366" s="874"/>
      <c r="X366" s="874"/>
      <c r="Y366" s="863">
        <v>13.1</v>
      </c>
      <c r="Z366" s="864"/>
      <c r="AA366" s="864"/>
      <c r="AB366" s="865"/>
      <c r="AC366" s="866"/>
      <c r="AD366" s="867"/>
      <c r="AE366" s="867"/>
      <c r="AF366" s="867"/>
      <c r="AG366" s="867"/>
      <c r="AH366" s="850" t="s">
        <v>284</v>
      </c>
      <c r="AI366" s="851"/>
      <c r="AJ366" s="851"/>
      <c r="AK366" s="851"/>
      <c r="AL366" s="852" t="s">
        <v>284</v>
      </c>
      <c r="AM366" s="853"/>
      <c r="AN366" s="853"/>
      <c r="AO366" s="854"/>
      <c r="AP366" s="855" t="s">
        <v>284</v>
      </c>
      <c r="AQ366" s="855"/>
      <c r="AR366" s="855"/>
      <c r="AS366" s="855"/>
      <c r="AT366" s="855"/>
      <c r="AU366" s="855"/>
      <c r="AV366" s="855"/>
      <c r="AW366" s="855"/>
      <c r="AX366" s="855"/>
    </row>
    <row r="367" spans="1:51" ht="30" hidden="1" customHeight="1">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45"/>
      <c r="B398" s="845"/>
      <c r="C398" s="845" t="s">
        <v>24</v>
      </c>
      <c r="D398" s="845"/>
      <c r="E398" s="845"/>
      <c r="F398" s="845"/>
      <c r="G398" s="845"/>
      <c r="H398" s="845"/>
      <c r="I398" s="845"/>
      <c r="J398" s="846" t="s">
        <v>197</v>
      </c>
      <c r="K398" s="136"/>
      <c r="L398" s="136"/>
      <c r="M398" s="136"/>
      <c r="N398" s="136"/>
      <c r="O398" s="136"/>
      <c r="P398" s="415" t="s">
        <v>25</v>
      </c>
      <c r="Q398" s="415"/>
      <c r="R398" s="415"/>
      <c r="S398" s="415"/>
      <c r="T398" s="415"/>
      <c r="U398" s="415"/>
      <c r="V398" s="415"/>
      <c r="W398" s="415"/>
      <c r="X398" s="415"/>
      <c r="Y398" s="847" t="s">
        <v>196</v>
      </c>
      <c r="Z398" s="848"/>
      <c r="AA398" s="848"/>
      <c r="AB398" s="848"/>
      <c r="AC398" s="846" t="s">
        <v>230</v>
      </c>
      <c r="AD398" s="846"/>
      <c r="AE398" s="846"/>
      <c r="AF398" s="846"/>
      <c r="AG398" s="846"/>
      <c r="AH398" s="847" t="s">
        <v>248</v>
      </c>
      <c r="AI398" s="845"/>
      <c r="AJ398" s="845"/>
      <c r="AK398" s="845"/>
      <c r="AL398" s="845" t="s">
        <v>19</v>
      </c>
      <c r="AM398" s="845"/>
      <c r="AN398" s="845"/>
      <c r="AO398" s="849"/>
      <c r="AP398" s="870" t="s">
        <v>198</v>
      </c>
      <c r="AQ398" s="870"/>
      <c r="AR398" s="870"/>
      <c r="AS398" s="870"/>
      <c r="AT398" s="870"/>
      <c r="AU398" s="870"/>
      <c r="AV398" s="870"/>
      <c r="AW398" s="870"/>
      <c r="AX398" s="870"/>
      <c r="AY398">
        <f>$AY$396</f>
        <v>1</v>
      </c>
    </row>
    <row r="399" spans="1:51" ht="45" customHeight="1">
      <c r="A399" s="856">
        <v>1</v>
      </c>
      <c r="B399" s="856">
        <v>1</v>
      </c>
      <c r="C399" s="857" t="s">
        <v>662</v>
      </c>
      <c r="D399" s="858"/>
      <c r="E399" s="858"/>
      <c r="F399" s="858"/>
      <c r="G399" s="858"/>
      <c r="H399" s="858"/>
      <c r="I399" s="858"/>
      <c r="J399" s="859">
        <v>8360001016332</v>
      </c>
      <c r="K399" s="860"/>
      <c r="L399" s="860"/>
      <c r="M399" s="860"/>
      <c r="N399" s="860"/>
      <c r="O399" s="860"/>
      <c r="P399" s="862" t="s">
        <v>663</v>
      </c>
      <c r="Q399" s="862"/>
      <c r="R399" s="862"/>
      <c r="S399" s="862"/>
      <c r="T399" s="862"/>
      <c r="U399" s="862"/>
      <c r="V399" s="862"/>
      <c r="W399" s="862"/>
      <c r="X399" s="862"/>
      <c r="Y399" s="863">
        <v>13.1</v>
      </c>
      <c r="Z399" s="864"/>
      <c r="AA399" s="864"/>
      <c r="AB399" s="865"/>
      <c r="AC399" s="866" t="s">
        <v>252</v>
      </c>
      <c r="AD399" s="867"/>
      <c r="AE399" s="867"/>
      <c r="AF399" s="867"/>
      <c r="AG399" s="867"/>
      <c r="AH399" s="850">
        <v>3</v>
      </c>
      <c r="AI399" s="851"/>
      <c r="AJ399" s="851"/>
      <c r="AK399" s="851"/>
      <c r="AL399" s="852">
        <v>89</v>
      </c>
      <c r="AM399" s="853"/>
      <c r="AN399" s="853"/>
      <c r="AO399" s="854"/>
      <c r="AP399" s="855" t="s">
        <v>284</v>
      </c>
      <c r="AQ399" s="855"/>
      <c r="AR399" s="855"/>
      <c r="AS399" s="855"/>
      <c r="AT399" s="855"/>
      <c r="AU399" s="855"/>
      <c r="AV399" s="855"/>
      <c r="AW399" s="855"/>
      <c r="AX399" s="855"/>
      <c r="AY399">
        <f>$AY$396</f>
        <v>1</v>
      </c>
    </row>
    <row r="400" spans="1:51" ht="30" hidden="1" customHeight="1">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0"/>
      <c r="AI400" s="851"/>
      <c r="AJ400" s="851"/>
      <c r="AK400" s="851"/>
      <c r="AL400" s="852"/>
      <c r="AM400" s="853"/>
      <c r="AN400" s="853"/>
      <c r="AO400" s="854"/>
      <c r="AP400" s="855"/>
      <c r="AQ400" s="855"/>
      <c r="AR400" s="855"/>
      <c r="AS400" s="855"/>
      <c r="AT400" s="855"/>
      <c r="AU400" s="855"/>
      <c r="AV400" s="855"/>
      <c r="AW400" s="855"/>
      <c r="AX400" s="855"/>
      <c r="AY400">
        <f>COUNTA($C$400)</f>
        <v>0</v>
      </c>
    </row>
    <row r="401" spans="1:51" ht="30" hidden="1" customHeight="1">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2"/>
      <c r="AM401" s="853"/>
      <c r="AN401" s="853"/>
      <c r="AO401" s="854"/>
      <c r="AP401" s="855"/>
      <c r="AQ401" s="855"/>
      <c r="AR401" s="855"/>
      <c r="AS401" s="855"/>
      <c r="AT401" s="855"/>
      <c r="AU401" s="855"/>
      <c r="AV401" s="855"/>
      <c r="AW401" s="855"/>
      <c r="AX401" s="855"/>
      <c r="AY401">
        <f>COUNTA($C$401)</f>
        <v>0</v>
      </c>
    </row>
    <row r="402" spans="1:51" ht="30" hidden="1" customHeight="1">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2"/>
      <c r="AM402" s="853"/>
      <c r="AN402" s="853"/>
      <c r="AO402" s="854"/>
      <c r="AP402" s="855"/>
      <c r="AQ402" s="855"/>
      <c r="AR402" s="855"/>
      <c r="AS402" s="855"/>
      <c r="AT402" s="855"/>
      <c r="AU402" s="855"/>
      <c r="AV402" s="855"/>
      <c r="AW402" s="855"/>
      <c r="AX402" s="855"/>
      <c r="AY402">
        <f>COUNTA($C$402)</f>
        <v>0</v>
      </c>
    </row>
    <row r="403" spans="1:51" ht="30" hidden="1" customHeight="1">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2"/>
      <c r="AM403" s="853"/>
      <c r="AN403" s="853"/>
      <c r="AO403" s="854"/>
      <c r="AP403" s="855"/>
      <c r="AQ403" s="855"/>
      <c r="AR403" s="855"/>
      <c r="AS403" s="855"/>
      <c r="AT403" s="855"/>
      <c r="AU403" s="855"/>
      <c r="AV403" s="855"/>
      <c r="AW403" s="855"/>
      <c r="AX403" s="855"/>
      <c r="AY403">
        <f>COUNTA($C$403)</f>
        <v>0</v>
      </c>
    </row>
    <row r="404" spans="1:51" ht="30" hidden="1" customHeight="1">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2"/>
      <c r="AM404" s="853"/>
      <c r="AN404" s="853"/>
      <c r="AO404" s="854"/>
      <c r="AP404" s="855"/>
      <c r="AQ404" s="855"/>
      <c r="AR404" s="855"/>
      <c r="AS404" s="855"/>
      <c r="AT404" s="855"/>
      <c r="AU404" s="855"/>
      <c r="AV404" s="855"/>
      <c r="AW404" s="855"/>
      <c r="AX404" s="855"/>
      <c r="AY404">
        <f>COUNTA($C$404)</f>
        <v>0</v>
      </c>
    </row>
    <row r="405" spans="1:51" ht="30" hidden="1" customHeight="1">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2"/>
      <c r="AM405" s="853"/>
      <c r="AN405" s="853"/>
      <c r="AO405" s="854"/>
      <c r="AP405" s="855"/>
      <c r="AQ405" s="855"/>
      <c r="AR405" s="855"/>
      <c r="AS405" s="855"/>
      <c r="AT405" s="855"/>
      <c r="AU405" s="855"/>
      <c r="AV405" s="855"/>
      <c r="AW405" s="855"/>
      <c r="AX405" s="855"/>
      <c r="AY405">
        <f>COUNTA($C$405)</f>
        <v>0</v>
      </c>
    </row>
    <row r="406" spans="1:51" ht="30" hidden="1" customHeight="1">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2"/>
      <c r="AM406" s="853"/>
      <c r="AN406" s="853"/>
      <c r="AO406" s="854"/>
      <c r="AP406" s="855"/>
      <c r="AQ406" s="855"/>
      <c r="AR406" s="855"/>
      <c r="AS406" s="855"/>
      <c r="AT406" s="855"/>
      <c r="AU406" s="855"/>
      <c r="AV406" s="855"/>
      <c r="AW406" s="855"/>
      <c r="AX406" s="855"/>
      <c r="AY406">
        <f>COUNTA($C$406)</f>
        <v>0</v>
      </c>
    </row>
    <row r="407" spans="1:51" ht="30" hidden="1" customHeight="1">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2"/>
      <c r="AM407" s="853"/>
      <c r="AN407" s="853"/>
      <c r="AO407" s="854"/>
      <c r="AP407" s="855"/>
      <c r="AQ407" s="855"/>
      <c r="AR407" s="855"/>
      <c r="AS407" s="855"/>
      <c r="AT407" s="855"/>
      <c r="AU407" s="855"/>
      <c r="AV407" s="855"/>
      <c r="AW407" s="855"/>
      <c r="AX407" s="855"/>
      <c r="AY407">
        <f>COUNTA($C$407)</f>
        <v>0</v>
      </c>
    </row>
    <row r="408" spans="1:51" ht="30" hidden="1" customHeight="1">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2"/>
      <c r="AM408" s="853"/>
      <c r="AN408" s="853"/>
      <c r="AO408" s="854"/>
      <c r="AP408" s="855"/>
      <c r="AQ408" s="855"/>
      <c r="AR408" s="855"/>
      <c r="AS408" s="855"/>
      <c r="AT408" s="855"/>
      <c r="AU408" s="855"/>
      <c r="AV408" s="855"/>
      <c r="AW408" s="855"/>
      <c r="AX408" s="855"/>
      <c r="AY408">
        <f>COUNTA($C$408)</f>
        <v>0</v>
      </c>
    </row>
    <row r="409" spans="1:51" ht="30" hidden="1" customHeight="1">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5"/>
      <c r="B431" s="845"/>
      <c r="C431" s="845" t="s">
        <v>24</v>
      </c>
      <c r="D431" s="845"/>
      <c r="E431" s="845"/>
      <c r="F431" s="845"/>
      <c r="G431" s="845"/>
      <c r="H431" s="845"/>
      <c r="I431" s="845"/>
      <c r="J431" s="846" t="s">
        <v>197</v>
      </c>
      <c r="K431" s="136"/>
      <c r="L431" s="136"/>
      <c r="M431" s="136"/>
      <c r="N431" s="136"/>
      <c r="O431" s="136"/>
      <c r="P431" s="415" t="s">
        <v>25</v>
      </c>
      <c r="Q431" s="415"/>
      <c r="R431" s="415"/>
      <c r="S431" s="415"/>
      <c r="T431" s="415"/>
      <c r="U431" s="415"/>
      <c r="V431" s="415"/>
      <c r="W431" s="415"/>
      <c r="X431" s="415"/>
      <c r="Y431" s="847" t="s">
        <v>196</v>
      </c>
      <c r="Z431" s="848"/>
      <c r="AA431" s="848"/>
      <c r="AB431" s="848"/>
      <c r="AC431" s="846" t="s">
        <v>230</v>
      </c>
      <c r="AD431" s="846"/>
      <c r="AE431" s="846"/>
      <c r="AF431" s="846"/>
      <c r="AG431" s="846"/>
      <c r="AH431" s="847" t="s">
        <v>248</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5"/>
      <c r="B464" s="845"/>
      <c r="C464" s="845" t="s">
        <v>24</v>
      </c>
      <c r="D464" s="845"/>
      <c r="E464" s="845"/>
      <c r="F464" s="845"/>
      <c r="G464" s="845"/>
      <c r="H464" s="845"/>
      <c r="I464" s="845"/>
      <c r="J464" s="846" t="s">
        <v>197</v>
      </c>
      <c r="K464" s="136"/>
      <c r="L464" s="136"/>
      <c r="M464" s="136"/>
      <c r="N464" s="136"/>
      <c r="O464" s="136"/>
      <c r="P464" s="415" t="s">
        <v>25</v>
      </c>
      <c r="Q464" s="415"/>
      <c r="R464" s="415"/>
      <c r="S464" s="415"/>
      <c r="T464" s="415"/>
      <c r="U464" s="415"/>
      <c r="V464" s="415"/>
      <c r="W464" s="415"/>
      <c r="X464" s="415"/>
      <c r="Y464" s="847" t="s">
        <v>196</v>
      </c>
      <c r="Z464" s="848"/>
      <c r="AA464" s="848"/>
      <c r="AB464" s="848"/>
      <c r="AC464" s="846" t="s">
        <v>230</v>
      </c>
      <c r="AD464" s="846"/>
      <c r="AE464" s="846"/>
      <c r="AF464" s="846"/>
      <c r="AG464" s="846"/>
      <c r="AH464" s="847" t="s">
        <v>248</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5"/>
      <c r="B497" s="845"/>
      <c r="C497" s="845" t="s">
        <v>24</v>
      </c>
      <c r="D497" s="845"/>
      <c r="E497" s="845"/>
      <c r="F497" s="845"/>
      <c r="G497" s="845"/>
      <c r="H497" s="845"/>
      <c r="I497" s="845"/>
      <c r="J497" s="846" t="s">
        <v>197</v>
      </c>
      <c r="K497" s="136"/>
      <c r="L497" s="136"/>
      <c r="M497" s="136"/>
      <c r="N497" s="136"/>
      <c r="O497" s="136"/>
      <c r="P497" s="415" t="s">
        <v>25</v>
      </c>
      <c r="Q497" s="415"/>
      <c r="R497" s="415"/>
      <c r="S497" s="415"/>
      <c r="T497" s="415"/>
      <c r="U497" s="415"/>
      <c r="V497" s="415"/>
      <c r="W497" s="415"/>
      <c r="X497" s="415"/>
      <c r="Y497" s="847" t="s">
        <v>196</v>
      </c>
      <c r="Z497" s="848"/>
      <c r="AA497" s="848"/>
      <c r="AB497" s="848"/>
      <c r="AC497" s="846" t="s">
        <v>230</v>
      </c>
      <c r="AD497" s="846"/>
      <c r="AE497" s="846"/>
      <c r="AF497" s="846"/>
      <c r="AG497" s="846"/>
      <c r="AH497" s="847" t="s">
        <v>248</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5"/>
      <c r="B530" s="845"/>
      <c r="C530" s="845" t="s">
        <v>24</v>
      </c>
      <c r="D530" s="845"/>
      <c r="E530" s="845"/>
      <c r="F530" s="845"/>
      <c r="G530" s="845"/>
      <c r="H530" s="845"/>
      <c r="I530" s="845"/>
      <c r="J530" s="846" t="s">
        <v>197</v>
      </c>
      <c r="K530" s="136"/>
      <c r="L530" s="136"/>
      <c r="M530" s="136"/>
      <c r="N530" s="136"/>
      <c r="O530" s="136"/>
      <c r="P530" s="415" t="s">
        <v>25</v>
      </c>
      <c r="Q530" s="415"/>
      <c r="R530" s="415"/>
      <c r="S530" s="415"/>
      <c r="T530" s="415"/>
      <c r="U530" s="415"/>
      <c r="V530" s="415"/>
      <c r="W530" s="415"/>
      <c r="X530" s="415"/>
      <c r="Y530" s="847" t="s">
        <v>196</v>
      </c>
      <c r="Z530" s="848"/>
      <c r="AA530" s="848"/>
      <c r="AB530" s="848"/>
      <c r="AC530" s="846" t="s">
        <v>230</v>
      </c>
      <c r="AD530" s="846"/>
      <c r="AE530" s="846"/>
      <c r="AF530" s="846"/>
      <c r="AG530" s="846"/>
      <c r="AH530" s="847" t="s">
        <v>248</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5"/>
      <c r="B563" s="845"/>
      <c r="C563" s="845" t="s">
        <v>24</v>
      </c>
      <c r="D563" s="845"/>
      <c r="E563" s="845"/>
      <c r="F563" s="845"/>
      <c r="G563" s="845"/>
      <c r="H563" s="845"/>
      <c r="I563" s="845"/>
      <c r="J563" s="846" t="s">
        <v>197</v>
      </c>
      <c r="K563" s="136"/>
      <c r="L563" s="136"/>
      <c r="M563" s="136"/>
      <c r="N563" s="136"/>
      <c r="O563" s="136"/>
      <c r="P563" s="415" t="s">
        <v>25</v>
      </c>
      <c r="Q563" s="415"/>
      <c r="R563" s="415"/>
      <c r="S563" s="415"/>
      <c r="T563" s="415"/>
      <c r="U563" s="415"/>
      <c r="V563" s="415"/>
      <c r="W563" s="415"/>
      <c r="X563" s="415"/>
      <c r="Y563" s="847" t="s">
        <v>196</v>
      </c>
      <c r="Z563" s="848"/>
      <c r="AA563" s="848"/>
      <c r="AB563" s="848"/>
      <c r="AC563" s="846" t="s">
        <v>230</v>
      </c>
      <c r="AD563" s="846"/>
      <c r="AE563" s="846"/>
      <c r="AF563" s="846"/>
      <c r="AG563" s="846"/>
      <c r="AH563" s="847" t="s">
        <v>248</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5"/>
      <c r="B596" s="845"/>
      <c r="C596" s="845" t="s">
        <v>24</v>
      </c>
      <c r="D596" s="845"/>
      <c r="E596" s="845"/>
      <c r="F596" s="845"/>
      <c r="G596" s="845"/>
      <c r="H596" s="845"/>
      <c r="I596" s="845"/>
      <c r="J596" s="846" t="s">
        <v>197</v>
      </c>
      <c r="K596" s="136"/>
      <c r="L596" s="136"/>
      <c r="M596" s="136"/>
      <c r="N596" s="136"/>
      <c r="O596" s="136"/>
      <c r="P596" s="415" t="s">
        <v>25</v>
      </c>
      <c r="Q596" s="415"/>
      <c r="R596" s="415"/>
      <c r="S596" s="415"/>
      <c r="T596" s="415"/>
      <c r="U596" s="415"/>
      <c r="V596" s="415"/>
      <c r="W596" s="415"/>
      <c r="X596" s="415"/>
      <c r="Y596" s="847" t="s">
        <v>196</v>
      </c>
      <c r="Z596" s="848"/>
      <c r="AA596" s="848"/>
      <c r="AB596" s="848"/>
      <c r="AC596" s="846" t="s">
        <v>230</v>
      </c>
      <c r="AD596" s="846"/>
      <c r="AE596" s="846"/>
      <c r="AF596" s="846"/>
      <c r="AG596" s="846"/>
      <c r="AH596" s="847" t="s">
        <v>248</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customHeight="1">
      <c r="A627" s="875" t="s">
        <v>578</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9"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80"/>
      <c r="B630" s="880"/>
      <c r="C630" s="846" t="s">
        <v>192</v>
      </c>
      <c r="D630" s="881"/>
      <c r="E630" s="846" t="s">
        <v>191</v>
      </c>
      <c r="F630" s="881"/>
      <c r="G630" s="881"/>
      <c r="H630" s="881"/>
      <c r="I630" s="881"/>
      <c r="J630" s="846" t="s">
        <v>197</v>
      </c>
      <c r="K630" s="846"/>
      <c r="L630" s="846"/>
      <c r="M630" s="846"/>
      <c r="N630" s="846"/>
      <c r="O630" s="846"/>
      <c r="P630" s="846" t="s">
        <v>25</v>
      </c>
      <c r="Q630" s="846"/>
      <c r="R630" s="846"/>
      <c r="S630" s="846"/>
      <c r="T630" s="846"/>
      <c r="U630" s="846"/>
      <c r="V630" s="846"/>
      <c r="W630" s="846"/>
      <c r="X630" s="846"/>
      <c r="Y630" s="846" t="s">
        <v>199</v>
      </c>
      <c r="Z630" s="881"/>
      <c r="AA630" s="881"/>
      <c r="AB630" s="881"/>
      <c r="AC630" s="846" t="s">
        <v>180</v>
      </c>
      <c r="AD630" s="846"/>
      <c r="AE630" s="846"/>
      <c r="AF630" s="846"/>
      <c r="AG630" s="846"/>
      <c r="AH630" s="846" t="s">
        <v>187</v>
      </c>
      <c r="AI630" s="881"/>
      <c r="AJ630" s="881"/>
      <c r="AK630" s="881"/>
      <c r="AL630" s="881" t="s">
        <v>19</v>
      </c>
      <c r="AM630" s="881"/>
      <c r="AN630" s="881"/>
      <c r="AO630" s="880"/>
      <c r="AP630" s="870" t="s">
        <v>226</v>
      </c>
      <c r="AQ630" s="870"/>
      <c r="AR630" s="870"/>
      <c r="AS630" s="870"/>
      <c r="AT630" s="870"/>
      <c r="AU630" s="870"/>
      <c r="AV630" s="870"/>
      <c r="AW630" s="870"/>
      <c r="AX630" s="870"/>
    </row>
    <row r="631" spans="1:51" ht="25.5" customHeight="1">
      <c r="A631" s="856">
        <v>1</v>
      </c>
      <c r="B631" s="856">
        <v>1</v>
      </c>
      <c r="C631" s="882"/>
      <c r="D631" s="882"/>
      <c r="E631" s="649" t="s">
        <v>284</v>
      </c>
      <c r="F631" s="883"/>
      <c r="G631" s="883"/>
      <c r="H631" s="883"/>
      <c r="I631" s="883"/>
      <c r="J631" s="859" t="s">
        <v>284</v>
      </c>
      <c r="K631" s="860"/>
      <c r="L631" s="860"/>
      <c r="M631" s="860"/>
      <c r="N631" s="860"/>
      <c r="O631" s="860"/>
      <c r="P631" s="861" t="s">
        <v>284</v>
      </c>
      <c r="Q631" s="862"/>
      <c r="R631" s="862"/>
      <c r="S631" s="862"/>
      <c r="T631" s="862"/>
      <c r="U631" s="862"/>
      <c r="V631" s="862"/>
      <c r="W631" s="862"/>
      <c r="X631" s="862"/>
      <c r="Y631" s="863" t="s">
        <v>284</v>
      </c>
      <c r="Z631" s="864"/>
      <c r="AA631" s="864"/>
      <c r="AB631" s="865"/>
      <c r="AC631" s="866"/>
      <c r="AD631" s="867"/>
      <c r="AE631" s="867"/>
      <c r="AF631" s="867"/>
      <c r="AG631" s="867"/>
      <c r="AH631" s="868" t="s">
        <v>284</v>
      </c>
      <c r="AI631" s="869"/>
      <c r="AJ631" s="869"/>
      <c r="AK631" s="869"/>
      <c r="AL631" s="852" t="s">
        <v>284</v>
      </c>
      <c r="AM631" s="853"/>
      <c r="AN631" s="853"/>
      <c r="AO631" s="854"/>
      <c r="AP631" s="855" t="s">
        <v>284</v>
      </c>
      <c r="AQ631" s="855"/>
      <c r="AR631" s="855"/>
      <c r="AS631" s="855"/>
      <c r="AT631" s="855"/>
      <c r="AU631" s="855"/>
      <c r="AV631" s="855"/>
      <c r="AW631" s="855"/>
      <c r="AX631" s="855"/>
    </row>
    <row r="632" spans="1:51" ht="30" hidden="1" customHeight="1">
      <c r="A632" s="856">
        <v>2</v>
      </c>
      <c r="B632" s="856">
        <v>1</v>
      </c>
      <c r="C632" s="882"/>
      <c r="D632" s="882"/>
      <c r="E632" s="883"/>
      <c r="F632" s="883"/>
      <c r="G632" s="883"/>
      <c r="H632" s="883"/>
      <c r="I632" s="883"/>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c r="A633" s="856">
        <v>3</v>
      </c>
      <c r="B633" s="856">
        <v>1</v>
      </c>
      <c r="C633" s="882"/>
      <c r="D633" s="882"/>
      <c r="E633" s="883"/>
      <c r="F633" s="883"/>
      <c r="G633" s="883"/>
      <c r="H633" s="883"/>
      <c r="I633" s="883"/>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c r="A634" s="856">
        <v>4</v>
      </c>
      <c r="B634" s="856">
        <v>1</v>
      </c>
      <c r="C634" s="882"/>
      <c r="D634" s="882"/>
      <c r="E634" s="883"/>
      <c r="F634" s="883"/>
      <c r="G634" s="883"/>
      <c r="H634" s="883"/>
      <c r="I634" s="883"/>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c r="A635" s="856">
        <v>5</v>
      </c>
      <c r="B635" s="856">
        <v>1</v>
      </c>
      <c r="C635" s="882"/>
      <c r="D635" s="882"/>
      <c r="E635" s="883"/>
      <c r="F635" s="883"/>
      <c r="G635" s="883"/>
      <c r="H635" s="883"/>
      <c r="I635" s="883"/>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c r="A636" s="856">
        <v>6</v>
      </c>
      <c r="B636" s="856">
        <v>1</v>
      </c>
      <c r="C636" s="882"/>
      <c r="D636" s="882"/>
      <c r="E636" s="883"/>
      <c r="F636" s="883"/>
      <c r="G636" s="883"/>
      <c r="H636" s="883"/>
      <c r="I636" s="883"/>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c r="A637" s="856">
        <v>7</v>
      </c>
      <c r="B637" s="856">
        <v>1</v>
      </c>
      <c r="C637" s="882"/>
      <c r="D637" s="882"/>
      <c r="E637" s="883"/>
      <c r="F637" s="883"/>
      <c r="G637" s="883"/>
      <c r="H637" s="883"/>
      <c r="I637" s="883"/>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c r="A638" s="856">
        <v>8</v>
      </c>
      <c r="B638" s="856">
        <v>1</v>
      </c>
      <c r="C638" s="882"/>
      <c r="D638" s="882"/>
      <c r="E638" s="883"/>
      <c r="F638" s="883"/>
      <c r="G638" s="883"/>
      <c r="H638" s="883"/>
      <c r="I638" s="883"/>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c r="A639" s="856">
        <v>9</v>
      </c>
      <c r="B639" s="856">
        <v>1</v>
      </c>
      <c r="C639" s="882"/>
      <c r="D639" s="882"/>
      <c r="E639" s="883"/>
      <c r="F639" s="883"/>
      <c r="G639" s="883"/>
      <c r="H639" s="883"/>
      <c r="I639" s="883"/>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c r="A640" s="856">
        <v>10</v>
      </c>
      <c r="B640" s="856">
        <v>1</v>
      </c>
      <c r="C640" s="882"/>
      <c r="D640" s="882"/>
      <c r="E640" s="883"/>
      <c r="F640" s="883"/>
      <c r="G640" s="883"/>
      <c r="H640" s="883"/>
      <c r="I640" s="883"/>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c r="A641" s="856">
        <v>11</v>
      </c>
      <c r="B641" s="856">
        <v>1</v>
      </c>
      <c r="C641" s="882"/>
      <c r="D641" s="882"/>
      <c r="E641" s="883"/>
      <c r="F641" s="883"/>
      <c r="G641" s="883"/>
      <c r="H641" s="883"/>
      <c r="I641" s="883"/>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c r="A642" s="856">
        <v>12</v>
      </c>
      <c r="B642" s="856">
        <v>1</v>
      </c>
      <c r="C642" s="882"/>
      <c r="D642" s="882"/>
      <c r="E642" s="883"/>
      <c r="F642" s="883"/>
      <c r="G642" s="883"/>
      <c r="H642" s="883"/>
      <c r="I642" s="883"/>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c r="A643" s="856">
        <v>13</v>
      </c>
      <c r="B643" s="856">
        <v>1</v>
      </c>
      <c r="C643" s="882"/>
      <c r="D643" s="882"/>
      <c r="E643" s="883"/>
      <c r="F643" s="883"/>
      <c r="G643" s="883"/>
      <c r="H643" s="883"/>
      <c r="I643" s="883"/>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c r="A644" s="856">
        <v>14</v>
      </c>
      <c r="B644" s="856">
        <v>1</v>
      </c>
      <c r="C644" s="882"/>
      <c r="D644" s="882"/>
      <c r="E644" s="883"/>
      <c r="F644" s="883"/>
      <c r="G644" s="883"/>
      <c r="H644" s="883"/>
      <c r="I644" s="883"/>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c r="A645" s="856">
        <v>15</v>
      </c>
      <c r="B645" s="856">
        <v>1</v>
      </c>
      <c r="C645" s="882"/>
      <c r="D645" s="882"/>
      <c r="E645" s="883"/>
      <c r="F645" s="883"/>
      <c r="G645" s="883"/>
      <c r="H645" s="883"/>
      <c r="I645" s="883"/>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c r="A646" s="856">
        <v>16</v>
      </c>
      <c r="B646" s="856">
        <v>1</v>
      </c>
      <c r="C646" s="882"/>
      <c r="D646" s="882"/>
      <c r="E646" s="883"/>
      <c r="F646" s="883"/>
      <c r="G646" s="883"/>
      <c r="H646" s="883"/>
      <c r="I646" s="883"/>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c r="A647" s="856">
        <v>17</v>
      </c>
      <c r="B647" s="856">
        <v>1</v>
      </c>
      <c r="C647" s="882"/>
      <c r="D647" s="882"/>
      <c r="E647" s="883"/>
      <c r="F647" s="883"/>
      <c r="G647" s="883"/>
      <c r="H647" s="883"/>
      <c r="I647" s="883"/>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c r="A648" s="856">
        <v>18</v>
      </c>
      <c r="B648" s="856">
        <v>1</v>
      </c>
      <c r="C648" s="882"/>
      <c r="D648" s="882"/>
      <c r="E648" s="649"/>
      <c r="F648" s="883"/>
      <c r="G648" s="883"/>
      <c r="H648" s="883"/>
      <c r="I648" s="883"/>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c r="A649" s="856">
        <v>19</v>
      </c>
      <c r="B649" s="856">
        <v>1</v>
      </c>
      <c r="C649" s="882"/>
      <c r="D649" s="882"/>
      <c r="E649" s="883"/>
      <c r="F649" s="883"/>
      <c r="G649" s="883"/>
      <c r="H649" s="883"/>
      <c r="I649" s="883"/>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c r="A650" s="856">
        <v>20</v>
      </c>
      <c r="B650" s="856">
        <v>1</v>
      </c>
      <c r="C650" s="882"/>
      <c r="D650" s="882"/>
      <c r="E650" s="883"/>
      <c r="F650" s="883"/>
      <c r="G650" s="883"/>
      <c r="H650" s="883"/>
      <c r="I650" s="883"/>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c r="A651" s="856">
        <v>21</v>
      </c>
      <c r="B651" s="856">
        <v>1</v>
      </c>
      <c r="C651" s="882"/>
      <c r="D651" s="882"/>
      <c r="E651" s="883"/>
      <c r="F651" s="883"/>
      <c r="G651" s="883"/>
      <c r="H651" s="883"/>
      <c r="I651" s="883"/>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c r="A652" s="856">
        <v>22</v>
      </c>
      <c r="B652" s="856">
        <v>1</v>
      </c>
      <c r="C652" s="882"/>
      <c r="D652" s="882"/>
      <c r="E652" s="883"/>
      <c r="F652" s="883"/>
      <c r="G652" s="883"/>
      <c r="H652" s="883"/>
      <c r="I652" s="883"/>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c r="A653" s="856">
        <v>23</v>
      </c>
      <c r="B653" s="856">
        <v>1</v>
      </c>
      <c r="C653" s="882"/>
      <c r="D653" s="882"/>
      <c r="E653" s="883"/>
      <c r="F653" s="883"/>
      <c r="G653" s="883"/>
      <c r="H653" s="883"/>
      <c r="I653" s="883"/>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c r="A654" s="856">
        <v>24</v>
      </c>
      <c r="B654" s="856">
        <v>1</v>
      </c>
      <c r="C654" s="882"/>
      <c r="D654" s="882"/>
      <c r="E654" s="883"/>
      <c r="F654" s="883"/>
      <c r="G654" s="883"/>
      <c r="H654" s="883"/>
      <c r="I654" s="883"/>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c r="A655" s="856">
        <v>25</v>
      </c>
      <c r="B655" s="856">
        <v>1</v>
      </c>
      <c r="C655" s="882"/>
      <c r="D655" s="882"/>
      <c r="E655" s="883"/>
      <c r="F655" s="883"/>
      <c r="G655" s="883"/>
      <c r="H655" s="883"/>
      <c r="I655" s="883"/>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c r="A656" s="856">
        <v>26</v>
      </c>
      <c r="B656" s="856">
        <v>1</v>
      </c>
      <c r="C656" s="882"/>
      <c r="D656" s="882"/>
      <c r="E656" s="883"/>
      <c r="F656" s="883"/>
      <c r="G656" s="883"/>
      <c r="H656" s="883"/>
      <c r="I656" s="883"/>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c r="A657" s="856">
        <v>27</v>
      </c>
      <c r="B657" s="856">
        <v>1</v>
      </c>
      <c r="C657" s="882"/>
      <c r="D657" s="882"/>
      <c r="E657" s="883"/>
      <c r="F657" s="883"/>
      <c r="G657" s="883"/>
      <c r="H657" s="883"/>
      <c r="I657" s="883"/>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c r="A658" s="856">
        <v>28</v>
      </c>
      <c r="B658" s="856">
        <v>1</v>
      </c>
      <c r="C658" s="882"/>
      <c r="D658" s="882"/>
      <c r="E658" s="883"/>
      <c r="F658" s="883"/>
      <c r="G658" s="883"/>
      <c r="H658" s="883"/>
      <c r="I658" s="883"/>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c r="A659" s="856">
        <v>29</v>
      </c>
      <c r="B659" s="856">
        <v>1</v>
      </c>
      <c r="C659" s="882"/>
      <c r="D659" s="882"/>
      <c r="E659" s="883"/>
      <c r="F659" s="883"/>
      <c r="G659" s="883"/>
      <c r="H659" s="883"/>
      <c r="I659" s="883"/>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c r="A660" s="856">
        <v>30</v>
      </c>
      <c r="B660" s="856">
        <v>1</v>
      </c>
      <c r="C660" s="882"/>
      <c r="D660" s="882"/>
      <c r="E660" s="883"/>
      <c r="F660" s="883"/>
      <c r="G660" s="883"/>
      <c r="H660" s="883"/>
      <c r="I660" s="883"/>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17" priority="919">
      <formula>IF(RIGHT(TEXT(P18,"0.#"),1)=".",FALSE,TRUE)</formula>
    </cfRule>
    <cfRule type="expression" dxfId="816" priority="920">
      <formula>IF(RIGHT(TEXT(P18,"0.#"),1)=".",TRUE,FALSE)</formula>
    </cfRule>
  </conditionalFormatting>
  <conditionalFormatting sqref="Y311">
    <cfRule type="expression" dxfId="815" priority="917">
      <formula>IF(RIGHT(TEXT(Y311,"0.#"),1)=".",FALSE,TRUE)</formula>
    </cfRule>
    <cfRule type="expression" dxfId="814" priority="918">
      <formula>IF(RIGHT(TEXT(Y311,"0.#"),1)=".",TRUE,FALSE)</formula>
    </cfRule>
  </conditionalFormatting>
  <conditionalFormatting sqref="Y320">
    <cfRule type="expression" dxfId="813" priority="915">
      <formula>IF(RIGHT(TEXT(Y320,"0.#"),1)=".",FALSE,TRUE)</formula>
    </cfRule>
    <cfRule type="expression" dxfId="812" priority="916">
      <formula>IF(RIGHT(TEXT(Y320,"0.#"),1)=".",TRUE,FALSE)</formula>
    </cfRule>
  </conditionalFormatting>
  <conditionalFormatting sqref="Y351:Y358 Y349 Y338:Y345 Y336 Y325:Y332 Y323">
    <cfRule type="expression" dxfId="811" priority="895">
      <formula>IF(RIGHT(TEXT(Y323,"0.#"),1)=".",FALSE,TRUE)</formula>
    </cfRule>
    <cfRule type="expression" dxfId="810" priority="896">
      <formula>IF(RIGHT(TEXT(Y323,"0.#"),1)=".",TRUE,FALSE)</formula>
    </cfRule>
  </conditionalFormatting>
  <conditionalFormatting sqref="AR15:AX15 P13:AX13">
    <cfRule type="expression" dxfId="809" priority="913">
      <formula>IF(RIGHT(TEXT(P13,"0.#"),1)=".",FALSE,TRUE)</formula>
    </cfRule>
    <cfRule type="expression" dxfId="808" priority="914">
      <formula>IF(RIGHT(TEXT(P13,"0.#"),1)=".",TRUE,FALSE)</formula>
    </cfRule>
  </conditionalFormatting>
  <conditionalFormatting sqref="P19:AJ19">
    <cfRule type="expression" dxfId="807" priority="911">
      <formula>IF(RIGHT(TEXT(P19,"0.#"),1)=".",FALSE,TRUE)</formula>
    </cfRule>
    <cfRule type="expression" dxfId="806" priority="912">
      <formula>IF(RIGHT(TEXT(P19,"0.#"),1)=".",TRUE,FALSE)</formula>
    </cfRule>
  </conditionalFormatting>
  <conditionalFormatting sqref="AE32 AQ32">
    <cfRule type="expression" dxfId="805" priority="909">
      <formula>IF(RIGHT(TEXT(AE32,"0.#"),1)=".",FALSE,TRUE)</formula>
    </cfRule>
    <cfRule type="expression" dxfId="804" priority="910">
      <formula>IF(RIGHT(TEXT(AE32,"0.#"),1)=".",TRUE,FALSE)</formula>
    </cfRule>
  </conditionalFormatting>
  <conditionalFormatting sqref="Y312:Y319 Y310">
    <cfRule type="expression" dxfId="803" priority="907">
      <formula>IF(RIGHT(TEXT(Y310,"0.#"),1)=".",FALSE,TRUE)</formula>
    </cfRule>
    <cfRule type="expression" dxfId="802" priority="908">
      <formula>IF(RIGHT(TEXT(Y310,"0.#"),1)=".",TRUE,FALSE)</formula>
    </cfRule>
  </conditionalFormatting>
  <conditionalFormatting sqref="AU311">
    <cfRule type="expression" dxfId="801" priority="905">
      <formula>IF(RIGHT(TEXT(AU311,"0.#"),1)=".",FALSE,TRUE)</formula>
    </cfRule>
    <cfRule type="expression" dxfId="800" priority="906">
      <formula>IF(RIGHT(TEXT(AU311,"0.#"),1)=".",TRUE,FALSE)</formula>
    </cfRule>
  </conditionalFormatting>
  <conditionalFormatting sqref="AU320">
    <cfRule type="expression" dxfId="799" priority="903">
      <formula>IF(RIGHT(TEXT(AU320,"0.#"),1)=".",FALSE,TRUE)</formula>
    </cfRule>
    <cfRule type="expression" dxfId="798" priority="904">
      <formula>IF(RIGHT(TEXT(AU320,"0.#"),1)=".",TRUE,FALSE)</formula>
    </cfRule>
  </conditionalFormatting>
  <conditionalFormatting sqref="AU312:AU319 AU310">
    <cfRule type="expression" dxfId="797" priority="901">
      <formula>IF(RIGHT(TEXT(AU310,"0.#"),1)=".",FALSE,TRUE)</formula>
    </cfRule>
    <cfRule type="expression" dxfId="796" priority="902">
      <formula>IF(RIGHT(TEXT(AU310,"0.#"),1)=".",TRUE,FALSE)</formula>
    </cfRule>
  </conditionalFormatting>
  <conditionalFormatting sqref="Y350 Y337 Y324">
    <cfRule type="expression" dxfId="795" priority="899">
      <formula>IF(RIGHT(TEXT(Y324,"0.#"),1)=".",FALSE,TRUE)</formula>
    </cfRule>
    <cfRule type="expression" dxfId="794" priority="900">
      <formula>IF(RIGHT(TEXT(Y324,"0.#"),1)=".",TRUE,FALSE)</formula>
    </cfRule>
  </conditionalFormatting>
  <conditionalFormatting sqref="Y359 Y346 Y333">
    <cfRule type="expression" dxfId="793" priority="897">
      <formula>IF(RIGHT(TEXT(Y333,"0.#"),1)=".",FALSE,TRUE)</formula>
    </cfRule>
    <cfRule type="expression" dxfId="792" priority="898">
      <formula>IF(RIGHT(TEXT(Y333,"0.#"),1)=".",TRUE,FALSE)</formula>
    </cfRule>
  </conditionalFormatting>
  <conditionalFormatting sqref="AU350 AU337 AU324">
    <cfRule type="expression" dxfId="791" priority="893">
      <formula>IF(RIGHT(TEXT(AU324,"0.#"),1)=".",FALSE,TRUE)</formula>
    </cfRule>
    <cfRule type="expression" dxfId="790" priority="894">
      <formula>IF(RIGHT(TEXT(AU324,"0.#"),1)=".",TRUE,FALSE)</formula>
    </cfRule>
  </conditionalFormatting>
  <conditionalFormatting sqref="AU359 AU346 AU333">
    <cfRule type="expression" dxfId="789" priority="891">
      <formula>IF(RIGHT(TEXT(AU333,"0.#"),1)=".",FALSE,TRUE)</formula>
    </cfRule>
    <cfRule type="expression" dxfId="788" priority="892">
      <formula>IF(RIGHT(TEXT(AU333,"0.#"),1)=".",TRUE,FALSE)</formula>
    </cfRule>
  </conditionalFormatting>
  <conditionalFormatting sqref="AU351:AU358 AU349 AU338:AU345 AU336 AU325:AU332 AU323">
    <cfRule type="expression" dxfId="787" priority="889">
      <formula>IF(RIGHT(TEXT(AU323,"0.#"),1)=".",FALSE,TRUE)</formula>
    </cfRule>
    <cfRule type="expression" dxfId="786" priority="890">
      <formula>IF(RIGHT(TEXT(AU323,"0.#"),1)=".",TRUE,FALSE)</formula>
    </cfRule>
  </conditionalFormatting>
  <conditionalFormatting sqref="AI32">
    <cfRule type="expression" dxfId="785" priority="887">
      <formula>IF(RIGHT(TEXT(AI32,"0.#"),1)=".",FALSE,TRUE)</formula>
    </cfRule>
    <cfRule type="expression" dxfId="784" priority="888">
      <formula>IF(RIGHT(TEXT(AI32,"0.#"),1)=".",TRUE,FALSE)</formula>
    </cfRule>
  </conditionalFormatting>
  <conditionalFormatting sqref="AM32">
    <cfRule type="expression" dxfId="783" priority="885">
      <formula>IF(RIGHT(TEXT(AM32,"0.#"),1)=".",FALSE,TRUE)</formula>
    </cfRule>
    <cfRule type="expression" dxfId="782" priority="886">
      <formula>IF(RIGHT(TEXT(AM32,"0.#"),1)=".",TRUE,FALSE)</formula>
    </cfRule>
  </conditionalFormatting>
  <conditionalFormatting sqref="AE33">
    <cfRule type="expression" dxfId="781" priority="883">
      <formula>IF(RIGHT(TEXT(AE33,"0.#"),1)=".",FALSE,TRUE)</formula>
    </cfRule>
    <cfRule type="expression" dxfId="780" priority="884">
      <formula>IF(RIGHT(TEXT(AE33,"0.#"),1)=".",TRUE,FALSE)</formula>
    </cfRule>
  </conditionalFormatting>
  <conditionalFormatting sqref="AI33">
    <cfRule type="expression" dxfId="779" priority="881">
      <formula>IF(RIGHT(TEXT(AI33,"0.#"),1)=".",FALSE,TRUE)</formula>
    </cfRule>
    <cfRule type="expression" dxfId="778" priority="882">
      <formula>IF(RIGHT(TEXT(AI33,"0.#"),1)=".",TRUE,FALSE)</formula>
    </cfRule>
  </conditionalFormatting>
  <conditionalFormatting sqref="AM33">
    <cfRule type="expression" dxfId="777" priority="879">
      <formula>IF(RIGHT(TEXT(AM33,"0.#"),1)=".",FALSE,TRUE)</formula>
    </cfRule>
    <cfRule type="expression" dxfId="776" priority="880">
      <formula>IF(RIGHT(TEXT(AM33,"0.#"),1)=".",TRUE,FALSE)</formula>
    </cfRule>
  </conditionalFormatting>
  <conditionalFormatting sqref="AQ33">
    <cfRule type="expression" dxfId="775" priority="877">
      <formula>IF(RIGHT(TEXT(AQ33,"0.#"),1)=".",FALSE,TRUE)</formula>
    </cfRule>
    <cfRule type="expression" dxfId="774" priority="878">
      <formula>IF(RIGHT(TEXT(AQ33,"0.#"),1)=".",TRUE,FALSE)</formula>
    </cfRule>
  </conditionalFormatting>
  <conditionalFormatting sqref="AE210">
    <cfRule type="expression" dxfId="773" priority="875">
      <formula>IF(RIGHT(TEXT(AE210,"0.#"),1)=".",FALSE,TRUE)</formula>
    </cfRule>
    <cfRule type="expression" dxfId="772" priority="876">
      <formula>IF(RIGHT(TEXT(AE210,"0.#"),1)=".",TRUE,FALSE)</formula>
    </cfRule>
  </conditionalFormatting>
  <conditionalFormatting sqref="AE211">
    <cfRule type="expression" dxfId="771" priority="873">
      <formula>IF(RIGHT(TEXT(AE211,"0.#"),1)=".",FALSE,TRUE)</formula>
    </cfRule>
    <cfRule type="expression" dxfId="770" priority="874">
      <formula>IF(RIGHT(TEXT(AE211,"0.#"),1)=".",TRUE,FALSE)</formula>
    </cfRule>
  </conditionalFormatting>
  <conditionalFormatting sqref="AE212">
    <cfRule type="expression" dxfId="769" priority="871">
      <formula>IF(RIGHT(TEXT(AE212,"0.#"),1)=".",FALSE,TRUE)</formula>
    </cfRule>
    <cfRule type="expression" dxfId="768" priority="872">
      <formula>IF(RIGHT(TEXT(AE212,"0.#"),1)=".",TRUE,FALSE)</formula>
    </cfRule>
  </conditionalFormatting>
  <conditionalFormatting sqref="AI212">
    <cfRule type="expression" dxfId="767" priority="869">
      <formula>IF(RIGHT(TEXT(AI212,"0.#"),1)=".",FALSE,TRUE)</formula>
    </cfRule>
    <cfRule type="expression" dxfId="766" priority="870">
      <formula>IF(RIGHT(TEXT(AI212,"0.#"),1)=".",TRUE,FALSE)</formula>
    </cfRule>
  </conditionalFormatting>
  <conditionalFormatting sqref="AI211">
    <cfRule type="expression" dxfId="765" priority="867">
      <formula>IF(RIGHT(TEXT(AI211,"0.#"),1)=".",FALSE,TRUE)</formula>
    </cfRule>
    <cfRule type="expression" dxfId="764" priority="868">
      <formula>IF(RIGHT(TEXT(AI211,"0.#"),1)=".",TRUE,FALSE)</formula>
    </cfRule>
  </conditionalFormatting>
  <conditionalFormatting sqref="AI210">
    <cfRule type="expression" dxfId="763" priority="865">
      <formula>IF(RIGHT(TEXT(AI210,"0.#"),1)=".",FALSE,TRUE)</formula>
    </cfRule>
    <cfRule type="expression" dxfId="762" priority="866">
      <formula>IF(RIGHT(TEXT(AI210,"0.#"),1)=".",TRUE,FALSE)</formula>
    </cfRule>
  </conditionalFormatting>
  <conditionalFormatting sqref="AM210">
    <cfRule type="expression" dxfId="761" priority="863">
      <formula>IF(RIGHT(TEXT(AM210,"0.#"),1)=".",FALSE,TRUE)</formula>
    </cfRule>
    <cfRule type="expression" dxfId="760" priority="864">
      <formula>IF(RIGHT(TEXT(AM210,"0.#"),1)=".",TRUE,FALSE)</formula>
    </cfRule>
  </conditionalFormatting>
  <conditionalFormatting sqref="AM211">
    <cfRule type="expression" dxfId="759" priority="861">
      <formula>IF(RIGHT(TEXT(AM211,"0.#"),1)=".",FALSE,TRUE)</formula>
    </cfRule>
    <cfRule type="expression" dxfId="758" priority="862">
      <formula>IF(RIGHT(TEXT(AM211,"0.#"),1)=".",TRUE,FALSE)</formula>
    </cfRule>
  </conditionalFormatting>
  <conditionalFormatting sqref="AM212">
    <cfRule type="expression" dxfId="757" priority="859">
      <formula>IF(RIGHT(TEXT(AM212,"0.#"),1)=".",FALSE,TRUE)</formula>
    </cfRule>
    <cfRule type="expression" dxfId="756" priority="860">
      <formula>IF(RIGHT(TEXT(AM212,"0.#"),1)=".",TRUE,FALSE)</formula>
    </cfRule>
  </conditionalFormatting>
  <conditionalFormatting sqref="AL368:AO395">
    <cfRule type="expression" dxfId="755" priority="855">
      <formula>IF(AND(AL368&gt;=0, RIGHT(TEXT(AL368,"0.#"),1)&lt;&gt;"."),TRUE,FALSE)</formula>
    </cfRule>
    <cfRule type="expression" dxfId="754" priority="856">
      <formula>IF(AND(AL368&gt;=0, RIGHT(TEXT(AL368,"0.#"),1)="."),TRUE,FALSE)</formula>
    </cfRule>
    <cfRule type="expression" dxfId="753" priority="857">
      <formula>IF(AND(AL368&lt;0, RIGHT(TEXT(AL368,"0.#"),1)&lt;&gt;"."),TRUE,FALSE)</formula>
    </cfRule>
    <cfRule type="expression" dxfId="752" priority="858">
      <formula>IF(AND(AL368&lt;0, RIGHT(TEXT(AL368,"0.#"),1)="."),TRUE,FALSE)</formula>
    </cfRule>
  </conditionalFormatting>
  <conditionalFormatting sqref="AQ210:AQ212">
    <cfRule type="expression" dxfId="751" priority="853">
      <formula>IF(RIGHT(TEXT(AQ210,"0.#"),1)=".",FALSE,TRUE)</formula>
    </cfRule>
    <cfRule type="expression" dxfId="750" priority="854">
      <formula>IF(RIGHT(TEXT(AQ210,"0.#"),1)=".",TRUE,FALSE)</formula>
    </cfRule>
  </conditionalFormatting>
  <conditionalFormatting sqref="AU210:AU212">
    <cfRule type="expression" dxfId="749" priority="851">
      <formula>IF(RIGHT(TEXT(AU210,"0.#"),1)=".",FALSE,TRUE)</formula>
    </cfRule>
    <cfRule type="expression" dxfId="748" priority="852">
      <formula>IF(RIGHT(TEXT(AU210,"0.#"),1)=".",TRUE,FALSE)</formula>
    </cfRule>
  </conditionalFormatting>
  <conditionalFormatting sqref="Y368:Y395">
    <cfRule type="expression" dxfId="747" priority="849">
      <formula>IF(RIGHT(TEXT(Y368,"0.#"),1)=".",FALSE,TRUE)</formula>
    </cfRule>
    <cfRule type="expression" dxfId="746" priority="850">
      <formula>IF(RIGHT(TEXT(Y368,"0.#"),1)=".",TRUE,FALSE)</formula>
    </cfRule>
  </conditionalFormatting>
  <conditionalFormatting sqref="AL632:AO660">
    <cfRule type="expression" dxfId="745" priority="845">
      <formula>IF(AND(AL632&gt;=0, RIGHT(TEXT(AL632,"0.#"),1)&lt;&gt;"."),TRUE,FALSE)</formula>
    </cfRule>
    <cfRule type="expression" dxfId="744" priority="846">
      <formula>IF(AND(AL632&gt;=0, RIGHT(TEXT(AL632,"0.#"),1)="."),TRUE,FALSE)</formula>
    </cfRule>
    <cfRule type="expression" dxfId="743" priority="847">
      <formula>IF(AND(AL632&lt;0, RIGHT(TEXT(AL632,"0.#"),1)&lt;&gt;"."),TRUE,FALSE)</formula>
    </cfRule>
    <cfRule type="expression" dxfId="742" priority="848">
      <formula>IF(AND(AL632&lt;0, RIGHT(TEXT(AL632,"0.#"),1)="."),TRUE,FALSE)</formula>
    </cfRule>
  </conditionalFormatting>
  <conditionalFormatting sqref="Y632:Y660">
    <cfRule type="expression" dxfId="741" priority="843">
      <formula>IF(RIGHT(TEXT(Y632,"0.#"),1)=".",FALSE,TRUE)</formula>
    </cfRule>
    <cfRule type="expression" dxfId="740" priority="844">
      <formula>IF(RIGHT(TEXT(Y632,"0.#"),1)=".",TRUE,FALSE)</formula>
    </cfRule>
  </conditionalFormatting>
  <conditionalFormatting sqref="AL367:AO367">
    <cfRule type="expression" dxfId="739" priority="839">
      <formula>IF(AND(AL367&gt;=0, RIGHT(TEXT(AL367,"0.#"),1)&lt;&gt;"."),TRUE,FALSE)</formula>
    </cfRule>
    <cfRule type="expression" dxfId="738" priority="840">
      <formula>IF(AND(AL367&gt;=0, RIGHT(TEXT(AL367,"0.#"),1)="."),TRUE,FALSE)</formula>
    </cfRule>
    <cfRule type="expression" dxfId="737" priority="841">
      <formula>IF(AND(AL367&lt;0, RIGHT(TEXT(AL367,"0.#"),1)&lt;&gt;"."),TRUE,FALSE)</formula>
    </cfRule>
    <cfRule type="expression" dxfId="736" priority="842">
      <formula>IF(AND(AL367&lt;0, RIGHT(TEXT(AL367,"0.#"),1)="."),TRUE,FALSE)</formula>
    </cfRule>
  </conditionalFormatting>
  <conditionalFormatting sqref="Y367">
    <cfRule type="expression" dxfId="735" priority="837">
      <formula>IF(RIGHT(TEXT(Y367,"0.#"),1)=".",FALSE,TRUE)</formula>
    </cfRule>
    <cfRule type="expression" dxfId="734" priority="838">
      <formula>IF(RIGHT(TEXT(Y367,"0.#"),1)=".",TRUE,FALSE)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399:Y400">
    <cfRule type="expression" dxfId="731" priority="769">
      <formula>IF(RIGHT(TEXT(Y399,"0.#"),1)=".",FALSE,TRUE)</formula>
    </cfRule>
    <cfRule type="expression" dxfId="730" priority="770">
      <formula>IF(RIGHT(TEXT(Y399,"0.#"),1)=".",TRUE,FALSE)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399:AO400">
    <cfRule type="expression" dxfId="655" priority="771">
      <formula>IF(AND(AL399&gt;=0, RIGHT(TEXT(AL399,"0.#"),1)&lt;&gt;"."),TRUE,FALSE)</formula>
    </cfRule>
    <cfRule type="expression" dxfId="654" priority="772">
      <formula>IF(AND(AL399&gt;=0, RIGHT(TEXT(AL399,"0.#"),1)="."),TRUE,FALSE)</formula>
    </cfRule>
    <cfRule type="expression" dxfId="653" priority="773">
      <formula>IF(AND(AL399&lt;0, RIGHT(TEXT(AL399,"0.#"),1)&lt;&gt;"."),TRUE,FALSE)</formula>
    </cfRule>
    <cfRule type="expression" dxfId="652" priority="774">
      <formula>IF(AND(AL399&lt;0, RIGHT(TEXT(AL399,"0.#"),1)="."),TRUE,FALSE)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P14:AQ14">
    <cfRule type="expression" dxfId="15" priority="15">
      <formula>IF(RIGHT(TEXT(P14,"0.#"),1)=".",FALSE,TRUE)</formula>
    </cfRule>
    <cfRule type="expression" dxfId="14" priority="16">
      <formula>IF(RIGHT(TEXT(P14,"0.#"),1)=".",TRUE,FALSE)</formula>
    </cfRule>
  </conditionalFormatting>
  <conditionalFormatting sqref="P15:AQ17">
    <cfRule type="expression" dxfId="13" priority="13">
      <formula>IF(RIGHT(TEXT(P15,"0.#"),1)=".",FALSE,TRUE)</formula>
    </cfRule>
    <cfRule type="expression" dxfId="12" priority="14">
      <formula>IF(RIGHT(TEXT(P15,"0.#"),1)=".",TRUE,FALSE)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366:AO366">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5" max="16383" man="1"/>
    <brk id="246" max="49" man="1"/>
    <brk id="28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614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614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t="s">
        <v>614</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602</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2022-08-29T06:44:45Z</cp:lastPrinted>
  <dcterms:created xsi:type="dcterms:W3CDTF">2012-03-13T00:50:25Z</dcterms:created>
  <dcterms:modified xsi:type="dcterms:W3CDTF">2022-08-29T06:44:47Z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