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7" i="11" l="1"/>
  <c r="AY89" i="11"/>
  <c r="AY82" i="11"/>
  <c r="AY90" i="11"/>
  <c r="AY94" i="11"/>
  <c r="AY63" i="11"/>
  <c r="AY9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<sst xmlns="http://schemas.openxmlformats.org/spreadsheetml/2006/main" count="1306" uniqueCount="686">
  <si>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</si>
  <si>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</si>
  <si>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</si>
  <si>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</si>
  <si>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</si>
  <si>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</si>
  <si>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</si>
  <si>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</si>
  <si>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</si>
  <si>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</si>
  <si>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</si>
  <si>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</si>
  <si>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</si>
  <si>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</si>
  <si>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</si>
  <si>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</si>
  <si>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</si>
  <si>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</si>
  <si>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</si>
  <si>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</si>
  <si>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</si>
  <si>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</si>
  <si>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</si>
  <si>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</si>
  <si>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</si>
  <si>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</si>
  <si>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</si>
  <si>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</si>
  <si>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</si>
  <si>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</si>
  <si>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</si>
  <si>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</si>
  <si>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</si>
  <si>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</si>
  <si>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</si>
  <si>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</si>
  <si>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</si>
  <si>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</si>
  <si>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</si>
  <si>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</si>
  <si>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</si>
  <si>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</si>
  <si>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</si>
  <si>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</si>
  <si>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</si>
  <si>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</si>
  <si>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</si>
  <si>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</si>
  <si>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</si>
  <si>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</si>
  <si>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</si>
  <si>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</si>
  <si>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</si>
  <si>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</si>
  <si>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</si>
  <si>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</si>
  <si>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</si>
  <si>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</si>
  <si>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</si>
  <si>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</si>
  <si>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</si>
  <si>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</si>
  <si>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</si>
  <si>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</si>
  <si>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</si>
  <si>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</si>
  <si>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</si>
  <si>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</si>
  <si>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</si>
  <si>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</si>
  <si>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</si>
  <si>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</si>
  <si>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</si>
  <si>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</si>
  <si>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</si>
  <si>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</si>
  <si>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</si>
  <si>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</si>
  <si>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</si>
  <si>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</si>
  <si>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</si>
  <si>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</si>
  <si>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</si>
  <si>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</si>
  <si>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</si>
  <si>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</si>
  <si>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</si>
  <si>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</si>
  <si>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</si>
  <si>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</si>
  <si>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</si>
  <si>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</si>
  <si>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</si>
  <si>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</si>
  <si>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</si>
  <si>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</si>
  <si>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</si>
  <si>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</si>
  <si>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</si>
  <si>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</si>
  <si>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</si>
  <si>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</si>
  <si>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</si>
  <si>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</si>
  <si>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</si>
  <si>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</si>
  <si>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</si>
  <si>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</si>
  <si>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</si>
  <si>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</si>
  <si>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</si>
  <si>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</si>
  <si>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</si>
  <si>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</si>
  <si>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</si>
  <si>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</si>
  <si>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</si>
  <si>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</si>
  <si>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</si>
  <si>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</si>
  <si>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</si>
  <si>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</si>
  <si>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</si>
  <si>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</si>
  <si>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</si>
  <si>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</si>
  <si>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</si>
  <si>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</si>
  <si>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</si>
  <si>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</si>
  <si>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</si>
  <si>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</si>
  <si>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</si>
  <si>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</si>
  <si>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</si>
  <si>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</si>
  <si>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</si>
  <si>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</si>
  <si>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</si>
  <si>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</si>
  <si>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</si>
  <si>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</si>
  <si>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</si>
  <si>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</si>
  <si>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</si>
  <si>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</si>
  <si>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</si>
  <si>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</si>
  <si>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</si>
  <si>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</si>
  <si>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</si>
  <si>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</si>
  <si>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</si>
  <si>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</si>
  <si>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</si>
  <si>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</si>
  <si>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</si>
  <si>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</si>
  <si>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</si>
  <si>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</si>
  <si>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</si>
  <si>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</si>
  <si>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</si>
  <si>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</si>
  <si>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</si>
  <si>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</si>
  <si>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</si>
  <si>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</si>
  <si>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</si>
  <si>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</si>
  <si>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</si>
  <si>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</si>
  <si>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</si>
  <si>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</si>
  <si>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</si>
  <si>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</si>
  <si>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</si>
  <si>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</si>
  <si>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</si>
  <si>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</si>
  <si>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</si>
  <si>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</si>
  <si>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</si>
  <si>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</si>
  <si>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</si>
  <si>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</si>
  <si>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</si>
  <si>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</si>
  <si>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</si>
  <si>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</si>
  <si>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</si>
  <si>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</si>
  <si>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</si>
  <si>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</si>
  <si>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</si>
  <si>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</si>
  <si>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</si>
  <si>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</si>
  <si>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</si>
  <si>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</si>
  <si>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</si>
  <si>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</si>
  <si>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</si>
  <si>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</si>
  <si>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</si>
  <si>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</si>
  <si>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</si>
  <si>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</si>
  <si>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</si>
  <si>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</si>
  <si>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</si>
  <si>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</si>
  <si>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</si>
  <si>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</si>
  <si>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</si>
  <si>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</si>
  <si>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</si>
  <si>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</si>
  <si>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</si>
  <si>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</si>
  <si>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</si>
  <si>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</si>
  <si>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</si>
  <si>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</si>
  <si>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</si>
  <si>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</si>
  <si>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</si>
  <si>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</si>
  <si>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</si>
  <si>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</si>
  <si>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</si>
  <si>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</si>
  <si>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</si>
  <si>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</si>
  <si>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</si>
  <si>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</si>
  <si>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</si>
  <si>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</si>
  <si>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</si>
  <si>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</si>
  <si>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</si>
  <si>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</si>
  <si>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</si>
  <si>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</si>
  <si>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</si>
  <si>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</si>
  <si>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</si>
  <si>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</si>
  <si>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</si>
  <si>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</si>
  <si>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</si>
  <si>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</si>
  <si>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</si>
  <si>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</si>
  <si>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</si>
  <si>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</si>
  <si>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</si>
  <si>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</si>
  <si>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</si>
  <si>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</si>
  <si>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</si>
  <si>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</si>
  <si>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</si>
  <si>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</si>
  <si>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</si>
  <si>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</si>
  <si>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</si>
  <si>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</si>
  <si>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</si>
  <si>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</si>
  <si>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</si>
  <si>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</si>
  <si>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</si>
  <si>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</si>
  <si>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</si>
  <si>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</si>
  <si>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</si>
  <si>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</si>
  <si>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</si>
  <si>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</si>
  <si>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</si>
  <si>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</si>
  <si>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</si>
  <si>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</si>
  <si>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</si>
  <si>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</si>
  <si>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</si>
  <si>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</si>
  <si>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</si>
  <si>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</si>
  <si>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</si>
  <si>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</si>
  <si>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</si>
  <si>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</si>
  <si>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</si>
  <si>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</si>
  <si>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</si>
  <si>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</si>
  <si>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</si>
  <si>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</si>
  <si>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</si>
  <si>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</si>
  <si>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</si>
  <si>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</si>
  <si>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</si>
  <si>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</si>
  <si>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</si>
  <si>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</si>
  <si>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</si>
  <si>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</si>
  <si>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</si>
  <si>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</si>
  <si>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</si>
  <si>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</si>
  <si>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</si>
  <si>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</si>
  <si>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</si>
  <si>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</si>
  <si>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</si>
  <si>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</si>
  <si>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</si>
  <si>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</si>
  <si>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</si>
  <si>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</si>
  <si>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</si>
  <si>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</si>
  <si>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</si>
  <si>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</si>
  <si>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</si>
  <si>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</si>
  <si>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</si>
  <si>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</si>
  <si>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</si>
  <si>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</si>
  <si>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</si>
  <si>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</si>
  <si>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</si>
  <si>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</si>
  <si>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</si>
  <si>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</si>
  <si>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</si>
  <si>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</si>
  <si>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</si>
  <si>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</si>
  <si>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</si>
  <si>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</si>
  <si>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</si>
  <si>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</si>
  <si>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</si>
  <si>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</si>
  <si>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</si>
  <si>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</si>
  <si>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</si>
  <si>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</si>
  <si>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</si>
  <si>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</si>
  <si>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</si>
  <si>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</si>
  <si>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</si>
  <si>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</si>
  <si>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</si>
  <si>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</si>
  <si>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</si>
  <si>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</si>
  <si>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</si>
  <si>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</si>
  <si>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</si>
  <si>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</si>
  <si>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</si>
  <si>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</si>
  <si>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</si>
  <si>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</si>
  <si>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</si>
  <si>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</si>
  <si>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</si>
  <si>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</si>
  <si>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</si>
  <si>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</si>
  <si>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</si>
  <si>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</si>
  <si>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</si>
  <si>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</si>
  <si>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</si>
  <si>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</si>
  <si>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</si>
  <si>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</si>
  <si>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</si>
  <si>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</si>
  <si>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</si>
  <si>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</si>
  <si>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</si>
  <si>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</si>
  <si>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</si>
  <si>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</si>
  <si>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</si>
  <si>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</si>
  <si>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</si>
  <si>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</si>
  <si>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</si>
  <si>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</si>
  <si>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</si>
  <si>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</si>
  <si>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</si>
  <si>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</si>
  <si>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</si>
  <si>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</si>
  <si>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</si>
  <si>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</si>
  <si>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</si>
  <si>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</si>
  <si>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</si>
  <si>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</si>
  <si>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</si>
  <si>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</si>
  <si>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</si>
  <si>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</si>
  <si>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</si>
  <si>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</si>
  <si>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</si>
  <si>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</si>
  <si>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</si>
  <si>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</si>
  <si>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</si>
  <si>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</si>
  <si>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</si>
  <si>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</si>
  <si>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</si>
  <si>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</si>
  <si>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</si>
  <si>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</si>
  <si>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</si>
  <si>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</si>
  <si>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</si>
  <si>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</si>
  <si>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</si>
  <si>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</si>
  <si>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</si>
  <si>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</si>
  <si>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</si>
  <si>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</si>
  <si>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</si>
  <si>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</si>
  <si>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</si>
  <si>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</si>
  <si>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</si>
  <si>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</si>
  <si>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</si>
  <si>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</si>
  <si>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</si>
  <si>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</si>
  <si>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</si>
  <si>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</si>
  <si>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</si>
  <si>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</si>
  <si>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</si>
  <si>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</si>
  <si>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</si>
  <si>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</si>
  <si>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</si>
  <si>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</si>
  <si>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</si>
  <si>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</si>
  <si>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</si>
  <si>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</si>
  <si>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</si>
  <si>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</si>
  <si>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</si>
  <si>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</si>
  <si>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</si>
  <si>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</si>
  <si>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</si>
  <si>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</si>
  <si>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</si>
  <si>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</si>
  <si>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</si>
  <si>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</si>
  <si>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</si>
  <si>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</si>
  <si>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</si>
  <si>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</si>
  <si>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</si>
  <si>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</si>
  <si>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</si>
  <si>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</si>
  <si>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</si>
  <si>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</si>
  <si>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</si>
  <si>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</si>
  <si>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</si>
  <si>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</si>
  <si>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</si>
  <si>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</si>
  <si>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</si>
  <si>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</si>
  <si>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</si>
  <si>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</si>
  <si>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</si>
  <si>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</si>
  <si>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</si>
  <si>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</si>
  <si>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</si>
  <si>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</si>
  <si>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</si>
  <si>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</si>
  <si>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</si>
  <si>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</si>
  <si>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</si>
  <si>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</si>
  <si>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</si>
  <si>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</si>
  <si>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</si>
  <si>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</si>
  <si>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</si>
  <si>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</si>
  <si>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</si>
  <si>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</si>
  <si>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</si>
  <si>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</si>
  <si>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</si>
  <si>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</si>
  <si>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</si>
  <si>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</si>
  <si>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</si>
  <si>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</si>
  <si>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</si>
  <si>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</si>
  <si>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</si>
  <si>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</si>
  <si>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</si>
  <si>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</si>
  <si>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</si>
  <si>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</si>
  <si>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</si>
  <si>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</si>
  <si>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</si>
  <si>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</si>
  <si>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</si>
  <si>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</si>
  <si>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</si>
  <si>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</si>
  <si>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</si>
  <si>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</si>
  <si>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</si>
  <si>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</si>
  <si>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</si>
  <si>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</si>
  <si>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</si>
  <si>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</si>
  <si>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</si>
  <si>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</si>
  <si>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</si>
  <si>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</si>
  <si>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</si>
  <si>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</si>
  <si>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</si>
  <si>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</si>
  <si>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</si>
  <si>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</si>
  <si>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</si>
  <si>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</si>
  <si>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</si>
  <si>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</si>
  <si>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</si>
  <si>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</si>
  <si>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</si>
  <si>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</si>
  <si>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</si>
  <si>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</si>
  <si>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</si>
  <si>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</si>
  <si>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</si>
  <si>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</si>
  <si>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</si>
  <si>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</si>
  <si>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</si>
  <si>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</si>
  <si>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</si>
  <si>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</si>
  <si>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</si>
  <si>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</si>
  <si>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</si>
  <si>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</si>
  <si>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</si>
  <si>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</si>
  <si>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</si>
  <si>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</si>
  <si>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</si>
  <si>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</si>
  <si>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</si>
  <si>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</si>
  <si>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</si>
  <si>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</si>
  <si>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</si>
  <si>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</si>
  <si>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</si>
  <si>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</si>
  <si>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</si>
  <si>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</si>
  <si>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</si>
  <si>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</si>
  <si>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</si>
  <si>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</si>
  <si>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</si>
  <si>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</si>
  <si>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</si>
  <si>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</si>
  <si>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</si>
  <si>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</si>
  <si>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</si>
  <si>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</si>
  <si>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昭和62年度</t>
  </si>
  <si>
    <t>終了予定なし</t>
  </si>
  <si>
    <t>-</t>
  </si>
  <si>
    <t>産業雇用安定センター補助金</t>
  </si>
  <si>
    <t>産業雇用安定センターによるあっせん成立率67%</t>
  </si>
  <si>
    <t>あっせん成立率
（成立件数／送出件数）</t>
  </si>
  <si>
    <t>産業雇用安定センター調べ</t>
  </si>
  <si>
    <t>事業所訪問件数</t>
  </si>
  <si>
    <t>件</t>
  </si>
  <si>
    <t>Ｘ／Ｙ
Ｘ：補助金総額（千円）
Ｙ：あっせん成立件数　　　　　　　　　　　　　　</t>
    <phoneticPr fontId="5"/>
  </si>
  <si>
    <t>千円/人</t>
  </si>
  <si>
    <t>X/Y</t>
    <phoneticPr fontId="5"/>
  </si>
  <si>
    <t>／　</t>
    <phoneticPr fontId="5"/>
  </si>
  <si>
    <t>産業雇用安定助成金</t>
  </si>
  <si>
    <t>651</t>
  </si>
  <si>
    <t>576</t>
  </si>
  <si>
    <t>489</t>
  </si>
  <si>
    <t>492</t>
  </si>
  <si>
    <t>505</t>
  </si>
  <si>
    <t>504</t>
  </si>
  <si>
    <t>501</t>
  </si>
  <si>
    <t>520</t>
  </si>
  <si>
    <t>○</t>
  </si>
  <si>
    <t>雇用政策課労働移動支援室</t>
    <rPh sb="2" eb="4">
      <t>セイサク</t>
    </rPh>
    <phoneticPr fontId="5"/>
  </si>
  <si>
    <t>労働移動支援室長
柴田　栄二郎</t>
    <rPh sb="9" eb="11">
      <t>シバタ</t>
    </rPh>
    <rPh sb="12" eb="15">
      <t>エイジロウ</t>
    </rPh>
    <phoneticPr fontId="5"/>
  </si>
  <si>
    <t>-</t>
    <phoneticPr fontId="5"/>
  </si>
  <si>
    <t>産業構造の変化、国際化の進展等に伴う労働力需給に関する変化に対応した労働力の産業間、企業間移動の円滑化等に寄与するため、労働力が過剰になった企業の中高年労働者等を出向・移籍により、失業を経ることなく労働力が不足している企業に労働移動させるために、人材の送出し情報や受入れ情報の収集・提供を行い、そのマッチングを図り、もって勤労者等の失業の予防等雇用の安定確保と産業経済の発展を図るもの。</t>
    <phoneticPr fontId="5"/>
  </si>
  <si>
    <t>出向等による円滑な労働移動を推進するため、以下の事業を行う公益財団法人産業雇用安定センターに対して補助を行う。
①出向等による労働力の移動の希望、受入れ可能性等に関する情報の収集及び提供並びにそのマッチングに向けた相談・援助等
②各業界別の雇用動向及び見通しに関する情報の収集及び提供</t>
    <phoneticPr fontId="5"/>
  </si>
  <si>
    <t>-</t>
    <phoneticPr fontId="5"/>
  </si>
  <si>
    <t>4,821,527/11,576</t>
    <phoneticPr fontId="5"/>
  </si>
  <si>
    <t>‐</t>
  </si>
  <si>
    <t>点検対象外</t>
    <rPh sb="0" eb="2">
      <t>テンケン</t>
    </rPh>
    <rPh sb="2" eb="5">
      <t>タイショウガイ</t>
    </rPh>
    <phoneticPr fontId="5"/>
  </si>
  <si>
    <t>日本の産業構造の変化等の進展に伴う労働力需給の変化が進む中、いったん離職すると再就職が困難な中高年労働者等の失業なき労働移動を実現し、雇用の安定に資する事業であり、雇用のセーフティネットとして大きな役割を果たしていることから、国費を投入している。</t>
    <phoneticPr fontId="5"/>
  </si>
  <si>
    <t>成果目標を達成しており、妥当なコストで実施している。</t>
    <rPh sb="5" eb="7">
      <t>タッセイ</t>
    </rPh>
    <phoneticPr fontId="5"/>
  </si>
  <si>
    <t>本事業の目的に即して適切に執行されている。</t>
    <phoneticPr fontId="5"/>
  </si>
  <si>
    <t>マッチング強化を図りつつ、効率化の観点から毎年度必要経費を見直し、予算要求に反映している。</t>
    <phoneticPr fontId="5"/>
  </si>
  <si>
    <t>成果目標である成立率は達成しており、対象労働者の雇用の安定に寄与していると考える。</t>
    <phoneticPr fontId="5"/>
  </si>
  <si>
    <t>出向等による円滑な労働移動を推進するため、以下の事業を実施。①出向等による労働力の移動の希望、受入れ可能性等に関する情報の収集及び提供並びにマッチングに向けた相談・援助等　②各業界別の雇用動向及び見通しに関する情報の収集及び提供</t>
    <phoneticPr fontId="5"/>
  </si>
  <si>
    <t>補助金等交付</t>
  </si>
  <si>
    <t>事業費</t>
    <rPh sb="0" eb="3">
      <t>ジギョウヒ</t>
    </rPh>
    <phoneticPr fontId="5"/>
  </si>
  <si>
    <t>人件費</t>
    <rPh sb="0" eb="3">
      <t>ジンケンヒ</t>
    </rPh>
    <phoneticPr fontId="5"/>
  </si>
  <si>
    <t>一般管理費</t>
    <rPh sb="0" eb="2">
      <t>イッパン</t>
    </rPh>
    <rPh sb="2" eb="5">
      <t>カンリヒ</t>
    </rPh>
    <phoneticPr fontId="5"/>
  </si>
  <si>
    <t>広報費</t>
    <rPh sb="0" eb="3">
      <t>コウホウヒ</t>
    </rPh>
    <phoneticPr fontId="5"/>
  </si>
  <si>
    <t>地方賃貸借料、旅費、事務費及び会議費</t>
    <rPh sb="0" eb="2">
      <t>チホウ</t>
    </rPh>
    <rPh sb="2" eb="5">
      <t>チンタイシャク</t>
    </rPh>
    <rPh sb="5" eb="6">
      <t>リョウ</t>
    </rPh>
    <rPh sb="7" eb="9">
      <t>リョヒ</t>
    </rPh>
    <rPh sb="10" eb="13">
      <t>ジムヒ</t>
    </rPh>
    <rPh sb="13" eb="14">
      <t>オヨ</t>
    </rPh>
    <rPh sb="15" eb="18">
      <t>カイギヒ</t>
    </rPh>
    <phoneticPr fontId="5"/>
  </si>
  <si>
    <t>情報提供・相談援助事業協力員等</t>
    <rPh sb="0" eb="2">
      <t>ジョウホウ</t>
    </rPh>
    <rPh sb="2" eb="4">
      <t>テイキョウ</t>
    </rPh>
    <rPh sb="5" eb="7">
      <t>ソウダン</t>
    </rPh>
    <rPh sb="7" eb="9">
      <t>エンジョ</t>
    </rPh>
    <rPh sb="9" eb="11">
      <t>ジギョウ</t>
    </rPh>
    <rPh sb="11" eb="14">
      <t>キョウリョクイン</t>
    </rPh>
    <rPh sb="14" eb="15">
      <t>トウ</t>
    </rPh>
    <phoneticPr fontId="5"/>
  </si>
  <si>
    <t>本部賃貸借料、謝金、旅費、事務費及び会議費</t>
    <rPh sb="0" eb="2">
      <t>ホンブ</t>
    </rPh>
    <rPh sb="2" eb="5">
      <t>チンタイシャク</t>
    </rPh>
    <rPh sb="5" eb="6">
      <t>リョウ</t>
    </rPh>
    <rPh sb="7" eb="9">
      <t>シャキン</t>
    </rPh>
    <rPh sb="10" eb="12">
      <t>リョヒ</t>
    </rPh>
    <rPh sb="13" eb="16">
      <t>ジムヒ</t>
    </rPh>
    <rPh sb="16" eb="17">
      <t>オヨ</t>
    </rPh>
    <rPh sb="18" eb="21">
      <t>カイギヒ</t>
    </rPh>
    <phoneticPr fontId="5"/>
  </si>
  <si>
    <t>事業概要の広報の実施に要する経費</t>
    <rPh sb="0" eb="2">
      <t>ジギョウ</t>
    </rPh>
    <rPh sb="2" eb="4">
      <t>ガイヨウ</t>
    </rPh>
    <rPh sb="5" eb="7">
      <t>コウホウ</t>
    </rPh>
    <rPh sb="8" eb="10">
      <t>ジッシ</t>
    </rPh>
    <rPh sb="11" eb="12">
      <t>ヨウ</t>
    </rPh>
    <rPh sb="14" eb="16">
      <t>ケイヒ</t>
    </rPh>
    <phoneticPr fontId="5"/>
  </si>
  <si>
    <t>厚労</t>
  </si>
  <si>
    <t>雇用機会を創出するとともに雇用の安定を図ること（Ⅴ-2)</t>
  </si>
  <si>
    <t>地域、中小企業、産業の特性に応じ、雇用の創出及び雇用の安定を図ること（Ⅴ-2-1）</t>
    <phoneticPr fontId="5"/>
  </si>
  <si>
    <t>https://www.mhlw.go.jp/wp/seisaku/hyouka/dl/r03_jizenbunseki/V-2-1.pdf</t>
    <phoneticPr fontId="5"/>
  </si>
  <si>
    <t>出向等による円滑な労働移動を推進するため、事業所訪問により、出向等による労働力の移動の希望、受入れ可能性等に関する情報の収集、各業界別の雇用動向及び見通しに関する情報の収集及び提供を行う。</t>
    <rPh sb="21" eb="24">
      <t>ジギョウショ</t>
    </rPh>
    <rPh sb="24" eb="26">
      <t>ホウモン</t>
    </rPh>
    <rPh sb="91" eb="92">
      <t>オコナ</t>
    </rPh>
    <phoneticPr fontId="5"/>
  </si>
  <si>
    <t>出向等による円滑な労働移動</t>
    <phoneticPr fontId="5"/>
  </si>
  <si>
    <t>4,224,968/9,400</t>
    <phoneticPr fontId="5"/>
  </si>
  <si>
    <t>産業雇用安定センター運営費</t>
    <phoneticPr fontId="5"/>
  </si>
  <si>
    <t>-</t>
    <phoneticPr fontId="5"/>
  </si>
  <si>
    <t>P7</t>
    <phoneticPr fontId="5"/>
  </si>
  <si>
    <t>00</t>
    <phoneticPr fontId="5"/>
  </si>
  <si>
    <t>受益者である事業主からの雇用保険料を財源としているため妥当である。</t>
    <rPh sb="0" eb="3">
      <t>ジュエキシャ</t>
    </rPh>
    <rPh sb="6" eb="9">
      <t>ジギョウヌシ</t>
    </rPh>
    <rPh sb="12" eb="14">
      <t>コヨウ</t>
    </rPh>
    <rPh sb="14" eb="17">
      <t>ホケンリョウ</t>
    </rPh>
    <rPh sb="18" eb="20">
      <t>ザイゲン</t>
    </rPh>
    <rPh sb="27" eb="29">
      <t>ダトウ</t>
    </rPh>
    <phoneticPr fontId="5"/>
  </si>
  <si>
    <t>3,743,212/7,496</t>
    <phoneticPr fontId="5"/>
  </si>
  <si>
    <t>3,838,739/9,052</t>
    <phoneticPr fontId="5"/>
  </si>
  <si>
    <t>雇用保険法第62条第１項第６号
雇用保険法施行規則第115条第４号</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</si>
  <si>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</si>
  <si>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</si>
  <si>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t>
    <phoneticPr fontId="5"/>
  </si>
  <si>
    <t>産業雇用安定助成金においては出向開始後に出向元事業主と出向先事業主の負担する賃金の一部等を助成しており、両者のマッチングを行う本事業と役割分担を行っている。</t>
    <rPh sb="38" eb="40">
      <t>チンギン</t>
    </rPh>
    <rPh sb="41" eb="43">
      <t>イチブ</t>
    </rPh>
    <rPh sb="52" eb="54">
      <t>リョウシャ</t>
    </rPh>
    <phoneticPr fontId="5"/>
  </si>
  <si>
    <t>A.公益財団法人産業雇用安定センター</t>
    <phoneticPr fontId="5"/>
  </si>
  <si>
    <t xml:space="preserve">
「成長戦略フォローアップ」（令和元年６月21日閣議決定）
国民の命と暮らしを守る安心と希望のための総合経済対策（令和２年12月８日閣議決定）
「経済財政運営と改革の基本方針2021」 （令和３年６月18日閣議決定)
「成長戦略フォローアップ」（令和３年６月18日閣議決定）
「新しい資本主義のグランドデザイン及び実行計画フォローアップ」（令和４年６月７日閣議決定）</t>
    <rPh sb="66" eb="68">
      <t>カクギ</t>
    </rPh>
    <rPh sb="68" eb="70">
      <t>ケッテイ</t>
    </rPh>
    <phoneticPr fontId="5"/>
  </si>
  <si>
    <t>以下の点から、現状どおり実施すべき事業であり、地方自治体等に委ねることは適当ではない。
○本事業に賛同する会員企業等の協力により、高いマッチング率を維持すること。
○都道府県域を超えた出向・移籍に対応できるよう全国ネットワークを必要としていること。</t>
    <rPh sb="27" eb="28">
      <t>タイ</t>
    </rPh>
    <phoneticPr fontId="5"/>
  </si>
  <si>
    <t>日本の産業構造の変化等の進展に伴う労働力需給の変化が進む中、いったん離職すると再就職が困難な中高年労働者等の失業なき労働移動を実現し、雇用の安定に資する事業である。また、「新しい資本主義のグランドデザイン及び実行計画フォローアップ」においても労働移動の円滑化が掲げられており、優先度の高い事業である。</t>
    <rPh sb="86" eb="87">
      <t>アタラ</t>
    </rPh>
    <rPh sb="89" eb="91">
      <t>シホン</t>
    </rPh>
    <rPh sb="91" eb="93">
      <t>シュギ</t>
    </rPh>
    <rPh sb="102" eb="103">
      <t>オヨ</t>
    </rPh>
    <rPh sb="104" eb="106">
      <t>ジッコウ</t>
    </rPh>
    <rPh sb="106" eb="108">
      <t>ケイカク</t>
    </rPh>
    <rPh sb="121" eb="123">
      <t>ロウドウ</t>
    </rPh>
    <rPh sb="123" eb="125">
      <t>イドウ</t>
    </rPh>
    <rPh sb="126" eb="129">
      <t>エンカツカ</t>
    </rPh>
    <rPh sb="130" eb="131">
      <t>カカ</t>
    </rPh>
    <phoneticPr fontId="5"/>
  </si>
  <si>
    <t>労働移動に係る支援体制の強化等による増</t>
    <rPh sb="0" eb="2">
      <t>ロウドウ</t>
    </rPh>
    <rPh sb="2" eb="4">
      <t>イドウ</t>
    </rPh>
    <rPh sb="5" eb="6">
      <t>カカ</t>
    </rPh>
    <rPh sb="7" eb="9">
      <t>シエン</t>
    </rPh>
    <rPh sb="9" eb="11">
      <t>タイセイ</t>
    </rPh>
    <rPh sb="12" eb="14">
      <t>キョウカ</t>
    </rPh>
    <rPh sb="14" eb="15">
      <t>トウ</t>
    </rPh>
    <rPh sb="18" eb="19">
      <t>ゾウ</t>
    </rPh>
    <phoneticPr fontId="5"/>
  </si>
  <si>
    <t>成立件数（分子）が前年度と比較して大幅に増加したため、成果実績が成果目標を上回った。</t>
    <rPh sb="13" eb="15">
      <t>ヒカク</t>
    </rPh>
    <rPh sb="17" eb="19">
      <t>オオハバ</t>
    </rPh>
    <rPh sb="37" eb="39">
      <t>ウワマワ</t>
    </rPh>
    <phoneticPr fontId="5"/>
  </si>
  <si>
    <t>成果実績は目標を上回っており、産業雇用安定センターが会員企業の協力により効果的に出向・移籍のあっせんを行い、成立に向けた効果的な事業実施ができていると考える。</t>
    <rPh sb="8" eb="10">
      <t>ウワマワ</t>
    </rPh>
    <phoneticPr fontId="5"/>
  </si>
  <si>
    <t>新たにwebを活用した事業所訪問による送出者との面談を円滑に実施した結果、活動実績は目標を上回った。</t>
    <rPh sb="34" eb="36">
      <t>ケッカ</t>
    </rPh>
    <rPh sb="37" eb="39">
      <t>カツドウ</t>
    </rPh>
    <rPh sb="39" eb="41">
      <t>ジッセキ</t>
    </rPh>
    <rPh sb="42" eb="44">
      <t>モクヒョウ</t>
    </rPh>
    <rPh sb="45" eb="47">
      <t>ウワマワ</t>
    </rPh>
    <phoneticPr fontId="5"/>
  </si>
  <si>
    <t>現下の情勢を踏まえ、必要額を精査しつつ、出向等による円滑な労働移動を推進する。</t>
    <rPh sb="20" eb="22">
      <t>シュッコウ</t>
    </rPh>
    <rPh sb="22" eb="23">
      <t>トウ</t>
    </rPh>
    <rPh sb="26" eb="28">
      <t>エンカツ</t>
    </rPh>
    <rPh sb="29" eb="31">
      <t>ロウドウ</t>
    </rPh>
    <rPh sb="31" eb="33">
      <t>イドウ</t>
    </rPh>
    <rPh sb="34" eb="36">
      <t>スイシン</t>
    </rPh>
    <phoneticPr fontId="5"/>
  </si>
  <si>
    <t>公益財団法人産業雇用安定センター</t>
    <rPh sb="0" eb="2">
      <t>コウエキ</t>
    </rPh>
    <rPh sb="2" eb="6">
      <t>ザイダンホウジン</t>
    </rPh>
    <rPh sb="6" eb="8">
      <t>サンギョウ</t>
    </rPh>
    <rPh sb="8" eb="10">
      <t>コヨウ</t>
    </rPh>
    <rPh sb="10" eb="12">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</si>
</sst>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89647</xdr:colOff>
      <xdr:row>270</xdr:row>
      <xdr:rowOff>0</xdr:rowOff>
    </xdr:from>
    <xdr:to>
      <xdr:col>39</xdr:col>
      <xdr:colOff>134471</xdr:colOff>
      <xdr:row>281</xdr:row>
      <xdr:rowOff>147770</xdr:rowOff>
    </xdr:to>
    <xdr:grpSp>
      <xdr:nvGrpSpPr>
        <xdr:cNvPr id="2" name="グループ化 1"/>
        <xdr:cNvGrpSpPr/>
      </xdr:nvGrpSpPr>
      <xdr:grpSpPr>
        <a:xfrm>
          <a:off x="3316941" y="40273941"/>
          <a:ext cx="4684059" cy="3968976"/>
          <a:chOff x="3005074" y="41731406"/>
          <a:chExt cx="4813572" cy="4170984"/>
        </a:xfrm>
      </xdr:grpSpPr>
      <xdr:sp macro="" textlink="">
        <xdr:nvSpPr>
          <xdr:cNvPr id="3" name="正方形/長方形 2"/>
          <xdr:cNvSpPr/>
        </xdr:nvSpPr>
        <xdr:spPr>
          <a:xfrm>
            <a:off x="4095749" y="41731406"/>
            <a:ext cx="2540171" cy="9648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4,822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 name="直線矢印コネクタ 3"/>
          <xdr:cNvCxnSpPr/>
        </xdr:nvCxnSpPr>
        <xdr:spPr>
          <a:xfrm flipH="1">
            <a:off x="5357812" y="42719625"/>
            <a:ext cx="840" cy="707094"/>
          </a:xfrm>
          <a:prstGeom prst="straightConnector1">
            <a:avLst/>
          </a:prstGeom>
          <a:noFill/>
          <a:ln w="19050" cap="flat" cmpd="sng" algn="ctr">
            <a:solidFill>
              <a:sysClr val="windowText" lastClr="000000"/>
            </a:solidFill>
            <a:prstDash val="solid"/>
            <a:tailEnd type="arrow"/>
          </a:ln>
          <a:effectLst/>
        </xdr:spPr>
      </xdr:cxnSp>
      <xdr:sp macro="" textlink="">
        <xdr:nvSpPr>
          <xdr:cNvPr id="5" name="正方形/長方形 4"/>
          <xdr:cNvSpPr/>
        </xdr:nvSpPr>
        <xdr:spPr>
          <a:xfrm>
            <a:off x="5488781" y="42886314"/>
            <a:ext cx="1512793" cy="2913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xdr:cNvSpPr/>
        </xdr:nvSpPr>
        <xdr:spPr>
          <a:xfrm>
            <a:off x="3005074" y="43483602"/>
            <a:ext cx="4813572" cy="24187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Ａ．公益財団法人産業雇用安定センター</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baseline="0">
                <a:effectLst/>
                <a:latin typeface="+mn-lt"/>
                <a:ea typeface="+mn-ea"/>
                <a:cs typeface="+mn-cs"/>
              </a:rPr>
              <a:t>4,822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出向等による円滑な労働移動を推進するため、以下の事業を実施。</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①出向等による労働力の移動の希望、受入れ可能性等に関する情報の収集及び提供並びにそのマッチングに向けた相談・援助等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②各業界別の雇用動向及び見通しに関する情報の収集及び提供</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308" sqref="G308:AB3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657</v>
      </c>
      <c r="AK2" s="172"/>
      <c r="AL2" s="172"/>
      <c r="AM2" s="172"/>
      <c r="AN2" s="75" t="s">
        <v>285</v>
      </c>
      <c r="AO2" s="172">
        <v>21</v>
      </c>
      <c r="AP2" s="172"/>
      <c r="AQ2" s="172"/>
      <c r="AR2" s="76" t="s">
        <v>285</v>
      </c>
      <c r="AS2" s="173">
        <v>597</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664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633</v>
      </c>
      <c r="AF5" s="194"/>
      <c r="AG5" s="194"/>
      <c r="AH5" s="194"/>
      <c r="AI5" s="194"/>
      <c r="AJ5" s="194"/>
      <c r="AK5" s="194"/>
      <c r="AL5" s="194"/>
      <c r="AM5" s="194"/>
      <c r="AN5" s="194"/>
      <c r="AO5" s="194"/>
      <c r="AP5" s="195"/>
      <c r="AQ5" s="196" t="s">
        <v>634</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205.5" customHeight="1" x14ac:dyDescent="0.15">
      <c r="A7" s="178" t="s">
        <v>20</v>
      </c>
      <c r="B7" s="179"/>
      <c r="C7" s="179"/>
      <c r="D7" s="179"/>
      <c r="E7" s="179"/>
      <c r="F7" s="180"/>
      <c r="G7" s="204" t="s">
        <v>671</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677</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5.25" customHeight="1" x14ac:dyDescent="0.15">
      <c r="A10" s="234" t="s">
        <v>27</v>
      </c>
      <c r="B10" s="235"/>
      <c r="C10" s="235"/>
      <c r="D10" s="235"/>
      <c r="E10" s="235"/>
      <c r="F10" s="235"/>
      <c r="G10" s="236" t="s">
        <v>637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3832</v>
      </c>
      <c r="Q13" s="217"/>
      <c r="R13" s="217"/>
      <c r="S13" s="217"/>
      <c r="T13" s="217"/>
      <c r="U13" s="217"/>
      <c r="V13" s="218"/>
      <c r="W13" s="216">
        <v>4056</v>
      </c>
      <c r="X13" s="217"/>
      <c r="Y13" s="217"/>
      <c r="Z13" s="217"/>
      <c r="AA13" s="217"/>
      <c r="AB13" s="217"/>
      <c r="AC13" s="218"/>
      <c r="AD13" s="216">
        <v>4822</v>
      </c>
      <c r="AE13" s="217"/>
      <c r="AF13" s="217"/>
      <c r="AG13" s="217"/>
      <c r="AH13" s="217"/>
      <c r="AI13" s="217"/>
      <c r="AJ13" s="218"/>
      <c r="AK13" s="216">
        <v>4225</v>
      </c>
      <c r="AL13" s="217"/>
      <c r="AM13" s="217"/>
      <c r="AN13" s="217"/>
      <c r="AO13" s="217"/>
      <c r="AP13" s="217"/>
      <c r="AQ13" s="218"/>
      <c r="AR13" s="228">
        <v>4321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v>39</v>
      </c>
      <c r="X14" s="217"/>
      <c r="Y14" s="217"/>
      <c r="Z14" s="217"/>
      <c r="AA14" s="217"/>
      <c r="AB14" s="217"/>
      <c r="AC14" s="218"/>
      <c r="AD14" s="216" t="s">
        <v>635</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635</v>
      </c>
      <c r="AE15" s="217"/>
      <c r="AF15" s="217"/>
      <c r="AG15" s="217"/>
      <c r="AH15" s="217"/>
      <c r="AI15" s="217"/>
      <c r="AJ15" s="218"/>
      <c r="AK15" s="216"/>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635</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635</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3832</v>
      </c>
      <c r="Q18" s="261"/>
      <c r="R18" s="261"/>
      <c r="S18" s="261"/>
      <c r="T18" s="261"/>
      <c r="U18" s="261"/>
      <c r="V18" s="262"/>
      <c r="W18" s="260">
        <f>SUM(W13:AC17)</f>
        <v>4095</v>
      </c>
      <c r="X18" s="261"/>
      <c r="Y18" s="261"/>
      <c r="Z18" s="261"/>
      <c r="AA18" s="261"/>
      <c r="AB18" s="261"/>
      <c r="AC18" s="262"/>
      <c r="AD18" s="260">
        <f>SUM(AD13:AJ17)</f>
        <v>4822</v>
      </c>
      <c r="AE18" s="261"/>
      <c r="AF18" s="261"/>
      <c r="AG18" s="261"/>
      <c r="AH18" s="261"/>
      <c r="AI18" s="261"/>
      <c r="AJ18" s="262"/>
      <c r="AK18" s="260">
        <f>SUM(AK13:AQ17)</f>
        <v>4225</v>
      </c>
      <c r="AL18" s="261"/>
      <c r="AM18" s="261"/>
      <c r="AN18" s="261"/>
      <c r="AO18" s="261"/>
      <c r="AP18" s="261"/>
      <c r="AQ18" s="262"/>
      <c r="AR18" s="260">
        <f>SUM(AR13:AX17)</f>
        <v>4321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3743</v>
      </c>
      <c r="Q19" s="217"/>
      <c r="R19" s="217"/>
      <c r="S19" s="217"/>
      <c r="T19" s="217"/>
      <c r="U19" s="217"/>
      <c r="V19" s="218"/>
      <c r="W19" s="216">
        <v>3839</v>
      </c>
      <c r="X19" s="217"/>
      <c r="Y19" s="217"/>
      <c r="Z19" s="217"/>
      <c r="AA19" s="217"/>
      <c r="AB19" s="217"/>
      <c r="AC19" s="218"/>
      <c r="AD19" s="216">
        <v>4822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0.97677453027139871</v>
      </c>
      <c r="Q20" s="292"/>
      <c r="R20" s="292"/>
      <c r="S20" s="292"/>
      <c r="T20" s="292"/>
      <c r="U20" s="292"/>
      <c r="V20" s="292"/>
      <c r="W20" s="292">
        <f>IF(W18=0, "-", SUM(W19)/W18)</f>
        <v>0.93748473748473748</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0.97677453027139871</v>
      </c>
      <c r="Q21" s="292"/>
      <c r="R21" s="292"/>
      <c r="S21" s="292"/>
      <c r="T21" s="292"/>
      <c r="U21" s="292"/>
      <c r="V21" s="292"/>
      <c r="W21" s="292">
        <f>IF(W19=0, "-", SUM(W19)/SUM(W13,W14))</f>
        <v>0.93748473748473748</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v>4225</v>
      </c>
      <c r="Q23" s="229"/>
      <c r="R23" s="229"/>
      <c r="S23" s="229"/>
      <c r="T23" s="229"/>
      <c r="U23" s="229"/>
      <c r="V23" s="280"/>
      <c r="W23" s="228">
        <v>4321</v>
      </c>
      <c r="X23" s="229"/>
      <c r="Y23" s="229"/>
      <c r="Z23" s="229"/>
      <c r="AA23" s="229"/>
      <c r="AB23" s="229"/>
      <c r="AC23" s="280"/>
      <c r="AD23" s="281" t="s">
        <v>680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4225</v>
      </c>
      <c r="Q29" s="331"/>
      <c r="R29" s="331"/>
      <c r="S29" s="331"/>
      <c r="T29" s="331"/>
      <c r="U29" s="331"/>
      <c r="V29" s="332"/>
      <c r="W29" s="333">
        <f>AR13</f>
        <v>4321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0.5" customHeight="1" x14ac:dyDescent="0.15">
      <c r="A30" s="336" t="s">
        <v>580</v>
      </c>
      <c r="B30" s="337"/>
      <c r="C30" s="337"/>
      <c r="D30" s="337"/>
      <c r="E30" s="337"/>
      <c r="F30" s="338"/>
      <c r="G30" s="339" t="s">
        <v>661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662</v>
      </c>
      <c r="H32" s="358"/>
      <c r="I32" s="358"/>
      <c r="J32" s="358"/>
      <c r="K32" s="358"/>
      <c r="L32" s="358"/>
      <c r="M32" s="358"/>
      <c r="N32" s="358"/>
      <c r="O32" s="358"/>
      <c r="P32" s="361" t="s">
        <v>617</v>
      </c>
      <c r="Q32" s="362"/>
      <c r="R32" s="362"/>
      <c r="S32" s="362"/>
      <c r="T32" s="362"/>
      <c r="U32" s="362"/>
      <c r="V32" s="362"/>
      <c r="W32" s="362"/>
      <c r="X32" s="363"/>
      <c r="Y32" s="367" t="s">
        <v>51</v>
      </c>
      <c r="Z32" s="368"/>
      <c r="AA32" s="369"/>
      <c r="AB32" s="370" t="s">
        <v>618</v>
      </c>
      <c r="AC32" s="370"/>
      <c r="AD32" s="370"/>
      <c r="AE32" s="371">
        <v>175508</v>
      </c>
      <c r="AF32" s="371"/>
      <c r="AG32" s="371"/>
      <c r="AH32" s="371"/>
      <c r="AI32" s="371">
        <v>104262</v>
      </c>
      <c r="AJ32" s="371"/>
      <c r="AK32" s="371"/>
      <c r="AL32" s="371"/>
      <c r="AM32" s="371">
        <v>172465</v>
      </c>
      <c r="AN32" s="371"/>
      <c r="AO32" s="371"/>
      <c r="AP32" s="371"/>
      <c r="AQ32" s="398" t="s">
        <v>638</v>
      </c>
      <c r="AR32" s="371"/>
      <c r="AS32" s="371"/>
      <c r="AT32" s="371"/>
      <c r="AU32" s="389" t="s">
        <v>673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170000</v>
      </c>
      <c r="AF33" s="371"/>
      <c r="AG33" s="371"/>
      <c r="AH33" s="371"/>
      <c r="AI33" s="371">
        <v>180000</v>
      </c>
      <c r="AJ33" s="371"/>
      <c r="AK33" s="371"/>
      <c r="AL33" s="371"/>
      <c r="AM33" s="371">
        <v>160000</v>
      </c>
      <c r="AN33" s="371"/>
      <c r="AO33" s="371"/>
      <c r="AP33" s="371"/>
      <c r="AQ33" s="371">
        <v>165000</v>
      </c>
      <c r="AR33" s="371"/>
      <c r="AS33" s="371"/>
      <c r="AT33" s="371"/>
      <c r="AU33" s="389" t="s">
        <v>673</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619</v>
      </c>
      <c r="H35" s="395"/>
      <c r="I35" s="395"/>
      <c r="J35" s="395"/>
      <c r="K35" s="395"/>
      <c r="L35" s="395"/>
      <c r="M35" s="395"/>
      <c r="N35" s="395"/>
      <c r="O35" s="395"/>
      <c r="P35" s="395"/>
      <c r="Q35" s="395"/>
      <c r="R35" s="395"/>
      <c r="S35" s="395"/>
      <c r="T35" s="395"/>
      <c r="U35" s="395"/>
      <c r="V35" s="395"/>
      <c r="W35" s="395"/>
      <c r="X35" s="395"/>
      <c r="Y35" s="419" t="s">
        <v>582</v>
      </c>
      <c r="Z35" s="420"/>
      <c r="AA35" s="421"/>
      <c r="AB35" s="422" t="s">
        <v>620</v>
      </c>
      <c r="AC35" s="423"/>
      <c r="AD35" s="424"/>
      <c r="AE35" s="398">
        <v>499.4</v>
      </c>
      <c r="AF35" s="398"/>
      <c r="AG35" s="398"/>
      <c r="AH35" s="398"/>
      <c r="AI35" s="398">
        <v>424.1</v>
      </c>
      <c r="AJ35" s="398"/>
      <c r="AK35" s="398"/>
      <c r="AL35" s="398"/>
      <c r="AM35" s="398">
        <v>416.5</v>
      </c>
      <c r="AN35" s="398"/>
      <c r="AO35" s="398"/>
      <c r="AP35" s="398"/>
      <c r="AQ35" s="389">
        <v>449.4</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621</v>
      </c>
      <c r="AC36" s="426"/>
      <c r="AD36" s="427"/>
      <c r="AE36" s="428" t="s">
        <v>669</v>
      </c>
      <c r="AF36" s="428"/>
      <c r="AG36" s="428"/>
      <c r="AH36" s="428"/>
      <c r="AI36" s="428" t="s">
        <v>670</v>
      </c>
      <c r="AJ36" s="428"/>
      <c r="AK36" s="428"/>
      <c r="AL36" s="428"/>
      <c r="AM36" s="428" t="s">
        <v>639</v>
      </c>
      <c r="AN36" s="428"/>
      <c r="AO36" s="428"/>
      <c r="AP36" s="428"/>
      <c r="AQ36" s="428" t="s">
        <v>663</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612</v>
      </c>
      <c r="AR38" s="432"/>
      <c r="AS38" s="433" t="s">
        <v>175</v>
      </c>
      <c r="AT38" s="434"/>
      <c r="AU38" s="435">
        <v>4</v>
      </c>
      <c r="AV38" s="435"/>
      <c r="AW38" s="324" t="s">
        <v>166</v>
      </c>
      <c r="AX38" s="329"/>
    </row>
    <row r="39" spans="1:51" ht="23.25" customHeight="1" x14ac:dyDescent="0.15">
      <c r="A39" s="472"/>
      <c r="B39" s="470"/>
      <c r="C39" s="470"/>
      <c r="D39" s="470"/>
      <c r="E39" s="470"/>
      <c r="F39" s="471"/>
      <c r="G39" s="374" t="s">
        <v>614</v>
      </c>
      <c r="H39" s="375"/>
      <c r="I39" s="375"/>
      <c r="J39" s="375"/>
      <c r="K39" s="375"/>
      <c r="L39" s="375"/>
      <c r="M39" s="375"/>
      <c r="N39" s="375"/>
      <c r="O39" s="376"/>
      <c r="P39" s="139" t="s">
        <v>615</v>
      </c>
      <c r="Q39" s="139"/>
      <c r="R39" s="139"/>
      <c r="S39" s="139"/>
      <c r="T39" s="139"/>
      <c r="U39" s="139"/>
      <c r="V39" s="139"/>
      <c r="W39" s="139"/>
      <c r="X39" s="140"/>
      <c r="Y39" s="385" t="s">
        <v>12</v>
      </c>
      <c r="Z39" s="386"/>
      <c r="AA39" s="387"/>
      <c r="AB39" s="388" t="s">
        <v>252</v>
      </c>
      <c r="AC39" s="388"/>
      <c r="AD39" s="388"/>
      <c r="AE39" s="389">
        <v>63.1</v>
      </c>
      <c r="AF39" s="372"/>
      <c r="AG39" s="372"/>
      <c r="AH39" s="372"/>
      <c r="AI39" s="389">
        <v>60.9</v>
      </c>
      <c r="AJ39" s="372"/>
      <c r="AK39" s="372"/>
      <c r="AL39" s="372"/>
      <c r="AM39" s="389">
        <v>78.599999999999994</v>
      </c>
      <c r="AN39" s="372"/>
      <c r="AO39" s="372"/>
      <c r="AP39" s="372"/>
      <c r="AQ39" s="391" t="s">
        <v>612</v>
      </c>
      <c r="AR39" s="392"/>
      <c r="AS39" s="392"/>
      <c r="AT39" s="393"/>
      <c r="AU39" s="372" t="s">
        <v>612</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252</v>
      </c>
      <c r="AC40" s="447"/>
      <c r="AD40" s="447"/>
      <c r="AE40" s="389">
        <v>66</v>
      </c>
      <c r="AF40" s="372"/>
      <c r="AG40" s="372"/>
      <c r="AH40" s="372"/>
      <c r="AI40" s="389">
        <v>67</v>
      </c>
      <c r="AJ40" s="372"/>
      <c r="AK40" s="372"/>
      <c r="AL40" s="372"/>
      <c r="AM40" s="389">
        <v>67</v>
      </c>
      <c r="AN40" s="372"/>
      <c r="AO40" s="372"/>
      <c r="AP40" s="372"/>
      <c r="AQ40" s="391" t="s">
        <v>612</v>
      </c>
      <c r="AR40" s="392"/>
      <c r="AS40" s="392"/>
      <c r="AT40" s="393"/>
      <c r="AU40" s="372">
        <v>68</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96</v>
      </c>
      <c r="AF41" s="372"/>
      <c r="AG41" s="372"/>
      <c r="AH41" s="372"/>
      <c r="AI41" s="389">
        <v>91</v>
      </c>
      <c r="AJ41" s="372"/>
      <c r="AK41" s="372"/>
      <c r="AL41" s="372"/>
      <c r="AM41" s="389">
        <v>117</v>
      </c>
      <c r="AN41" s="372"/>
      <c r="AO41" s="372"/>
      <c r="AP41" s="372"/>
      <c r="AQ41" s="391" t="s">
        <v>612</v>
      </c>
      <c r="AR41" s="392"/>
      <c r="AS41" s="392"/>
      <c r="AT41" s="393"/>
      <c r="AU41" s="372" t="s">
        <v>612</v>
      </c>
      <c r="AV41" s="372"/>
      <c r="AW41" s="372"/>
      <c r="AX41" s="373"/>
    </row>
    <row r="42" spans="1:51" ht="23.25" customHeight="1" x14ac:dyDescent="0.15">
      <c r="A42" s="460" t="s">
        <v>261</v>
      </c>
      <c r="B42" s="455"/>
      <c r="C42" s="455"/>
      <c r="D42" s="455"/>
      <c r="E42" s="455"/>
      <c r="F42" s="456"/>
      <c r="G42" s="496" t="s">
        <v>616</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622</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t="s">
        <v>612</v>
      </c>
      <c r="AR106" s="432"/>
      <c r="AS106" s="433" t="s">
        <v>175</v>
      </c>
      <c r="AT106" s="434"/>
      <c r="AU106" s="435" t="s">
        <v>612</v>
      </c>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t="s">
        <v>612</v>
      </c>
      <c r="AR140" s="432"/>
      <c r="AS140" s="433" t="s">
        <v>175</v>
      </c>
      <c r="AT140" s="434"/>
      <c r="AU140" s="435" t="s">
        <v>612</v>
      </c>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t="s">
        <v>612</v>
      </c>
      <c r="AR174" s="432"/>
      <c r="AS174" s="433" t="s">
        <v>175</v>
      </c>
      <c r="AT174" s="434"/>
      <c r="AU174" s="435" t="s">
        <v>612</v>
      </c>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658</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659</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666</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612</v>
      </c>
      <c r="K218" s="642"/>
      <c r="L218" s="642"/>
      <c r="M218" s="642"/>
      <c r="N218" s="642"/>
      <c r="O218" s="642"/>
      <c r="P218" s="642"/>
      <c r="Q218" s="642"/>
      <c r="R218" s="642"/>
      <c r="S218" s="642"/>
      <c r="T218" s="643"/>
      <c r="U218" s="616" t="s">
        <v>665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665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665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85.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632</v>
      </c>
      <c r="AE223" s="706"/>
      <c r="AF223" s="706"/>
      <c r="AG223" s="707" t="s">
        <v>642</v>
      </c>
      <c r="AH223" s="708"/>
      <c r="AI223" s="708"/>
      <c r="AJ223" s="708"/>
      <c r="AK223" s="708"/>
      <c r="AL223" s="708"/>
      <c r="AM223" s="708"/>
      <c r="AN223" s="708"/>
      <c r="AO223" s="708"/>
      <c r="AP223" s="708"/>
      <c r="AQ223" s="708"/>
      <c r="AR223" s="708"/>
      <c r="AS223" s="708"/>
      <c r="AT223" s="708"/>
      <c r="AU223" s="708"/>
      <c r="AV223" s="708"/>
      <c r="AW223" s="708"/>
      <c r="AX223" s="709"/>
    </row>
    <row r="224" spans="1:51" ht="114.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632</v>
      </c>
      <c r="AE224" s="687"/>
      <c r="AF224" s="687"/>
      <c r="AG224" s="713" t="s">
        <v>678</v>
      </c>
      <c r="AH224" s="714"/>
      <c r="AI224" s="714"/>
      <c r="AJ224" s="714"/>
      <c r="AK224" s="714"/>
      <c r="AL224" s="714"/>
      <c r="AM224" s="714"/>
      <c r="AN224" s="714"/>
      <c r="AO224" s="714"/>
      <c r="AP224" s="714"/>
      <c r="AQ224" s="714"/>
      <c r="AR224" s="714"/>
      <c r="AS224" s="714"/>
      <c r="AT224" s="714"/>
      <c r="AU224" s="714"/>
      <c r="AV224" s="714"/>
      <c r="AW224" s="714"/>
      <c r="AX224" s="715"/>
    </row>
    <row r="225" spans="1:50" ht="91.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632</v>
      </c>
      <c r="AE225" s="720"/>
      <c r="AF225" s="720"/>
      <c r="AG225" s="677" t="s">
        <v>679</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640</v>
      </c>
      <c r="AE226" s="674"/>
      <c r="AF226" s="674"/>
      <c r="AG226" s="675"/>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30"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632</v>
      </c>
      <c r="AE229" s="739"/>
      <c r="AF229" s="739"/>
      <c r="AG229" s="740" t="s">
        <v>668</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632</v>
      </c>
      <c r="AE230" s="687"/>
      <c r="AF230" s="687"/>
      <c r="AG230" s="713" t="s">
        <v>643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640</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632</v>
      </c>
      <c r="AE232" s="687"/>
      <c r="AF232" s="687"/>
      <c r="AG232" s="713" t="s">
        <v>644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640</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640</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39"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632</v>
      </c>
      <c r="AE235" s="728"/>
      <c r="AF235" s="729"/>
      <c r="AG235" s="730" t="s">
        <v>645</v>
      </c>
      <c r="AH235" s="731"/>
      <c r="AI235" s="731"/>
      <c r="AJ235" s="731"/>
      <c r="AK235" s="731"/>
      <c r="AL235" s="731"/>
      <c r="AM235" s="731"/>
      <c r="AN235" s="731"/>
      <c r="AO235" s="731"/>
      <c r="AP235" s="731"/>
      <c r="AQ235" s="731"/>
      <c r="AR235" s="731"/>
      <c r="AS235" s="731"/>
      <c r="AT235" s="731"/>
      <c r="AU235" s="731"/>
      <c r="AV235" s="731"/>
      <c r="AW235" s="731"/>
      <c r="AX235" s="732"/>
    </row>
    <row r="236" spans="1:50" ht="81.95"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632</v>
      </c>
      <c r="AE236" s="739"/>
      <c r="AF236" s="749"/>
      <c r="AG236" s="740" t="s">
        <v>681</v>
      </c>
      <c r="AH236" s="741"/>
      <c r="AI236" s="741"/>
      <c r="AJ236" s="741"/>
      <c r="AK236" s="741"/>
      <c r="AL236" s="741"/>
      <c r="AM236" s="741"/>
      <c r="AN236" s="741"/>
      <c r="AO236" s="741"/>
      <c r="AP236" s="741"/>
      <c r="AQ236" s="741"/>
      <c r="AR236" s="741"/>
      <c r="AS236" s="741"/>
      <c r="AT236" s="741"/>
      <c r="AU236" s="741"/>
      <c r="AV236" s="741"/>
      <c r="AW236" s="741"/>
      <c r="AX236" s="742"/>
    </row>
    <row r="237" spans="1:50" ht="57"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632</v>
      </c>
      <c r="AE237" s="754"/>
      <c r="AF237" s="754"/>
      <c r="AG237" s="713" t="s">
        <v>682</v>
      </c>
      <c r="AH237" s="714"/>
      <c r="AI237" s="714"/>
      <c r="AJ237" s="714"/>
      <c r="AK237" s="714"/>
      <c r="AL237" s="714"/>
      <c r="AM237" s="714"/>
      <c r="AN237" s="714"/>
      <c r="AO237" s="714"/>
      <c r="AP237" s="714"/>
      <c r="AQ237" s="714"/>
      <c r="AR237" s="714"/>
      <c r="AS237" s="714"/>
      <c r="AT237" s="714"/>
      <c r="AU237" s="714"/>
      <c r="AV237" s="714"/>
      <c r="AW237" s="714"/>
      <c r="AX237" s="715"/>
    </row>
    <row r="238" spans="1:50" ht="54.75"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632</v>
      </c>
      <c r="AE238" s="687"/>
      <c r="AF238" s="687"/>
      <c r="AG238" s="713" t="s">
        <v>683</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640</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632</v>
      </c>
      <c r="AE240" s="674"/>
      <c r="AF240" s="766"/>
      <c r="AG240" s="675" t="s">
        <v>675</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608</v>
      </c>
      <c r="F242" s="88"/>
      <c r="G242" s="88"/>
      <c r="H242" s="89">
        <v>21</v>
      </c>
      <c r="I242" s="89"/>
      <c r="J242" s="90">
        <v>619</v>
      </c>
      <c r="K242" s="90"/>
      <c r="L242" s="90"/>
      <c r="M242" s="89" t="s">
        <v>667</v>
      </c>
      <c r="N242" s="91"/>
      <c r="O242" s="92" t="s">
        <v>623</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3" customHeight="1" thickBot="1" x14ac:dyDescent="0.2">
      <c r="A250" s="112" t="s">
        <v>641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674</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21"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625</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626</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627</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628</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629</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535</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542</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657</v>
      </c>
      <c r="H268" s="790"/>
      <c r="I268" s="790"/>
      <c r="J268" s="137">
        <v>20</v>
      </c>
      <c r="K268" s="137"/>
      <c r="L268" s="106">
        <v>596</v>
      </c>
      <c r="M268" s="106"/>
      <c r="N268" s="106"/>
      <c r="O268" s="137" t="s">
        <v>667</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4.2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12"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676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649</v>
      </c>
      <c r="H310" s="824"/>
      <c r="I310" s="824"/>
      <c r="J310" s="824"/>
      <c r="K310" s="825"/>
      <c r="L310" s="826" t="s">
        <v>653</v>
      </c>
      <c r="M310" s="827"/>
      <c r="N310" s="827"/>
      <c r="O310" s="827"/>
      <c r="P310" s="827"/>
      <c r="Q310" s="827"/>
      <c r="R310" s="827"/>
      <c r="S310" s="827"/>
      <c r="T310" s="827"/>
      <c r="U310" s="827"/>
      <c r="V310" s="827"/>
      <c r="W310" s="827"/>
      <c r="X310" s="828"/>
      <c r="Y310" s="829">
        <v>4090</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650</v>
      </c>
      <c r="H311" s="810"/>
      <c r="I311" s="810"/>
      <c r="J311" s="810"/>
      <c r="K311" s="811"/>
      <c r="L311" s="812" t="s">
        <v>654</v>
      </c>
      <c r="M311" s="813"/>
      <c r="N311" s="813"/>
      <c r="O311" s="813"/>
      <c r="P311" s="813"/>
      <c r="Q311" s="813"/>
      <c r="R311" s="813"/>
      <c r="S311" s="813"/>
      <c r="T311" s="813"/>
      <c r="U311" s="813"/>
      <c r="V311" s="813"/>
      <c r="W311" s="813"/>
      <c r="X311" s="814"/>
      <c r="Y311" s="815">
        <v>557</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651</v>
      </c>
      <c r="H312" s="810"/>
      <c r="I312" s="810"/>
      <c r="J312" s="810"/>
      <c r="K312" s="811"/>
      <c r="L312" s="812" t="s">
        <v>655</v>
      </c>
      <c r="M312" s="813"/>
      <c r="N312" s="813"/>
      <c r="O312" s="813"/>
      <c r="P312" s="813"/>
      <c r="Q312" s="813"/>
      <c r="R312" s="813"/>
      <c r="S312" s="813"/>
      <c r="T312" s="813"/>
      <c r="U312" s="813"/>
      <c r="V312" s="813"/>
      <c r="W312" s="813"/>
      <c r="X312" s="814"/>
      <c r="Y312" s="815">
        <v>170</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652</v>
      </c>
      <c r="H313" s="810"/>
      <c r="I313" s="810"/>
      <c r="J313" s="810"/>
      <c r="K313" s="811"/>
      <c r="L313" s="812" t="s">
        <v>656</v>
      </c>
      <c r="M313" s="813"/>
      <c r="N313" s="813"/>
      <c r="O313" s="813"/>
      <c r="P313" s="813"/>
      <c r="Q313" s="813"/>
      <c r="R313" s="813"/>
      <c r="S313" s="813"/>
      <c r="T313" s="813"/>
      <c r="U313" s="813"/>
      <c r="V313" s="813"/>
      <c r="W313" s="813"/>
      <c r="X313" s="814"/>
      <c r="Y313" s="815">
        <v>5</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4822</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165" customHeight="1" x14ac:dyDescent="0.15">
      <c r="A366" s="858">
        <v>1</v>
      </c>
      <c r="B366" s="858">
        <v>1</v>
      </c>
      <c r="C366" s="859" t="s">
        <v>685</v>
      </c>
      <c r="D366" s="860"/>
      <c r="E366" s="860"/>
      <c r="F366" s="860"/>
      <c r="G366" s="860"/>
      <c r="H366" s="860"/>
      <c r="I366" s="860"/>
      <c r="J366" s="861">
        <v>8010605002291</v>
      </c>
      <c r="K366" s="862"/>
      <c r="L366" s="862"/>
      <c r="M366" s="862"/>
      <c r="N366" s="862"/>
      <c r="O366" s="862"/>
      <c r="P366" s="863" t="s">
        <v>647</v>
      </c>
      <c r="Q366" s="864"/>
      <c r="R366" s="864"/>
      <c r="S366" s="864"/>
      <c r="T366" s="864"/>
      <c r="U366" s="864"/>
      <c r="V366" s="864"/>
      <c r="W366" s="864"/>
      <c r="X366" s="864"/>
      <c r="Y366" s="865">
        <v>4822</v>
      </c>
      <c r="Z366" s="866"/>
      <c r="AA366" s="866"/>
      <c r="AB366" s="867"/>
      <c r="AC366" s="868" t="s">
        <v>648</v>
      </c>
      <c r="AD366" s="869"/>
      <c r="AE366" s="869"/>
      <c r="AF366" s="869"/>
      <c r="AG366" s="869"/>
      <c r="AH366" s="852" t="s">
        <v>638</v>
      </c>
      <c r="AI366" s="853"/>
      <c r="AJ366" s="853"/>
      <c r="AK366" s="853"/>
      <c r="AL366" s="854" t="s">
        <v>638</v>
      </c>
      <c r="AM366" s="855"/>
      <c r="AN366" s="855"/>
      <c r="AO366" s="856"/>
      <c r="AP366" s="857" t="s">
        <v>638</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49" man="1"/>
    <brk id="239"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632</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632</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v>
      </c>
      <c r="F14" s="18" t="s">
        <v>115</v>
      </c>
      <c r="G14" s="17" t="s">
        <v>632</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2022-08-29T06:43:05Z</cp:lastPrinted>
  <dcterms:created xsi:type="dcterms:W3CDTF">2012-03-13T00:50:25Z</dcterms:created>
  <dcterms:modified xsi:type="dcterms:W3CDTF">2022-08-29T06:43:07Z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