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8" i="11"/>
  <c r="AY337" i="11"/>
  <c r="AY336" i="11"/>
  <c r="AY332" i="11"/>
  <c r="AY328" i="11"/>
  <c r="AY324" i="11"/>
  <c r="AY321" i="11"/>
  <c r="AY331" i="11" s="1"/>
  <c r="AY398" i="11" l="1"/>
  <c r="AY397" i="11"/>
  <c r="AY325" i="11"/>
  <c r="AY329" i="11"/>
  <c r="AY333" i="11"/>
  <c r="AY322" i="11"/>
  <c r="AY326" i="11"/>
  <c r="AY330" i="11"/>
  <c r="AY323" i="11"/>
  <c r="AY327"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16" i="11"/>
  <c r="AY120" i="11"/>
  <c r="AY128" i="11"/>
  <c r="AY154" i="11"/>
  <c r="AY140" i="11"/>
  <c r="AY134" i="11"/>
  <c r="AY198" i="11"/>
  <c r="AY117" i="11"/>
  <c r="AY129" i="11"/>
  <c r="AY151" i="11"/>
  <c r="AY155" i="11"/>
  <c r="AY164" i="11"/>
  <c r="AY141" i="11"/>
  <c r="AY145" i="11"/>
  <c r="AY177" i="11"/>
  <c r="AY204" i="11"/>
  <c r="AY212" i="11"/>
  <c r="AY143" i="11"/>
  <c r="AY163" i="11"/>
  <c r="AY144" i="11"/>
  <c r="AY113" i="11"/>
  <c r="AY121"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0" i="11"/>
  <c r="AY79" i="11"/>
  <c r="AY78" i="11"/>
  <c r="AY87" i="11" s="1"/>
  <c r="AY44" i="11"/>
  <c r="AY52" i="11" s="1"/>
  <c r="AY81" i="11" l="1"/>
  <c r="AY85" i="11"/>
  <c r="AY89" i="11"/>
  <c r="AY97" i="11"/>
  <c r="AY82" i="11"/>
  <c r="AY86" i="11"/>
  <c r="AY90" i="11"/>
  <c r="AY94" i="11"/>
  <c r="AY63" i="11"/>
  <c r="AY92"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<sst xmlns="http://schemas.openxmlformats.org/spreadsheetml/2006/main" count="1466" uniqueCount="719">
  <si>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</si>
  <si>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</si>
  <si>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</si>
  <si>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</si>
  <si>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</si>
  <si>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</si>
  <si>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</si>
  <si>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</si>
  <si>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</si>
  <si>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</si>
  <si>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</si>
  <si>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</si>
  <si>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</si>
  <si>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</si>
  <si>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</si>
  <si>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</si>
  <si>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</si>
  <si>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</si>
  <si>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</si>
  <si>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</si>
  <si>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</si>
  <si>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</si>
  <si>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</si>
  <si>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</si>
  <si>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</si>
  <si>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</si>
  <si>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</si>
  <si>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</si>
  <si>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</si>
  <si>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</si>
  <si>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</si>
  <si>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</si>
  <si>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</si>
  <si>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</si>
  <si>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</si>
  <si>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</si>
  <si>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</si>
  <si>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</si>
  <si>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</si>
  <si>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</si>
  <si>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</si>
  <si>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</si>
  <si>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</si>
  <si>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</si>
  <si>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</si>
  <si>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</si>
  <si>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</si>
  <si>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</si>
  <si>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</si>
  <si>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</si>
  <si>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</si>
  <si>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</si>
  <si>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</si>
  <si>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</si>
  <si>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</si>
  <si>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</si>
  <si>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</si>
  <si>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</si>
  <si>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</si>
  <si>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</si>
  <si>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</si>
  <si>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</si>
  <si>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</si>
  <si>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</si>
  <si>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</si>
  <si>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</si>
  <si>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</si>
  <si>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</si>
  <si>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</si>
  <si>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</si>
  <si>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</si>
  <si>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</si>
  <si>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</si>
  <si>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</si>
  <si>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</si>
  <si>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</si>
  <si>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</si>
  <si>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</si>
  <si>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</si>
  <si>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</si>
  <si>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</si>
  <si>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</si>
  <si>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</si>
  <si>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</si>
  <si>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</si>
  <si>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</si>
  <si>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</si>
  <si>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</si>
  <si>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</si>
  <si>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</si>
  <si>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</si>
  <si>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</si>
  <si>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</si>
  <si>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</si>
  <si>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</si>
  <si>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</si>
  <si>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</si>
  <si>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</si>
  <si>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</si>
  <si>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</si>
  <si>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</si>
  <si>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</si>
  <si>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</si>
  <si>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</si>
  <si>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</si>
  <si>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</si>
  <si>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</si>
  <si>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</si>
  <si>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</si>
  <si>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</si>
  <si>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</si>
  <si>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</si>
  <si>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</si>
  <si>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</si>
  <si>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</si>
  <si>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</si>
  <si>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</si>
  <si>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</si>
  <si>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</si>
  <si>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</si>
  <si>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</si>
  <si>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</si>
  <si>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</si>
  <si>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</si>
  <si>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</si>
  <si>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</si>
  <si>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</si>
  <si>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</si>
  <si>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</si>
  <si>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</si>
  <si>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</si>
  <si>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</si>
  <si>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</si>
  <si>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</si>
  <si>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</si>
  <si>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</si>
  <si>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</si>
  <si>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</si>
  <si>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</si>
  <si>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</si>
  <si>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</si>
  <si>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</si>
  <si>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</si>
  <si>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</si>
  <si>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</si>
  <si>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</si>
  <si>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</si>
  <si>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</si>
  <si>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</si>
  <si>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</si>
  <si>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</si>
  <si>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</si>
  <si>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</si>
  <si>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</si>
  <si>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</si>
  <si>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</si>
  <si>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</si>
  <si>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</si>
  <si>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</si>
  <si>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</si>
  <si>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</si>
  <si>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</si>
  <si>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</si>
  <si>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</si>
  <si>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</si>
  <si>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</si>
  <si>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</si>
  <si>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</si>
  <si>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</si>
  <si>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</si>
  <si>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</si>
  <si>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</si>
  <si>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</si>
  <si>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</si>
  <si>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</si>
  <si>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</si>
  <si>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</si>
  <si>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</si>
  <si>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</si>
  <si>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</si>
  <si>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</si>
  <si>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</si>
  <si>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</si>
  <si>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</si>
  <si>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</si>
  <si>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</si>
  <si>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</si>
  <si>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</si>
  <si>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</si>
  <si>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</si>
  <si>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</si>
  <si>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</si>
  <si>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</si>
  <si>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</si>
  <si>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</si>
  <si>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</si>
  <si>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</si>
  <si>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</si>
  <si>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</si>
  <si>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</si>
  <si>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</si>
  <si>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</si>
  <si>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</si>
  <si>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</si>
  <si>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</si>
  <si>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</si>
  <si>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</si>
  <si>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</si>
  <si>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</si>
  <si>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</si>
  <si>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</si>
  <si>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</si>
  <si>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</si>
  <si>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</si>
  <si>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</si>
  <si>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</si>
  <si>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</si>
  <si>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</si>
  <si>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</si>
  <si>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</si>
  <si>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</si>
  <si>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</si>
  <si>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</si>
  <si>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</si>
  <si>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</si>
  <si>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</si>
  <si>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</si>
  <si>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</si>
  <si>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</si>
  <si>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</si>
  <si>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</si>
  <si>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</si>
  <si>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</si>
  <si>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</si>
  <si>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</si>
  <si>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</si>
  <si>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</si>
  <si>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</si>
  <si>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</si>
  <si>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</si>
  <si>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</si>
  <si>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</si>
  <si>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</si>
  <si>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</si>
  <si>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</si>
  <si>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</si>
  <si>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</si>
  <si>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</si>
  <si>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</si>
  <si>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</si>
  <si>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</si>
  <si>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</si>
  <si>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</si>
  <si>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</si>
  <si>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</si>
  <si>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</si>
  <si>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</si>
  <si>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</si>
  <si>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</si>
  <si>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</si>
  <si>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</si>
  <si>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</si>
  <si>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</si>
  <si>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</si>
  <si>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</si>
  <si>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</si>
  <si>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</si>
  <si>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</si>
  <si>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</si>
  <si>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</si>
  <si>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</si>
  <si>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</si>
  <si>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</si>
  <si>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</si>
  <si>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</si>
  <si>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</si>
  <si>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</si>
  <si>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</si>
  <si>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</si>
  <si>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</si>
  <si>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</si>
  <si>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</si>
  <si>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</si>
  <si>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</si>
  <si>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</si>
  <si>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</si>
  <si>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</si>
  <si>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</si>
  <si>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</si>
  <si>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</si>
  <si>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</si>
  <si>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</si>
  <si>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</si>
  <si>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</si>
  <si>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</si>
  <si>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</si>
  <si>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</si>
  <si>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</si>
  <si>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</si>
  <si>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</si>
  <si>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</si>
  <si>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</si>
  <si>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</si>
  <si>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</si>
  <si>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</si>
  <si>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</si>
  <si>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</si>
  <si>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</si>
  <si>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</si>
  <si>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</si>
  <si>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</si>
  <si>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</si>
  <si>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</si>
  <si>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</si>
  <si>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</si>
  <si>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</si>
  <si>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</si>
  <si>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</si>
  <si>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</si>
  <si>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</si>
  <si>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</si>
  <si>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</si>
  <si>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</si>
  <si>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</si>
  <si>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</si>
  <si>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</si>
  <si>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</si>
  <si>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</si>
  <si>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</si>
  <si>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</si>
  <si>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</si>
  <si>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</si>
  <si>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</si>
  <si>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</si>
  <si>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</si>
  <si>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</si>
  <si>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</si>
  <si>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</si>
  <si>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</si>
  <si>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</si>
  <si>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</si>
  <si>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</si>
  <si>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</si>
  <si>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</si>
  <si>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</si>
  <si>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</si>
  <si>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</si>
  <si>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</si>
  <si>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</si>
  <si>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</si>
  <si>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</si>
  <si>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</si>
  <si>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</si>
  <si>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</si>
  <si>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</si>
  <si>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</si>
  <si>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</si>
  <si>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</si>
  <si>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</si>
  <si>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</si>
  <si>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</si>
  <si>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</si>
  <si>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</si>
  <si>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</si>
  <si>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</si>
  <si>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</si>
  <si>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</si>
  <si>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</si>
  <si>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</si>
  <si>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</si>
  <si>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</si>
  <si>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</si>
  <si>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</si>
  <si>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</si>
  <si>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</si>
  <si>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</si>
  <si>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</si>
  <si>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</si>
  <si>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</si>
  <si>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</si>
  <si>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</si>
  <si>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</si>
  <si>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</si>
  <si>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</si>
  <si>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</si>
  <si>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</si>
  <si>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</si>
  <si>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</si>
  <si>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</si>
  <si>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</si>
  <si>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</si>
  <si>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</si>
  <si>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</si>
  <si>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</si>
  <si>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</si>
  <si>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</si>
  <si>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</si>
  <si>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</si>
  <si>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</si>
  <si>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</si>
  <si>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</si>
  <si>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</si>
  <si>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</si>
  <si>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</si>
  <si>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</si>
  <si>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</si>
  <si>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</si>
  <si>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</si>
  <si>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</si>
  <si>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</si>
  <si>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</si>
  <si>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</si>
  <si>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</si>
  <si>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</si>
  <si>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</si>
  <si>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</si>
  <si>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</si>
  <si>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</si>
  <si>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</si>
  <si>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</si>
  <si>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</si>
  <si>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</si>
  <si>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</si>
  <si>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</si>
  <si>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</si>
  <si>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</si>
  <si>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</si>
  <si>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</si>
  <si>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</si>
  <si>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</si>
  <si>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</si>
  <si>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</si>
  <si>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</si>
  <si>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</si>
  <si>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</si>
  <si>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</si>
  <si>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</si>
  <si>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</si>
  <si>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</si>
  <si>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</si>
  <si>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</si>
  <si>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</si>
  <si>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</si>
  <si>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</si>
  <si>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</si>
  <si>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</si>
  <si>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</si>
  <si>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</si>
  <si>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</si>
  <si>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</si>
  <si>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</si>
  <si>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</si>
  <si>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</si>
  <si>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</si>
  <si>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</si>
  <si>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</si>
  <si>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</si>
  <si>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</si>
  <si>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</si>
  <si>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</si>
  <si>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</si>
  <si>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</si>
  <si>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</si>
  <si>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</si>
  <si>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</si>
  <si>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</si>
  <si>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</si>
  <si>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</si>
  <si>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</si>
  <si>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</si>
  <si>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</si>
  <si>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</si>
  <si>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</si>
  <si>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</si>
  <si>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</si>
  <si>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</si>
  <si>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</si>
  <si>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</si>
  <si>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</si>
  <si>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</si>
  <si>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</si>
  <si>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</si>
  <si>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</si>
  <si>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</si>
  <si>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</si>
  <si>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</si>
  <si>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</si>
  <si>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</si>
  <si>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</si>
  <si>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</si>
  <si>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</si>
  <si>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</si>
  <si>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</si>
  <si>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</si>
  <si>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</si>
  <si>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</si>
  <si>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</si>
  <si>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</si>
  <si>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</si>
  <si>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</si>
  <si>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</si>
  <si>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</si>
  <si>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</si>
  <si>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</si>
  <si>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</si>
  <si>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</si>
  <si>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</si>
  <si>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</si>
  <si>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</si>
  <si>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</si>
  <si>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</si>
  <si>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</si>
  <si>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</si>
  <si>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</si>
  <si>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</si>
  <si>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</si>
  <si>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</si>
  <si>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</si>
  <si>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</si>
  <si>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</si>
  <si>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</si>
  <si>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</si>
  <si>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</si>
  <si>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</si>
  <si>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</si>
  <si>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</si>
  <si>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</si>
  <si>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</si>
  <si>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</si>
  <si>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</si>
  <si>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</si>
  <si>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</si>
  <si>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</si>
  <si>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</si>
  <si>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</si>
  <si>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</si>
  <si>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</si>
  <si>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</si>
  <si>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</si>
  <si>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</si>
  <si>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</si>
  <si>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</si>
  <si>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</si>
  <si>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</si>
  <si>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</si>
  <si>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</si>
  <si>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</si>
  <si>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</si>
  <si>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</si>
  <si>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</si>
  <si>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</si>
  <si>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</si>
  <si>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</si>
  <si>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</si>
  <si>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</si>
  <si>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</si>
  <si>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</si>
  <si>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</si>
  <si>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</si>
  <si>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</si>
  <si>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</si>
  <si>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</si>
  <si>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</si>
  <si>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</si>
  <si>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</si>
  <si>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</si>
  <si>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</si>
  <si>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</si>
  <si>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</si>
  <si>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</si>
  <si>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</si>
  <si>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</si>
  <si>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</si>
  <si>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</si>
  <si>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</si>
  <si>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</si>
  <si>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</si>
  <si>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</si>
  <si>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</si>
  <si>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</si>
  <si>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</si>
  <si>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</si>
  <si>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</si>
  <si>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</si>
  <si>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</si>
  <si>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</si>
  <si>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</si>
  <si>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</si>
  <si>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</si>
  <si>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</si>
  <si>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</si>
  <si>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</si>
  <si>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</si>
  <si>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</si>
  <si>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</si>
  <si>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</si>
  <si>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</si>
  <si>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</si>
  <si>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</si>
  <si>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</si>
  <si>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</si>
  <si>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</si>
  <si>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</si>
  <si>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</si>
  <si>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</si>
  <si>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</si>
  <si>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</si>
  <si>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不安定就労者再チャレンジ支援事業</t>
    <rPh sb="0" eb="7">
      <t>フアンテイシュウロウシャサイ</t>
    </rPh>
    <rPh sb="12" eb="16">
      <t>シエンジギョウ</t>
    </rPh>
    <phoneticPr fontId="5"/>
  </si>
  <si>
    <t>職業安定局</t>
    <rPh sb="0" eb="2">
      <t>ショクギョウ</t>
    </rPh>
    <rPh sb="2" eb="4">
      <t>アンテイ</t>
    </rPh>
    <rPh sb="4" eb="5">
      <t>キョク</t>
    </rPh>
    <phoneticPr fontId="5"/>
  </si>
  <si>
    <t>首席職業指導官室</t>
    <rPh sb="0" eb="8">
      <t>シュセキショクギョウシドウカンシツ</t>
    </rPh>
    <phoneticPr fontId="5"/>
  </si>
  <si>
    <t>首席職業指導官
澤口　浩司</t>
    <rPh sb="0" eb="2">
      <t>シュセキ</t>
    </rPh>
    <rPh sb="2" eb="4">
      <t>ショクギョウ</t>
    </rPh>
    <rPh sb="4" eb="7">
      <t>シドウカン</t>
    </rPh>
    <rPh sb="8" eb="10">
      <t>サワグチ</t>
    </rPh>
    <rPh sb="11" eb="13">
      <t>コウジ</t>
    </rPh>
    <phoneticPr fontId="5"/>
  </si>
  <si>
    <t>○</t>
  </si>
  <si>
    <t>雇用保険法第62条第１項第６号及び第63条第1項第3号</t>
    <phoneticPr fontId="5"/>
  </si>
  <si>
    <t>「厚生労働省就職氷河期世代活躍支援プラン」
（令和元年５月29日　2040年を展望した社会保障・働き方改革本部）
「経済財政運営と改革の基本方針2019」
（令和元年６月21日　閣議決定）</t>
    <rPh sb="53" eb="55">
      <t>ホンブ</t>
    </rPh>
    <phoneticPr fontId="5"/>
  </si>
  <si>
    <t>　民間事業者による創意工夫やノウハウを最大限活用し、成果連動型の民間委託事業の実施により、ハローワーク等による取組と両輪で不安定就労者の安定就職につなげる。</t>
    <phoneticPr fontId="5"/>
  </si>
  <si>
    <t>　特に不安定な就労状態にある者の多い地域において、成果連動型の民間委託によりこれらの者の教育訓練、職場実習等を行い、安定就職につなげる。あわせて、当該訓練等を職業訓練受講給付金の給付対象とし、安心して受講できるように支援する。</t>
    <phoneticPr fontId="5"/>
  </si>
  <si>
    <t>-</t>
    <phoneticPr fontId="5"/>
  </si>
  <si>
    <t>職業講習等委託費</t>
    <rPh sb="0" eb="8">
      <t>ショクギョウコウシュウトウイタクヒ</t>
    </rPh>
    <phoneticPr fontId="5"/>
  </si>
  <si>
    <t>諸謝金</t>
    <rPh sb="0" eb="1">
      <t>ショ</t>
    </rPh>
    <rPh sb="1" eb="3">
      <t>シャキン</t>
    </rPh>
    <phoneticPr fontId="5"/>
  </si>
  <si>
    <t>労働保険業務庁費</t>
    <rPh sb="0" eb="8">
      <t>ロウドウホケンギョウムチョウヒ</t>
    </rPh>
    <phoneticPr fontId="5"/>
  </si>
  <si>
    <t>庁費</t>
    <rPh sb="0" eb="2">
      <t>チョウヒ</t>
    </rPh>
    <phoneticPr fontId="5"/>
  </si>
  <si>
    <t>支援対象者の期間の定めのない雇用での就職率40.0％以上</t>
    <phoneticPr fontId="5"/>
  </si>
  <si>
    <t>就職率
（就職件数／新規対象者数）</t>
    <phoneticPr fontId="5"/>
  </si>
  <si>
    <t>X　執行額（千円）　／　Y　支援対象者（人）　　　　　　　　　　　　　　</t>
    <rPh sb="2" eb="4">
      <t>シッコウ</t>
    </rPh>
    <rPh sb="4" eb="5">
      <t>ガク</t>
    </rPh>
    <rPh sb="6" eb="8">
      <t>センエン</t>
    </rPh>
    <rPh sb="14" eb="16">
      <t>シエン</t>
    </rPh>
    <rPh sb="16" eb="19">
      <t>タイショウシャ</t>
    </rPh>
    <rPh sb="20" eb="21">
      <t>ヒト</t>
    </rPh>
    <phoneticPr fontId="5"/>
  </si>
  <si>
    <t>支援対象者数</t>
    <rPh sb="0" eb="2">
      <t>シエン</t>
    </rPh>
    <rPh sb="2" eb="5">
      <t>タイショウシャ</t>
    </rPh>
    <rPh sb="5" eb="6">
      <t>スウ</t>
    </rPh>
    <phoneticPr fontId="5"/>
  </si>
  <si>
    <t>不安定就労者再チャレンジ支援事業における職業訓練への参加</t>
    <rPh sb="0" eb="7">
      <t>フアンテイシュウロウシャサイ</t>
    </rPh>
    <rPh sb="12" eb="16">
      <t>シエンジギョウ</t>
    </rPh>
    <rPh sb="20" eb="22">
      <t>ショクギョウ</t>
    </rPh>
    <rPh sb="22" eb="24">
      <t>クンレン</t>
    </rPh>
    <rPh sb="26" eb="28">
      <t>サンカ</t>
    </rPh>
    <phoneticPr fontId="5"/>
  </si>
  <si>
    <t>-</t>
    <phoneticPr fontId="5"/>
  </si>
  <si>
    <t>人</t>
    <rPh sb="0" eb="1">
      <t>ニン</t>
    </rPh>
    <phoneticPr fontId="5"/>
  </si>
  <si>
    <t>　　X / Y</t>
    <phoneticPr fontId="5"/>
  </si>
  <si>
    <t>円</t>
    <rPh sb="0" eb="1">
      <t>エン</t>
    </rPh>
    <phoneticPr fontId="5"/>
  </si>
  <si>
    <t>218,726千円
/1,279人</t>
    <phoneticPr fontId="5"/>
  </si>
  <si>
    <t>https://www.mhlw.go.jp/wp/seisaku/hyouka/dl/r03_jizenbunseki/V-1-1.pdf</t>
    <phoneticPr fontId="5"/>
  </si>
  <si>
    <t>P5</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</si>
  <si>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</si>
  <si>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</si>
  <si>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</si>
  <si>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就職氷河期世代の支援を３年程度で集中的に実施し、安定就職の流れを加速させるためには、国が実施する必要があるが、本事業においては民間事業者による創意工夫を活かし、成果連動型の民間委託事業を行うこととしている。</t>
    <phoneticPr fontId="5"/>
  </si>
  <si>
    <t>‐</t>
  </si>
  <si>
    <t>△</t>
  </si>
  <si>
    <t>有</t>
  </si>
  <si>
    <t>無</t>
  </si>
  <si>
    <t>厚生労働省</t>
  </si>
  <si>
    <t>厚労</t>
  </si>
  <si>
    <t>B</t>
  </si>
  <si>
    <t>ヒューマンアカデミー株式会社
（愛知労働局）</t>
    <rPh sb="10" eb="12">
      <t>カブシキ</t>
    </rPh>
    <rPh sb="12" eb="14">
      <t>カイシャ</t>
    </rPh>
    <rPh sb="16" eb="18">
      <t>アイチ</t>
    </rPh>
    <rPh sb="18" eb="21">
      <t>ロウドウキョク</t>
    </rPh>
    <phoneticPr fontId="5"/>
  </si>
  <si>
    <t>株式会社東京リーガルマインド
（大阪労働局）</t>
    <rPh sb="0" eb="2">
      <t>カブシキ</t>
    </rPh>
    <rPh sb="2" eb="4">
      <t>カイシャ</t>
    </rPh>
    <rPh sb="4" eb="6">
      <t>トウキョウ</t>
    </rPh>
    <rPh sb="16" eb="18">
      <t>オオサカ</t>
    </rPh>
    <rPh sb="18" eb="21">
      <t>ロウドウキョク</t>
    </rPh>
    <phoneticPr fontId="5"/>
  </si>
  <si>
    <t>ヒューマンアカデミー株式会社
（福岡労働局）</t>
    <rPh sb="10" eb="12">
      <t>カブシキ</t>
    </rPh>
    <rPh sb="12" eb="14">
      <t>カイシャ</t>
    </rPh>
    <rPh sb="16" eb="18">
      <t>フクオカ</t>
    </rPh>
    <rPh sb="18" eb="21">
      <t>ロウドウキョク</t>
    </rPh>
    <phoneticPr fontId="5"/>
  </si>
  <si>
    <t>株式会社東京リーガルマインド
（東京労働局）</t>
    <rPh sb="0" eb="2">
      <t>カブシキ</t>
    </rPh>
    <rPh sb="2" eb="4">
      <t>カイシャ</t>
    </rPh>
    <rPh sb="4" eb="6">
      <t>トウキョウ</t>
    </rPh>
    <rPh sb="16" eb="18">
      <t>トウキョウ</t>
    </rPh>
    <rPh sb="18" eb="21">
      <t>ロウドウキョク</t>
    </rPh>
    <phoneticPr fontId="5"/>
  </si>
  <si>
    <t>キャリアバンク株式会社
（北海道労働局）</t>
    <rPh sb="7" eb="11">
      <t>カブシキガイシャ</t>
    </rPh>
    <rPh sb="13" eb="16">
      <t>ホッカイドウ</t>
    </rPh>
    <rPh sb="16" eb="18">
      <t>ロウドウ</t>
    </rPh>
    <rPh sb="18" eb="19">
      <t>キョク</t>
    </rPh>
    <phoneticPr fontId="5"/>
  </si>
  <si>
    <t>キャリアバンク株式会社
（埼玉労働局）</t>
    <rPh sb="7" eb="11">
      <t>カブシキガイシャ</t>
    </rPh>
    <rPh sb="13" eb="15">
      <t>サイタマ</t>
    </rPh>
    <rPh sb="15" eb="17">
      <t>ロウドウ</t>
    </rPh>
    <rPh sb="17" eb="18">
      <t>キョク</t>
    </rPh>
    <phoneticPr fontId="5"/>
  </si>
  <si>
    <t>学校法人大原学園
（千葉労働局）</t>
    <rPh sb="0" eb="2">
      <t>ガッコウ</t>
    </rPh>
    <rPh sb="2" eb="4">
      <t>ホウジン</t>
    </rPh>
    <rPh sb="4" eb="6">
      <t>オオハラ</t>
    </rPh>
    <rPh sb="6" eb="8">
      <t>ガクエン</t>
    </rPh>
    <rPh sb="10" eb="12">
      <t>チバ</t>
    </rPh>
    <rPh sb="12" eb="15">
      <t>ロウドウキョク</t>
    </rPh>
    <phoneticPr fontId="5"/>
  </si>
  <si>
    <t>株式会社クオリティ・オブ・ライフ
（神奈川労働局）</t>
    <rPh sb="0" eb="4">
      <t>カブシキガイシャ</t>
    </rPh>
    <rPh sb="18" eb="21">
      <t>カナガワ</t>
    </rPh>
    <rPh sb="21" eb="24">
      <t>ロウドウキョク</t>
    </rPh>
    <phoneticPr fontId="5"/>
  </si>
  <si>
    <t>株式会社東海道シグマ
（静岡労働局）</t>
    <rPh sb="0" eb="4">
      <t>カブシキガイシャ</t>
    </rPh>
    <rPh sb="4" eb="7">
      <t>トウカイドウ</t>
    </rPh>
    <rPh sb="12" eb="14">
      <t>シズオカ</t>
    </rPh>
    <rPh sb="14" eb="17">
      <t>ロウドウキョク</t>
    </rPh>
    <phoneticPr fontId="5"/>
  </si>
  <si>
    <t>学校法人大原学園
（大阪労働局）</t>
    <rPh sb="0" eb="2">
      <t>ガッコウ</t>
    </rPh>
    <rPh sb="2" eb="4">
      <t>ホウジン</t>
    </rPh>
    <rPh sb="4" eb="6">
      <t>オオハラ</t>
    </rPh>
    <rPh sb="6" eb="8">
      <t>ガクエン</t>
    </rPh>
    <rPh sb="10" eb="12">
      <t>オオサカ</t>
    </rPh>
    <rPh sb="12" eb="15">
      <t>ロウドウキョク</t>
    </rPh>
    <phoneticPr fontId="5"/>
  </si>
  <si>
    <t>不安定就労者再チャレンジ支援事業実施</t>
    <rPh sb="12" eb="14">
      <t>シエン</t>
    </rPh>
    <phoneticPr fontId="5"/>
  </si>
  <si>
    <t>都道府県労働局が民間事業者に委託し、就職氷河期世代の不安定就労者・無業者に対して、教育訓練・職業紹介等を行う。</t>
    <rPh sb="0" eb="4">
      <t>トドウフケン</t>
    </rPh>
    <rPh sb="4" eb="7">
      <t>ロウドウキョク</t>
    </rPh>
    <rPh sb="8" eb="10">
      <t>ミンカン</t>
    </rPh>
    <rPh sb="10" eb="13">
      <t>ジギョウシャ</t>
    </rPh>
    <rPh sb="14" eb="16">
      <t>イタク</t>
    </rPh>
    <rPh sb="18" eb="20">
      <t>シュウショク</t>
    </rPh>
    <rPh sb="20" eb="23">
      <t>ヒョウガキ</t>
    </rPh>
    <rPh sb="23" eb="25">
      <t>セダイ</t>
    </rPh>
    <rPh sb="26" eb="29">
      <t>フアンテイ</t>
    </rPh>
    <rPh sb="29" eb="32">
      <t>シュウロウシャ</t>
    </rPh>
    <rPh sb="33" eb="34">
      <t>ム</t>
    </rPh>
    <rPh sb="34" eb="36">
      <t>ギョウシャ</t>
    </rPh>
    <rPh sb="37" eb="38">
      <t>タイ</t>
    </rPh>
    <rPh sb="41" eb="43">
      <t>キョウイク</t>
    </rPh>
    <rPh sb="43" eb="45">
      <t>クンレン</t>
    </rPh>
    <rPh sb="46" eb="48">
      <t>ショクギョウ</t>
    </rPh>
    <rPh sb="48" eb="50">
      <t>ショウカイ</t>
    </rPh>
    <rPh sb="50" eb="51">
      <t>トウ</t>
    </rPh>
    <rPh sb="52" eb="53">
      <t>オコナ</t>
    </rPh>
    <phoneticPr fontId="5"/>
  </si>
  <si>
    <t>-</t>
    <phoneticPr fontId="5"/>
  </si>
  <si>
    <t>相談員の諸謝金や保険料等、事業の運営上必要な支出をしており、合理的なものとなっている。</t>
    <phoneticPr fontId="5"/>
  </si>
  <si>
    <t>本事業の支出は主に相談員に係る経費及び成果連動型の委託費で構成されており、真に必要な経費に限定されている。</t>
    <rPh sb="7" eb="8">
      <t>オモ</t>
    </rPh>
    <phoneticPr fontId="5"/>
  </si>
  <si>
    <t>A.東京労働局</t>
    <rPh sb="2" eb="4">
      <t>トウキョウ</t>
    </rPh>
    <rPh sb="4" eb="6">
      <t>ロウドウ</t>
    </rPh>
    <rPh sb="6" eb="7">
      <t>キョク</t>
    </rPh>
    <phoneticPr fontId="5"/>
  </si>
  <si>
    <t>職業講習等委託費</t>
    <rPh sb="0" eb="2">
      <t>ショクギョウ</t>
    </rPh>
    <rPh sb="2" eb="4">
      <t>コウシュウ</t>
    </rPh>
    <rPh sb="4" eb="5">
      <t>トウ</t>
    </rPh>
    <rPh sb="5" eb="7">
      <t>イタク</t>
    </rPh>
    <rPh sb="7" eb="8">
      <t>ヒ</t>
    </rPh>
    <phoneticPr fontId="5"/>
  </si>
  <si>
    <t>諸謝金</t>
    <rPh sb="0" eb="3">
      <t>ショシャキン</t>
    </rPh>
    <phoneticPr fontId="5"/>
  </si>
  <si>
    <t>不安定就労者再チャレンジ支援事業に係る委託費</t>
    <rPh sb="0" eb="3">
      <t>フアンテイ</t>
    </rPh>
    <rPh sb="3" eb="6">
      <t>シュウロウシャ</t>
    </rPh>
    <rPh sb="6" eb="7">
      <t>サイ</t>
    </rPh>
    <rPh sb="12" eb="14">
      <t>シエン</t>
    </rPh>
    <rPh sb="14" eb="16">
      <t>ジギョウ</t>
    </rPh>
    <rPh sb="17" eb="18">
      <t>カカ</t>
    </rPh>
    <rPh sb="19" eb="22">
      <t>イタクヒ</t>
    </rPh>
    <phoneticPr fontId="5"/>
  </si>
  <si>
    <t>相談員に係る経費等</t>
    <rPh sb="0" eb="3">
      <t>ソウダンイン</t>
    </rPh>
    <rPh sb="4" eb="5">
      <t>カカ</t>
    </rPh>
    <rPh sb="6" eb="8">
      <t>ケイヒ</t>
    </rPh>
    <rPh sb="8" eb="9">
      <t>トウ</t>
    </rPh>
    <phoneticPr fontId="5"/>
  </si>
  <si>
    <t>相談員に係る保険料等</t>
    <rPh sb="0" eb="3">
      <t>ソウダンイン</t>
    </rPh>
    <rPh sb="4" eb="5">
      <t>カカ</t>
    </rPh>
    <rPh sb="6" eb="9">
      <t>ホケンリョウ</t>
    </rPh>
    <rPh sb="9" eb="10">
      <t>トウ</t>
    </rPh>
    <phoneticPr fontId="5"/>
  </si>
  <si>
    <t>B.株式会社クオリティ・オブ・ライフ</t>
    <rPh sb="2" eb="4">
      <t>カブシキ</t>
    </rPh>
    <rPh sb="4" eb="6">
      <t>カイシャ</t>
    </rPh>
    <phoneticPr fontId="5"/>
  </si>
  <si>
    <t>事業費</t>
    <rPh sb="0" eb="3">
      <t>ジギョウヒ</t>
    </rPh>
    <phoneticPr fontId="5"/>
  </si>
  <si>
    <t>人件費</t>
    <rPh sb="0" eb="3">
      <t>ジンケンヒ</t>
    </rPh>
    <phoneticPr fontId="5"/>
  </si>
  <si>
    <t>成果に応じた報酬</t>
    <rPh sb="0" eb="2">
      <t>セイカ</t>
    </rPh>
    <rPh sb="3" eb="4">
      <t>オウ</t>
    </rPh>
    <rPh sb="6" eb="8">
      <t>ホウシュウ</t>
    </rPh>
    <phoneticPr fontId="5"/>
  </si>
  <si>
    <t>事業責任者に係る給与等</t>
    <rPh sb="0" eb="2">
      <t>ジギョウ</t>
    </rPh>
    <rPh sb="2" eb="5">
      <t>セキニンシャ</t>
    </rPh>
    <rPh sb="6" eb="7">
      <t>カカ</t>
    </rPh>
    <rPh sb="8" eb="10">
      <t>キュウヨ</t>
    </rPh>
    <rPh sb="10" eb="11">
      <t>トウ</t>
    </rPh>
    <phoneticPr fontId="5"/>
  </si>
  <si>
    <t>株式会社クオリティ・オブ・ライフ
（東京労働局）</t>
    <rPh sb="0" eb="2">
      <t>カブシキ</t>
    </rPh>
    <rPh sb="2" eb="4">
      <t>カイシャ</t>
    </rPh>
    <rPh sb="18" eb="20">
      <t>トウキョウ</t>
    </rPh>
    <rPh sb="20" eb="22">
      <t>ロウドウ</t>
    </rPh>
    <rPh sb="22" eb="23">
      <t>キョク</t>
    </rPh>
    <phoneticPr fontId="5"/>
  </si>
  <si>
    <t>株式会社東京リーガルマインド
（大阪労働局）</t>
    <rPh sb="0" eb="2">
      <t>カブシキ</t>
    </rPh>
    <rPh sb="2" eb="4">
      <t>カイシャ</t>
    </rPh>
    <rPh sb="4" eb="6">
      <t>トウキョウ</t>
    </rPh>
    <rPh sb="16" eb="18">
      <t>オオサカ</t>
    </rPh>
    <rPh sb="18" eb="20">
      <t>ロウドウ</t>
    </rPh>
    <rPh sb="20" eb="21">
      <t>キョク</t>
    </rPh>
    <phoneticPr fontId="5"/>
  </si>
  <si>
    <t>不安定就労者再チャレンジ支援事業に係る就職支援</t>
    <phoneticPr fontId="5"/>
  </si>
  <si>
    <t>不安定就労者再チャレンジ支援事業の運営</t>
    <phoneticPr fontId="5"/>
  </si>
  <si>
    <t>東京労働局</t>
    <rPh sb="0" eb="2">
      <t>トウキョウ</t>
    </rPh>
    <rPh sb="2" eb="4">
      <t>ロウドウ</t>
    </rPh>
    <rPh sb="4" eb="5">
      <t>キョク</t>
    </rPh>
    <phoneticPr fontId="5"/>
  </si>
  <si>
    <t>株式会社クオリティ・オブ・ライフ
（神奈川労働局）</t>
    <rPh sb="0" eb="4">
      <t>カブシキガイシャ</t>
    </rPh>
    <rPh sb="18" eb="21">
      <t>カナガワ</t>
    </rPh>
    <rPh sb="21" eb="24">
      <t>ロウドウキョク</t>
    </rPh>
    <phoneticPr fontId="5"/>
  </si>
  <si>
    <t>株式会社東京リーガルマインド
（京都労働局）</t>
    <rPh sb="0" eb="4">
      <t>カブシキガイシャ</t>
    </rPh>
    <rPh sb="4" eb="6">
      <t>トウキョウ</t>
    </rPh>
    <rPh sb="16" eb="18">
      <t>キョウト</t>
    </rPh>
    <rPh sb="18" eb="21">
      <t>ロウドウキョク</t>
    </rPh>
    <phoneticPr fontId="5"/>
  </si>
  <si>
    <t>株式会社エム・エスオフィス
（新潟労働局）</t>
    <rPh sb="0" eb="4">
      <t>カブシキガイシャ</t>
    </rPh>
    <rPh sb="15" eb="17">
      <t>ニイガタ</t>
    </rPh>
    <rPh sb="17" eb="20">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</si>
  <si>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</si>
  <si>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</si>
  <si>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</si>
  <si>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</si>
  <si>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</si>
  <si>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</si>
  <si>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</si>
  <si>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</si>
  <si>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一般社団法人キャリア支援機構
（福島労働局）</t>
    <rPh sb="0" eb="2">
      <t>イッパン</t>
    </rPh>
    <rPh sb="2" eb="6">
      <t>シャダンホウジン</t>
    </rPh>
    <rPh sb="10" eb="12">
      <t>シエン</t>
    </rPh>
    <rPh sb="12" eb="14">
      <t>キコウ</t>
    </rPh>
    <rPh sb="16" eb="18">
      <t>フクシマ</t>
    </rPh>
    <rPh sb="18" eb="21">
      <t>ロウドウキョク</t>
    </rPh>
    <phoneticPr fontId="5"/>
  </si>
  <si>
    <t>宮城労働局</t>
    <rPh sb="0" eb="2">
      <t>ミヤギ</t>
    </rPh>
    <rPh sb="2" eb="5">
      <t>ロウドウキョク</t>
    </rPh>
    <phoneticPr fontId="5"/>
  </si>
  <si>
    <t>事業主が負担する雇用保険料を財源としており、負担関係は妥当である。</t>
    <phoneticPr fontId="5"/>
  </si>
  <si>
    <t>本事業は、不安定な就労状態にある者に対し教育訓練、職場実習等を行い、安定就職につなげる事業であり、「厚生労働省就職氷河期プラン（令和元年５月29日、「2040年を展望した社会保障・働き方改革本部」決定）」において「民間事業者のノウハウを活かした不安定就労者の就職支援」を実施することとされており、また「経済財政運営と改革の基本方針2019」（令和元年６月21日）においては、「就職相談、教育訓練・職場実習、採用・定着の前段階について、専門のノウハウを有する民間事業者に対し、成果に連動する業務委託を行い、ハローワーク等による取組と車の両輪で、必要な財源を確保し、本プログラムの取組を加速させる」と国による取組みの必要性が明記されるなど、必要かつ優先度の高い業務である。</t>
    <phoneticPr fontId="5"/>
  </si>
  <si>
    <t>活動実績及び成果実績が低調に推移している要因を分析し、予算の額の縮減を含め執行率の改善を図ること。</t>
    <rPh sb="0" eb="4">
      <t>カツドウジッセキ</t>
    </rPh>
    <rPh sb="4" eb="5">
      <t>オヨ</t>
    </rPh>
    <rPh sb="6" eb="10">
      <t>セイカジッセキ</t>
    </rPh>
    <rPh sb="11" eb="13">
      <t>テイチョウ</t>
    </rPh>
    <rPh sb="14" eb="16">
      <t>スイイ</t>
    </rPh>
    <rPh sb="20" eb="22">
      <t>ヨウイン</t>
    </rPh>
    <rPh sb="23" eb="25">
      <t>ブンセキ</t>
    </rPh>
    <rPh sb="27" eb="29">
      <t>ヨサン</t>
    </rPh>
    <rPh sb="30" eb="31">
      <t>ガク</t>
    </rPh>
    <rPh sb="32" eb="34">
      <t>シュクゲン</t>
    </rPh>
    <rPh sb="35" eb="36">
      <t>フク</t>
    </rPh>
    <rPh sb="37" eb="40">
      <t>シッコウリツ</t>
    </rPh>
    <rPh sb="41" eb="43">
      <t>カイゼン</t>
    </rPh>
    <rPh sb="44" eb="45">
      <t>ハカ</t>
    </rPh>
    <phoneticPr fontId="5"/>
  </si>
  <si>
    <t>1，910，399千円/1,000人</t>
    <rPh sb="9" eb="11">
      <t>センエン</t>
    </rPh>
    <rPh sb="17" eb="18">
      <t>ニン</t>
    </rPh>
    <phoneticPr fontId="5"/>
  </si>
  <si>
    <t>419,434千円
/1，251人</t>
    <rPh sb="7" eb="9">
      <t>センエン</t>
    </rPh>
    <rPh sb="16" eb="17">
      <t>ニン</t>
    </rPh>
    <phoneticPr fontId="5"/>
  </si>
  <si>
    <t>本事業は成果連動型であり、支援対象者の就職や定着に応じて、一定の成果報酬を支給することとしているため、支出は妥当である。</t>
    <rPh sb="51" eb="53">
      <t>シシュツ</t>
    </rPh>
    <rPh sb="54" eb="56">
      <t>ダトウ</t>
    </rPh>
    <phoneticPr fontId="5"/>
  </si>
  <si>
    <t>本事業は成果連動型であり、就職人数及び定着人数に応じて支出をしているが、当初の見込みよりも支援対象者や就職人数が少なかったことが主な要因として挙げられる。</t>
    <phoneticPr fontId="5"/>
  </si>
  <si>
    <t>本事業では成果に応じた支出を行っているため、コスト削減に繋がっている。</t>
    <phoneticPr fontId="5"/>
  </si>
  <si>
    <t>-</t>
    <phoneticPr fontId="5"/>
  </si>
  <si>
    <t>×</t>
  </si>
  <si>
    <t>本事業の支援対象者は事務職希望が多かったものの、事務職の正社員求人を確保することが困難であったこと等から、半数近くの労働局において、正規雇用よりも非正規雇用での就職件数が多くなり、目標が未達成となった。</t>
    <phoneticPr fontId="5"/>
  </si>
  <si>
    <t>本事業は、民間事業者による創意工夫を活かした教育訓練等を経て正社員就職を目指すものであるが、早期就職を希望する者は教育訓練等を介しないハローワークの専門窓口を利用する傾向にあったことから、活動実績は未達成となった。</t>
    <rPh sb="94" eb="96">
      <t>カツドウ</t>
    </rPh>
    <rPh sb="96" eb="98">
      <t>ジッセキ</t>
    </rPh>
    <rPh sb="99" eb="102">
      <t>ミタッセイ</t>
    </rPh>
    <phoneticPr fontId="5"/>
  </si>
  <si>
    <t>本事業は民間企業の創意工夫により実施するものであり、成果連動型の委託費支給と相まって、効果的・低コストで事業を実施できている。</t>
    <phoneticPr fontId="5"/>
  </si>
  <si>
    <t>活動目標及び成果目標のいずれにおいても未達成となっている。本事業は、民間事業者による創意工夫を活かした教育訓練等を経て正社員就職を目指すものであるが、早期就職を希望する者は教育訓練等を介しないハローワークの専門窓口を利用する傾向にあり、本事業を利用する対象者数が低調であった。また、本事業の支援対象者は事務職希望が多かったものの、本事業においても事務職の正社員求人を確保することが困難であったこと等から、半数近くの労働局において、正規雇用よりも非正規雇用での就職件数が多くなり、成果目標が未達成となった。</t>
    <rPh sb="0" eb="2">
      <t>カツドウ</t>
    </rPh>
    <rPh sb="2" eb="4">
      <t>モクヒョウ</t>
    </rPh>
    <rPh sb="4" eb="5">
      <t>オヨ</t>
    </rPh>
    <rPh sb="6" eb="8">
      <t>セイカ</t>
    </rPh>
    <rPh sb="8" eb="10">
      <t>モクヒョウ</t>
    </rPh>
    <rPh sb="19" eb="22">
      <t>ミタッセイ</t>
    </rPh>
    <rPh sb="239" eb="241">
      <t>セイカ</t>
    </rPh>
    <phoneticPr fontId="5"/>
  </si>
  <si>
    <t>縮減</t>
  </si>
  <si>
    <t>執行実績を踏まえて事業の実施地域や支援期間の見直しを行うとともに、求人開拓体制を強化する。</t>
    <rPh sb="33" eb="35">
      <t>キュウジン</t>
    </rPh>
    <rPh sb="35" eb="37">
      <t>カイタク</t>
    </rPh>
    <rPh sb="37" eb="39">
      <t>タイセイ</t>
    </rPh>
    <rPh sb="40" eb="42">
      <t>キョウカ</t>
    </rPh>
    <phoneticPr fontId="5"/>
  </si>
  <si>
    <t>就職氷河期支援対策専門窓口の設置及びチーム支援の実施</t>
    <phoneticPr fontId="5"/>
  </si>
  <si>
    <t>00</t>
    <phoneticPr fontId="5"/>
  </si>
  <si>
    <t>就職氷河期世代専門窓口に来所した求職者に対し、本事業による教育訓練等が効果的と判断した場合に、必要に応じて誘導を行っている。</t>
    <rPh sb="0" eb="2">
      <t>シュウショク</t>
    </rPh>
    <rPh sb="2" eb="5">
      <t>ヒョウガキ</t>
    </rPh>
    <rPh sb="5" eb="7">
      <t>セダイ</t>
    </rPh>
    <rPh sb="7" eb="9">
      <t>センモン</t>
    </rPh>
    <rPh sb="9" eb="10">
      <t>マド</t>
    </rPh>
    <rPh sb="10" eb="11">
      <t>クチ</t>
    </rPh>
    <rPh sb="12" eb="14">
      <t>ライショ</t>
    </rPh>
    <rPh sb="16" eb="19">
      <t>キュウショクシャ</t>
    </rPh>
    <rPh sb="20" eb="21">
      <t>タイ</t>
    </rPh>
    <rPh sb="23" eb="24">
      <t>ホン</t>
    </rPh>
    <rPh sb="24" eb="26">
      <t>ジギョウ</t>
    </rPh>
    <rPh sb="29" eb="31">
      <t>キョウイク</t>
    </rPh>
    <rPh sb="31" eb="33">
      <t>クンレン</t>
    </rPh>
    <rPh sb="33" eb="34">
      <t>トウ</t>
    </rPh>
    <rPh sb="35" eb="38">
      <t>コウカテキ</t>
    </rPh>
    <rPh sb="39" eb="41">
      <t>ハンダン</t>
    </rPh>
    <rPh sb="43" eb="45">
      <t>バアイ</t>
    </rPh>
    <rPh sb="47" eb="49">
      <t>ヒツヨウ</t>
    </rPh>
    <rPh sb="50" eb="51">
      <t>オウ</t>
    </rPh>
    <rPh sb="53" eb="55">
      <t>ユウドウ</t>
    </rPh>
    <rPh sb="56" eb="57">
      <t>オコナ</t>
    </rPh>
    <phoneticPr fontId="5"/>
  </si>
  <si>
    <t>-</t>
  </si>
  <si>
    <t>随意契約
（企画競争）</t>
  </si>
  <si>
    <t>不安定就労者再チャレンジ支援事業に係る就職支援</t>
  </si>
  <si>
    <t>キャリアバンク株式会社
（埼玉労働局）</t>
  </si>
  <si>
    <t>ヒューマンアカデミー株式会社
（愛知労働局）</t>
  </si>
  <si>
    <t>キャリアバンク株式会社
（北海道労働局）</t>
  </si>
  <si>
    <t>キャリアバンク株式会社
（宮城労働局）</t>
    <rPh sb="7" eb="11">
      <t>カブシキガイシャ</t>
    </rPh>
    <rPh sb="13" eb="15">
      <t>ミヤギ</t>
    </rPh>
    <rPh sb="15" eb="17">
      <t>ロウドウ</t>
    </rPh>
    <rPh sb="17" eb="18">
      <t>キョク</t>
    </rPh>
    <phoneticPr fontId="5"/>
  </si>
  <si>
    <t>事業実績等を勘案し、新たに支援対象者の受け入れは行わないこととし、令和５年度要求においては令和３年度及び令和４年度の支援対象者分の後年度負担のみ行うこととする。</t>
    <rPh sb="63" eb="64">
      <t>ブン</t>
    </rPh>
    <phoneticPr fontId="5"/>
  </si>
  <si>
    <t>新規支援対象者の受け入れを行わず、後年度負担のみ行うことによる減。</t>
    <rPh sb="0" eb="2">
      <t>シンキ</t>
    </rPh>
    <rPh sb="2" eb="4">
      <t>シエン</t>
    </rPh>
    <rPh sb="4" eb="7">
      <t>タイショウシャ</t>
    </rPh>
    <rPh sb="8" eb="9">
      <t>ウ</t>
    </rPh>
    <rPh sb="10" eb="11">
      <t>イ</t>
    </rPh>
    <rPh sb="13" eb="14">
      <t>オコナ</t>
    </rPh>
    <rPh sb="17" eb="20">
      <t>コウネンド</t>
    </rPh>
    <rPh sb="20" eb="22">
      <t>フタン</t>
    </rPh>
    <rPh sb="24" eb="25">
      <t>オコナ</t>
    </rPh>
    <rPh sb="31" eb="32">
      <t>ゲン</t>
    </rPh>
    <phoneticPr fontId="5"/>
  </si>
  <si>
    <t>11労働局において一者応札となった。応札しなかった主な理由は、新型コロナウイルス感染症拡大の状況の中で先行きが不透明であったこと、成果連動方式の事業について採算がとれないこと等であった。</t>
    <rPh sb="2" eb="5">
      <t>ロウドウキョク</t>
    </rPh>
    <rPh sb="10" eb="11">
      <t>シャ</t>
    </rPh>
    <rPh sb="11" eb="13">
      <t>オウサツ</t>
    </rPh>
    <rPh sb="18" eb="20">
      <t>オウサツ</t>
    </rPh>
    <rPh sb="25" eb="26">
      <t>オモ</t>
    </rPh>
    <rPh sb="27" eb="29">
      <t>リユウ</t>
    </rPh>
    <rPh sb="31" eb="33">
      <t>シンガタ</t>
    </rPh>
    <rPh sb="51" eb="53">
      <t>サキユ</t>
    </rPh>
    <phoneticPr fontId="5"/>
  </si>
  <si>
    <t>労働保険業務庁費</t>
    <rPh sb="0" eb="2">
      <t>ロウドウ</t>
    </rPh>
    <rPh sb="2" eb="4">
      <t>ホケン</t>
    </rPh>
    <rPh sb="4" eb="6">
      <t>ギョウム</t>
    </rPh>
    <rPh sb="6" eb="8">
      <t>チョウヒ</t>
    </rPh>
    <phoneticPr fontId="5"/>
  </si>
  <si>
    <t>不安定就労者の安定就職につなげる取組は、格差社会の要因だけでなく、未婚化、出生率の低下、ひいては、少子高齢化、人口減少の要因につながる重要課題である。それだけに執行率、アウトプット、アウトカムすべての実績が10％台を続ける本事業がその根本解決にどこまで有効か、抜本的に見直す必要がある。事業番号557など対象や事業概要は異なっても、問題の発生要因から見て関連する事業を記載して、連携を図る必要があるのではない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</si>
</sst>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89647</xdr:colOff>
      <xdr:row>269</xdr:row>
      <xdr:rowOff>123264</xdr:rowOff>
    </xdr:from>
    <xdr:to>
      <xdr:col>48</xdr:col>
      <xdr:colOff>112059</xdr:colOff>
      <xdr:row>281</xdr:row>
      <xdr:rowOff>78441</xdr:rowOff>
    </xdr:to>
    <xdr:grpSp>
      <xdr:nvGrpSpPr>
        <xdr:cNvPr id="14" name="グループ化 13"/>
        <xdr:cNvGrpSpPr/>
      </xdr:nvGrpSpPr>
      <xdr:grpSpPr>
        <a:xfrm>
          <a:off x="1708897" y="41568920"/>
          <a:ext cx="8118662" cy="2860302"/>
          <a:chOff x="2290002" y="44992015"/>
          <a:chExt cx="7229475" cy="4543078"/>
        </a:xfrm>
      </xdr:grpSpPr>
      <xdr:sp macro="" textlink="">
        <xdr:nvSpPr>
          <xdr:cNvPr id="15" name="正方形/長方形 14"/>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6" name="正方形/長方形 15"/>
          <xdr:cNvSpPr/>
        </xdr:nvSpPr>
        <xdr:spPr>
          <a:xfrm>
            <a:off x="4509620" y="45344768"/>
            <a:ext cx="2859316" cy="11345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en-US" altLang="ja-JP" sz="1600" u="none">
                <a:solidFill>
                  <a:sysClr val="windowText" lastClr="000000"/>
                </a:solidFill>
                <a:latin typeface="+mn-ea"/>
                <a:ea typeface="+mn-ea"/>
              </a:rPr>
              <a:t>419</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7" name="正方形/長方形 16"/>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8" name="正方形/長方形 17"/>
          <xdr:cNvSpPr/>
        </xdr:nvSpPr>
        <xdr:spPr>
          <a:xfrm>
            <a:off x="7497993" y="47630166"/>
            <a:ext cx="1978995" cy="183198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100">
                <a:solidFill>
                  <a:sysClr val="windowText" lastClr="000000"/>
                </a:solidFill>
                <a:latin typeface="+mn-ea"/>
                <a:ea typeface="+mn-ea"/>
              </a:rPr>
              <a:t>・労働局に職業相談員を配置</a:t>
            </a:r>
            <a:endParaRPr kumimoji="1" lang="en-US" altLang="ja-JP" sz="1100">
              <a:solidFill>
                <a:sysClr val="windowText" lastClr="000000"/>
              </a:solidFill>
              <a:latin typeface="+mn-ea"/>
              <a:ea typeface="+mn-ea"/>
            </a:endParaRPr>
          </a:p>
          <a:p>
            <a:pPr algn="l">
              <a:lnSpc>
                <a:spcPts val="1500"/>
              </a:lnSpc>
            </a:pPr>
            <a:r>
              <a:rPr kumimoji="1" lang="ja-JP" altLang="en-US" sz="1100">
                <a:solidFill>
                  <a:sysClr val="windowText" lastClr="000000"/>
                </a:solidFill>
                <a:latin typeface="+mn-ea"/>
                <a:ea typeface="+mn-ea"/>
              </a:rPr>
              <a:t>・受託者選定のための会議開催</a:t>
            </a:r>
            <a:endParaRPr kumimoji="1" lang="en-US" altLang="ja-JP" sz="1100">
              <a:solidFill>
                <a:sysClr val="windowText" lastClr="000000"/>
              </a:solidFill>
              <a:latin typeface="+mn-ea"/>
              <a:ea typeface="+mn-ea"/>
            </a:endParaRPr>
          </a:p>
          <a:p>
            <a:pPr algn="l">
              <a:lnSpc>
                <a:spcPts val="1300"/>
              </a:lnSpc>
            </a:pPr>
            <a:r>
              <a:rPr kumimoji="1" lang="ja-JP" altLang="en-US" sz="1100">
                <a:solidFill>
                  <a:sysClr val="windowText" lastClr="000000"/>
                </a:solidFill>
                <a:latin typeface="+mn-ea"/>
                <a:ea typeface="+mn-ea"/>
              </a:rPr>
              <a:t>・本事業の周知・広報　等</a:t>
            </a:r>
            <a:endParaRPr kumimoji="1" lang="en-US" altLang="ja-JP" sz="1100">
              <a:solidFill>
                <a:sysClr val="windowText" lastClr="000000"/>
              </a:solidFill>
              <a:latin typeface="+mn-ea"/>
              <a:ea typeface="+mn-ea"/>
            </a:endParaRPr>
          </a:p>
        </xdr:txBody>
      </xdr:sp>
    </xdr:grpSp>
    <xdr:clientData/>
  </xdr:twoCellAnchor>
  <xdr:twoCellAnchor>
    <xdr:from>
      <xdr:col>16</xdr:col>
      <xdr:colOff>23789</xdr:colOff>
      <xdr:row>281</xdr:row>
      <xdr:rowOff>139495</xdr:rowOff>
    </xdr:from>
    <xdr:to>
      <xdr:col>24</xdr:col>
      <xdr:colOff>55563</xdr:colOff>
      <xdr:row>282</xdr:row>
      <xdr:rowOff>262015</xdr:rowOff>
    </xdr:to>
    <xdr:sp macro="" textlink="">
      <xdr:nvSpPr>
        <xdr:cNvPr id="19" name="正方形/長方形 18"/>
        <xdr:cNvSpPr/>
      </xdr:nvSpPr>
      <xdr:spPr>
        <a:xfrm>
          <a:off x="2944789" y="40398495"/>
          <a:ext cx="1492274" cy="344770"/>
        </a:xfrm>
        <a:prstGeom prst="rect">
          <a:avLst/>
        </a:prstGeom>
        <a:solidFill>
          <a:sysClr val="window" lastClr="FFFFFF"/>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企画競争</a:t>
          </a:r>
          <a:r>
            <a:rPr kumimoji="1" lang="en-US" altLang="ja-JP" sz="1600">
              <a:solidFill>
                <a:sysClr val="windowText" lastClr="000000"/>
              </a:solidFill>
            </a:rPr>
            <a:t>】</a:t>
          </a:r>
        </a:p>
      </xdr:txBody>
    </xdr:sp>
    <xdr:clientData/>
  </xdr:twoCellAnchor>
  <xdr:twoCellAnchor>
    <xdr:from>
      <xdr:col>30</xdr:col>
      <xdr:colOff>158894</xdr:colOff>
      <xdr:row>282</xdr:row>
      <xdr:rowOff>177362</xdr:rowOff>
    </xdr:from>
    <xdr:to>
      <xdr:col>45</xdr:col>
      <xdr:colOff>19835</xdr:colOff>
      <xdr:row>285</xdr:row>
      <xdr:rowOff>238125</xdr:rowOff>
    </xdr:to>
    <xdr:sp macro="" textlink="">
      <xdr:nvSpPr>
        <xdr:cNvPr id="20" name="大かっこ 19"/>
        <xdr:cNvSpPr/>
      </xdr:nvSpPr>
      <xdr:spPr>
        <a:xfrm>
          <a:off x="5635769" y="40658612"/>
          <a:ext cx="2599379" cy="8942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・教育訓練、職場実習等職業講習</a:t>
          </a:r>
          <a:endParaRPr kumimoji="1" lang="en-US" altLang="ja-JP" sz="1100"/>
        </a:p>
        <a:p>
          <a:pPr algn="l"/>
          <a:r>
            <a:rPr kumimoji="1" lang="ja-JP" altLang="en-US" sz="1100"/>
            <a:t>・就職支援</a:t>
          </a:r>
          <a:endParaRPr kumimoji="1" lang="en-US" altLang="ja-JP" sz="1100"/>
        </a:p>
        <a:p>
          <a:pPr algn="l"/>
          <a:r>
            <a:rPr kumimoji="1" lang="ja-JP" altLang="en-US" sz="1100"/>
            <a:t>・職場定着支援</a:t>
          </a:r>
        </a:p>
      </xdr:txBody>
    </xdr:sp>
    <xdr:clientData/>
  </xdr:twoCellAnchor>
  <xdr:twoCellAnchor>
    <xdr:from>
      <xdr:col>28</xdr:col>
      <xdr:colOff>51169</xdr:colOff>
      <xdr:row>274</xdr:row>
      <xdr:rowOff>63431</xdr:rowOff>
    </xdr:from>
    <xdr:to>
      <xdr:col>32</xdr:col>
      <xdr:colOff>54722</xdr:colOff>
      <xdr:row>276</xdr:row>
      <xdr:rowOff>136263</xdr:rowOff>
    </xdr:to>
    <xdr:sp macro="" textlink="">
      <xdr:nvSpPr>
        <xdr:cNvPr id="21" name="下矢印 20"/>
        <xdr:cNvSpPr/>
      </xdr:nvSpPr>
      <xdr:spPr>
        <a:xfrm>
          <a:off x="5698934" y="40561490"/>
          <a:ext cx="810376" cy="767597"/>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51827</xdr:colOff>
      <xdr:row>277</xdr:row>
      <xdr:rowOff>80833</xdr:rowOff>
    </xdr:from>
    <xdr:to>
      <xdr:col>36</xdr:col>
      <xdr:colOff>198603</xdr:colOff>
      <xdr:row>280</xdr:row>
      <xdr:rowOff>59531</xdr:rowOff>
    </xdr:to>
    <xdr:sp macro="" textlink="">
      <xdr:nvSpPr>
        <xdr:cNvPr id="22" name="正方形/長方形 21"/>
        <xdr:cNvSpPr/>
      </xdr:nvSpPr>
      <xdr:spPr>
        <a:xfrm>
          <a:off x="4504765" y="43348146"/>
          <a:ext cx="2980463" cy="6930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13</xdr:col>
      <xdr:colOff>91571</xdr:colOff>
      <xdr:row>283</xdr:row>
      <xdr:rowOff>33586</xdr:rowOff>
    </xdr:from>
    <xdr:to>
      <xdr:col>29</xdr:col>
      <xdr:colOff>69918</xdr:colOff>
      <xdr:row>285</xdr:row>
      <xdr:rowOff>180582</xdr:rowOff>
    </xdr:to>
    <xdr:sp macro="" textlink="">
      <xdr:nvSpPr>
        <xdr:cNvPr id="23" name="正方形/長方形 22"/>
        <xdr:cNvSpPr/>
      </xdr:nvSpPr>
      <xdr:spPr>
        <a:xfrm>
          <a:off x="2464884" y="40784711"/>
          <a:ext cx="2899347" cy="71055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団体）</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313</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7">
        <v>2022</v>
      </c>
      <c r="AE2" s="857"/>
      <c r="AF2" s="857"/>
      <c r="AG2" s="857"/>
      <c r="AH2" s="857"/>
      <c r="AI2" s="75" t="s">
        <v>284</v>
      </c>
      <c r="AJ2" s="857" t="s">
        <v>642</v>
      </c>
      <c r="AK2" s="857"/>
      <c r="AL2" s="857"/>
      <c r="AM2" s="857"/>
      <c r="AN2" s="75" t="s">
        <v>284</v>
      </c>
      <c r="AO2" s="857">
        <v>21</v>
      </c>
      <c r="AP2" s="857"/>
      <c r="AQ2" s="857"/>
      <c r="AR2" s="76" t="s">
        <v>284</v>
      </c>
      <c r="AS2" s="858">
        <v>590</v>
      </c>
      <c r="AT2" s="858"/>
      <c r="AU2" s="858"/>
      <c r="AV2" s="75" t="str">
        <f>IF(AW2="","","-")</f>
        <v>-</v>
      </c>
      <c r="AW2" s="859">
        <v>0</v>
      </c>
      <c r="AX2" s="859"/>
    </row>
    <row r="3" spans="1:50" ht="21" customHeight="1" thickBot="1" x14ac:dyDescent="0.2">
      <c r="A3" s="860" t="s">
        <v>597</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59</v>
      </c>
      <c r="AJ3" s="862" t="s">
        <v>641</v>
      </c>
      <c r="AK3" s="862"/>
      <c r="AL3" s="862"/>
      <c r="AM3" s="862"/>
      <c r="AN3" s="862"/>
      <c r="AO3" s="862"/>
      <c r="AP3" s="862"/>
      <c r="AQ3" s="862"/>
      <c r="AR3" s="862"/>
      <c r="AS3" s="862"/>
      <c r="AT3" s="862"/>
      <c r="AU3" s="862"/>
      <c r="AV3" s="862"/>
      <c r="AW3" s="862"/>
      <c r="AX3" s="24" t="s">
        <v>60</v>
      </c>
    </row>
    <row r="4" spans="1:50" ht="24.75" customHeight="1" x14ac:dyDescent="0.15">
      <c r="A4" s="832" t="s">
        <v>23</v>
      </c>
      <c r="B4" s="833"/>
      <c r="C4" s="833"/>
      <c r="D4" s="833"/>
      <c r="E4" s="833"/>
      <c r="F4" s="833"/>
      <c r="G4" s="834" t="s">
        <v>607</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608</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62</v>
      </c>
      <c r="B5" s="845"/>
      <c r="C5" s="845"/>
      <c r="D5" s="845"/>
      <c r="E5" s="845"/>
      <c r="F5" s="846"/>
      <c r="G5" s="847" t="s">
        <v>383</v>
      </c>
      <c r="H5" s="848"/>
      <c r="I5" s="848"/>
      <c r="J5" s="848"/>
      <c r="K5" s="848"/>
      <c r="L5" s="848"/>
      <c r="M5" s="849" t="s">
        <v>61</v>
      </c>
      <c r="N5" s="850"/>
      <c r="O5" s="850"/>
      <c r="P5" s="850"/>
      <c r="Q5" s="850"/>
      <c r="R5" s="851"/>
      <c r="S5" s="852" t="s">
        <v>65</v>
      </c>
      <c r="T5" s="848"/>
      <c r="U5" s="848"/>
      <c r="V5" s="848"/>
      <c r="W5" s="848"/>
      <c r="X5" s="853"/>
      <c r="Y5" s="854" t="s">
        <v>3</v>
      </c>
      <c r="Z5" s="855"/>
      <c r="AA5" s="855"/>
      <c r="AB5" s="855"/>
      <c r="AC5" s="855"/>
      <c r="AD5" s="856"/>
      <c r="AE5" s="877" t="s">
        <v>609</v>
      </c>
      <c r="AF5" s="877"/>
      <c r="AG5" s="877"/>
      <c r="AH5" s="877"/>
      <c r="AI5" s="877"/>
      <c r="AJ5" s="877"/>
      <c r="AK5" s="877"/>
      <c r="AL5" s="877"/>
      <c r="AM5" s="877"/>
      <c r="AN5" s="877"/>
      <c r="AO5" s="877"/>
      <c r="AP5" s="878"/>
      <c r="AQ5" s="879" t="s">
        <v>610</v>
      </c>
      <c r="AR5" s="880"/>
      <c r="AS5" s="880"/>
      <c r="AT5" s="880"/>
      <c r="AU5" s="880"/>
      <c r="AV5" s="880"/>
      <c r="AW5" s="880"/>
      <c r="AX5" s="881"/>
    </row>
    <row r="6" spans="1:50" ht="39" customHeight="1" x14ac:dyDescent="0.15">
      <c r="A6" s="882" t="s">
        <v>4</v>
      </c>
      <c r="B6" s="883"/>
      <c r="C6" s="883"/>
      <c r="D6" s="883"/>
      <c r="E6" s="883"/>
      <c r="F6" s="883"/>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0" customHeight="1" x14ac:dyDescent="0.15">
      <c r="A7" s="863" t="s">
        <v>20</v>
      </c>
      <c r="B7" s="864"/>
      <c r="C7" s="864"/>
      <c r="D7" s="864"/>
      <c r="E7" s="864"/>
      <c r="F7" s="865"/>
      <c r="G7" s="887" t="s">
        <v>612</v>
      </c>
      <c r="H7" s="888"/>
      <c r="I7" s="888"/>
      <c r="J7" s="888"/>
      <c r="K7" s="888"/>
      <c r="L7" s="888"/>
      <c r="M7" s="888"/>
      <c r="N7" s="888"/>
      <c r="O7" s="888"/>
      <c r="P7" s="888"/>
      <c r="Q7" s="888"/>
      <c r="R7" s="888"/>
      <c r="S7" s="888"/>
      <c r="T7" s="888"/>
      <c r="U7" s="888"/>
      <c r="V7" s="888"/>
      <c r="W7" s="888"/>
      <c r="X7" s="889"/>
      <c r="Y7" s="890" t="s">
        <v>269</v>
      </c>
      <c r="Z7" s="708"/>
      <c r="AA7" s="708"/>
      <c r="AB7" s="708"/>
      <c r="AC7" s="708"/>
      <c r="AD7" s="891"/>
      <c r="AE7" s="819" t="s">
        <v>613</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185</v>
      </c>
      <c r="B8" s="864"/>
      <c r="C8" s="864"/>
      <c r="D8" s="864"/>
      <c r="E8" s="864"/>
      <c r="F8" s="865"/>
      <c r="G8" s="866" t="str">
        <f>入力規則等!A27</f>
        <v>-</v>
      </c>
      <c r="H8" s="867"/>
      <c r="I8" s="867"/>
      <c r="J8" s="867"/>
      <c r="K8" s="867"/>
      <c r="L8" s="867"/>
      <c r="M8" s="867"/>
      <c r="N8" s="867"/>
      <c r="O8" s="867"/>
      <c r="P8" s="867"/>
      <c r="Q8" s="867"/>
      <c r="R8" s="867"/>
      <c r="S8" s="867"/>
      <c r="T8" s="867"/>
      <c r="U8" s="867"/>
      <c r="V8" s="867"/>
      <c r="W8" s="867"/>
      <c r="X8" s="868"/>
      <c r="Y8" s="869" t="s">
        <v>186</v>
      </c>
      <c r="Z8" s="870"/>
      <c r="AA8" s="870"/>
      <c r="AB8" s="870"/>
      <c r="AC8" s="870"/>
      <c r="AD8" s="871"/>
      <c r="AE8" s="872" t="str">
        <f>入力規則等!K13</f>
        <v>社会保障</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614</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8.099999999999994" customHeight="1" x14ac:dyDescent="0.15">
      <c r="A10" s="780" t="s">
        <v>27</v>
      </c>
      <c r="B10" s="781"/>
      <c r="C10" s="781"/>
      <c r="D10" s="781"/>
      <c r="E10" s="781"/>
      <c r="F10" s="781"/>
      <c r="G10" s="782" t="s">
        <v>615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25"/>
    </row>
    <row r="13" spans="1:50" ht="21" customHeight="1" x14ac:dyDescent="0.15">
      <c r="A13" s="328"/>
      <c r="B13" s="329"/>
      <c r="C13" s="329"/>
      <c r="D13" s="329"/>
      <c r="E13" s="329"/>
      <c r="F13" s="330"/>
      <c r="G13" s="809" t="s">
        <v>6</v>
      </c>
      <c r="H13" s="810"/>
      <c r="I13" s="826" t="s">
        <v>7</v>
      </c>
      <c r="J13" s="827"/>
      <c r="K13" s="827"/>
      <c r="L13" s="827"/>
      <c r="M13" s="827"/>
      <c r="N13" s="827"/>
      <c r="O13" s="828"/>
      <c r="P13" s="720" t="s">
        <v>616</v>
      </c>
      <c r="Q13" s="721"/>
      <c r="R13" s="721"/>
      <c r="S13" s="721"/>
      <c r="T13" s="721"/>
      <c r="U13" s="721"/>
      <c r="V13" s="722"/>
      <c r="W13" s="720">
        <v>1305</v>
      </c>
      <c r="X13" s="721"/>
      <c r="Y13" s="721"/>
      <c r="Z13" s="721"/>
      <c r="AA13" s="721"/>
      <c r="AB13" s="721"/>
      <c r="AC13" s="722"/>
      <c r="AD13" s="720">
        <v>2891</v>
      </c>
      <c r="AE13" s="721"/>
      <c r="AF13" s="721"/>
      <c r="AG13" s="721"/>
      <c r="AH13" s="721"/>
      <c r="AI13" s="721"/>
      <c r="AJ13" s="722"/>
      <c r="AK13" s="720">
        <v>1910</v>
      </c>
      <c r="AL13" s="721"/>
      <c r="AM13" s="721"/>
      <c r="AN13" s="721"/>
      <c r="AO13" s="721"/>
      <c r="AP13" s="721"/>
      <c r="AQ13" s="722"/>
      <c r="AR13" s="757">
        <v>387</v>
      </c>
      <c r="AS13" s="758"/>
      <c r="AT13" s="758"/>
      <c r="AU13" s="758"/>
      <c r="AV13" s="758"/>
      <c r="AW13" s="758"/>
      <c r="AX13" s="829"/>
    </row>
    <row r="14" spans="1:50" ht="21" customHeight="1" x14ac:dyDescent="0.15">
      <c r="A14" s="328"/>
      <c r="B14" s="329"/>
      <c r="C14" s="329"/>
      <c r="D14" s="329"/>
      <c r="E14" s="329"/>
      <c r="F14" s="330"/>
      <c r="G14" s="811"/>
      <c r="H14" s="812"/>
      <c r="I14" s="804" t="s">
        <v>8</v>
      </c>
      <c r="J14" s="805"/>
      <c r="K14" s="805"/>
      <c r="L14" s="805"/>
      <c r="M14" s="805"/>
      <c r="N14" s="805"/>
      <c r="O14" s="806"/>
      <c r="P14" s="720" t="s">
        <v>616</v>
      </c>
      <c r="Q14" s="721"/>
      <c r="R14" s="721"/>
      <c r="S14" s="721"/>
      <c r="T14" s="721"/>
      <c r="U14" s="721"/>
      <c r="V14" s="722"/>
      <c r="W14" s="720" t="s">
        <v>616</v>
      </c>
      <c r="X14" s="721"/>
      <c r="Y14" s="721"/>
      <c r="Z14" s="721"/>
      <c r="AA14" s="721"/>
      <c r="AB14" s="721"/>
      <c r="AC14" s="722"/>
      <c r="AD14" s="720" t="s">
        <v>616</v>
      </c>
      <c r="AE14" s="721"/>
      <c r="AF14" s="721"/>
      <c r="AG14" s="721"/>
      <c r="AH14" s="721"/>
      <c r="AI14" s="721"/>
      <c r="AJ14" s="722"/>
      <c r="AK14" s="720" t="s">
        <v>616</v>
      </c>
      <c r="AL14" s="721"/>
      <c r="AM14" s="721"/>
      <c r="AN14" s="721"/>
      <c r="AO14" s="721"/>
      <c r="AP14" s="721"/>
      <c r="AQ14" s="722"/>
      <c r="AR14" s="815"/>
      <c r="AS14" s="815"/>
      <c r="AT14" s="815"/>
      <c r="AU14" s="815"/>
      <c r="AV14" s="815"/>
      <c r="AW14" s="815"/>
      <c r="AX14" s="816"/>
    </row>
    <row r="15" spans="1:50" ht="21" customHeight="1" x14ac:dyDescent="0.15">
      <c r="A15" s="328"/>
      <c r="B15" s="329"/>
      <c r="C15" s="329"/>
      <c r="D15" s="329"/>
      <c r="E15" s="329"/>
      <c r="F15" s="330"/>
      <c r="G15" s="811"/>
      <c r="H15" s="812"/>
      <c r="I15" s="804" t="s">
        <v>47</v>
      </c>
      <c r="J15" s="817"/>
      <c r="K15" s="817"/>
      <c r="L15" s="817"/>
      <c r="M15" s="817"/>
      <c r="N15" s="817"/>
      <c r="O15" s="818"/>
      <c r="P15" s="720" t="s">
        <v>616</v>
      </c>
      <c r="Q15" s="721"/>
      <c r="R15" s="721"/>
      <c r="S15" s="721"/>
      <c r="T15" s="721"/>
      <c r="U15" s="721"/>
      <c r="V15" s="722"/>
      <c r="W15" s="720" t="s">
        <v>616</v>
      </c>
      <c r="X15" s="721"/>
      <c r="Y15" s="721"/>
      <c r="Z15" s="721"/>
      <c r="AA15" s="721"/>
      <c r="AB15" s="721"/>
      <c r="AC15" s="722"/>
      <c r="AD15" s="720" t="s">
        <v>616</v>
      </c>
      <c r="AE15" s="721"/>
      <c r="AF15" s="721"/>
      <c r="AG15" s="721"/>
      <c r="AH15" s="721"/>
      <c r="AI15" s="721"/>
      <c r="AJ15" s="722"/>
      <c r="AK15" s="720" t="s">
        <v>616</v>
      </c>
      <c r="AL15" s="721"/>
      <c r="AM15" s="721"/>
      <c r="AN15" s="721"/>
      <c r="AO15" s="721"/>
      <c r="AP15" s="721"/>
      <c r="AQ15" s="722"/>
      <c r="AR15" s="720"/>
      <c r="AS15" s="721"/>
      <c r="AT15" s="721"/>
      <c r="AU15" s="721"/>
      <c r="AV15" s="721"/>
      <c r="AW15" s="721"/>
      <c r="AX15" s="830"/>
    </row>
    <row r="16" spans="1:50" ht="21" customHeight="1" x14ac:dyDescent="0.15">
      <c r="A16" s="328"/>
      <c r="B16" s="329"/>
      <c r="C16" s="329"/>
      <c r="D16" s="329"/>
      <c r="E16" s="329"/>
      <c r="F16" s="330"/>
      <c r="G16" s="811"/>
      <c r="H16" s="812"/>
      <c r="I16" s="804" t="s">
        <v>48</v>
      </c>
      <c r="J16" s="817"/>
      <c r="K16" s="817"/>
      <c r="L16" s="817"/>
      <c r="M16" s="817"/>
      <c r="N16" s="817"/>
      <c r="O16" s="818"/>
      <c r="P16" s="720" t="s">
        <v>616</v>
      </c>
      <c r="Q16" s="721"/>
      <c r="R16" s="721"/>
      <c r="S16" s="721"/>
      <c r="T16" s="721"/>
      <c r="U16" s="721"/>
      <c r="V16" s="722"/>
      <c r="W16" s="720" t="s">
        <v>616</v>
      </c>
      <c r="X16" s="721"/>
      <c r="Y16" s="721"/>
      <c r="Z16" s="721"/>
      <c r="AA16" s="721"/>
      <c r="AB16" s="721"/>
      <c r="AC16" s="722"/>
      <c r="AD16" s="720" t="s">
        <v>616</v>
      </c>
      <c r="AE16" s="721"/>
      <c r="AF16" s="721"/>
      <c r="AG16" s="721"/>
      <c r="AH16" s="721"/>
      <c r="AI16" s="721"/>
      <c r="AJ16" s="722"/>
      <c r="AK16" s="720" t="s">
        <v>616</v>
      </c>
      <c r="AL16" s="721"/>
      <c r="AM16" s="721"/>
      <c r="AN16" s="721"/>
      <c r="AO16" s="721"/>
      <c r="AP16" s="721"/>
      <c r="AQ16" s="722"/>
      <c r="AR16" s="822"/>
      <c r="AS16" s="823"/>
      <c r="AT16" s="823"/>
      <c r="AU16" s="823"/>
      <c r="AV16" s="823"/>
      <c r="AW16" s="823"/>
      <c r="AX16" s="824"/>
    </row>
    <row r="17" spans="1:50" ht="24.75" customHeight="1" x14ac:dyDescent="0.15">
      <c r="A17" s="328"/>
      <c r="B17" s="329"/>
      <c r="C17" s="329"/>
      <c r="D17" s="329"/>
      <c r="E17" s="329"/>
      <c r="F17" s="330"/>
      <c r="G17" s="811"/>
      <c r="H17" s="812"/>
      <c r="I17" s="804" t="s">
        <v>46</v>
      </c>
      <c r="J17" s="805"/>
      <c r="K17" s="805"/>
      <c r="L17" s="805"/>
      <c r="M17" s="805"/>
      <c r="N17" s="805"/>
      <c r="O17" s="806"/>
      <c r="P17" s="720" t="s">
        <v>616</v>
      </c>
      <c r="Q17" s="721"/>
      <c r="R17" s="721"/>
      <c r="S17" s="721"/>
      <c r="T17" s="721"/>
      <c r="U17" s="721"/>
      <c r="V17" s="722"/>
      <c r="W17" s="720">
        <v>-97</v>
      </c>
      <c r="X17" s="721"/>
      <c r="Y17" s="721"/>
      <c r="Z17" s="721"/>
      <c r="AA17" s="721"/>
      <c r="AB17" s="721"/>
      <c r="AC17" s="722"/>
      <c r="AD17" s="720" t="s">
        <v>616</v>
      </c>
      <c r="AE17" s="721"/>
      <c r="AF17" s="721"/>
      <c r="AG17" s="721"/>
      <c r="AH17" s="721"/>
      <c r="AI17" s="721"/>
      <c r="AJ17" s="722"/>
      <c r="AK17" s="720" t="s">
        <v>616</v>
      </c>
      <c r="AL17" s="721"/>
      <c r="AM17" s="721"/>
      <c r="AN17" s="721"/>
      <c r="AO17" s="721"/>
      <c r="AP17" s="721"/>
      <c r="AQ17" s="722"/>
      <c r="AR17" s="807"/>
      <c r="AS17" s="807"/>
      <c r="AT17" s="807"/>
      <c r="AU17" s="807"/>
      <c r="AV17" s="807"/>
      <c r="AW17" s="807"/>
      <c r="AX17" s="808"/>
    </row>
    <row r="18" spans="1:50" ht="24.75" customHeight="1" x14ac:dyDescent="0.15">
      <c r="A18" s="328"/>
      <c r="B18" s="329"/>
      <c r="C18" s="329"/>
      <c r="D18" s="329"/>
      <c r="E18" s="329"/>
      <c r="F18" s="330"/>
      <c r="G18" s="813"/>
      <c r="H18" s="814"/>
      <c r="I18" s="797" t="s">
        <v>18</v>
      </c>
      <c r="J18" s="798"/>
      <c r="K18" s="798"/>
      <c r="L18" s="798"/>
      <c r="M18" s="798"/>
      <c r="N18" s="798"/>
      <c r="O18" s="799"/>
      <c r="P18" s="800">
        <f>SUM(P13:V17)</f>
        <v>0</v>
      </c>
      <c r="Q18" s="801"/>
      <c r="R18" s="801"/>
      <c r="S18" s="801"/>
      <c r="T18" s="801"/>
      <c r="U18" s="801"/>
      <c r="V18" s="802"/>
      <c r="W18" s="800">
        <f>SUM(W13:AC17)</f>
        <v>1208</v>
      </c>
      <c r="X18" s="801"/>
      <c r="Y18" s="801"/>
      <c r="Z18" s="801"/>
      <c r="AA18" s="801"/>
      <c r="AB18" s="801"/>
      <c r="AC18" s="802"/>
      <c r="AD18" s="800">
        <f>SUM(AD13:AJ17)</f>
        <v>2891</v>
      </c>
      <c r="AE18" s="801"/>
      <c r="AF18" s="801"/>
      <c r="AG18" s="801"/>
      <c r="AH18" s="801"/>
      <c r="AI18" s="801"/>
      <c r="AJ18" s="802"/>
      <c r="AK18" s="800">
        <f>SUM(AK13:AQ17)</f>
        <v>1910</v>
      </c>
      <c r="AL18" s="801"/>
      <c r="AM18" s="801"/>
      <c r="AN18" s="801"/>
      <c r="AO18" s="801"/>
      <c r="AP18" s="801"/>
      <c r="AQ18" s="802"/>
      <c r="AR18" s="800">
        <f>SUM(AR13:AX17)</f>
        <v>387</v>
      </c>
      <c r="AS18" s="801"/>
      <c r="AT18" s="801"/>
      <c r="AU18" s="801"/>
      <c r="AV18" s="801"/>
      <c r="AW18" s="801"/>
      <c r="AX18" s="803"/>
    </row>
    <row r="19" spans="1:50" ht="24.75" customHeight="1" x14ac:dyDescent="0.15">
      <c r="A19" s="328"/>
      <c r="B19" s="329"/>
      <c r="C19" s="329"/>
      <c r="D19" s="329"/>
      <c r="E19" s="329"/>
      <c r="F19" s="330"/>
      <c r="G19" s="772" t="s">
        <v>9</v>
      </c>
      <c r="H19" s="773"/>
      <c r="I19" s="773"/>
      <c r="J19" s="773"/>
      <c r="K19" s="773"/>
      <c r="L19" s="773"/>
      <c r="M19" s="773"/>
      <c r="N19" s="773"/>
      <c r="O19" s="773"/>
      <c r="P19" s="720"/>
      <c r="Q19" s="721"/>
      <c r="R19" s="721"/>
      <c r="S19" s="721"/>
      <c r="T19" s="721"/>
      <c r="U19" s="721"/>
      <c r="V19" s="722"/>
      <c r="W19" s="720">
        <v>219</v>
      </c>
      <c r="X19" s="721"/>
      <c r="Y19" s="721"/>
      <c r="Z19" s="721"/>
      <c r="AA19" s="721"/>
      <c r="AB19" s="721"/>
      <c r="AC19" s="722"/>
      <c r="AD19" s="720">
        <v>419</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8"/>
      <c r="B20" s="329"/>
      <c r="C20" s="329"/>
      <c r="D20" s="329"/>
      <c r="E20" s="329"/>
      <c r="F20" s="330"/>
      <c r="G20" s="772" t="s">
        <v>10</v>
      </c>
      <c r="H20" s="773"/>
      <c r="I20" s="773"/>
      <c r="J20" s="773"/>
      <c r="K20" s="773"/>
      <c r="L20" s="773"/>
      <c r="M20" s="773"/>
      <c r="N20" s="773"/>
      <c r="O20" s="773"/>
      <c r="P20" s="768" t="str">
        <f>IF(P18=0, "-", SUM(P19)/P18)</f>
        <v>-</v>
      </c>
      <c r="Q20" s="768"/>
      <c r="R20" s="768"/>
      <c r="S20" s="768"/>
      <c r="T20" s="768"/>
      <c r="U20" s="768"/>
      <c r="V20" s="768"/>
      <c r="W20" s="768">
        <f>IF(W18=0, "-", SUM(W19)/W18)</f>
        <v>0.18129139072847683</v>
      </c>
      <c r="X20" s="768"/>
      <c r="Y20" s="768"/>
      <c r="Z20" s="768"/>
      <c r="AA20" s="768"/>
      <c r="AB20" s="768"/>
      <c r="AC20" s="768"/>
      <c r="AD20" s="768">
        <f>IF(AD18=0, "-", SUM(AD19)/AD18)</f>
        <v>0.1449325492909028</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239</v>
      </c>
      <c r="H21" s="767"/>
      <c r="I21" s="767"/>
      <c r="J21" s="767"/>
      <c r="K21" s="767"/>
      <c r="L21" s="767"/>
      <c r="M21" s="767"/>
      <c r="N21" s="767"/>
      <c r="O21" s="767"/>
      <c r="P21" s="768" t="str">
        <f>IF(P19=0, "-", SUM(P19)/SUM(P13,P14))</f>
        <v>-</v>
      </c>
      <c r="Q21" s="768"/>
      <c r="R21" s="768"/>
      <c r="S21" s="768"/>
      <c r="T21" s="768"/>
      <c r="U21" s="768"/>
      <c r="V21" s="768"/>
      <c r="W21" s="768">
        <f>IF(W19=0, "-", SUM(W19)/SUM(W13,W14))</f>
        <v>0.167816091954023</v>
      </c>
      <c r="X21" s="768"/>
      <c r="Y21" s="768"/>
      <c r="Z21" s="768"/>
      <c r="AA21" s="768"/>
      <c r="AB21" s="768"/>
      <c r="AC21" s="768"/>
      <c r="AD21" s="768">
        <f>IF(AD19=0, "-", SUM(AD19)/SUM(AD13,AD14))</f>
        <v>0.1449325492909028</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592</v>
      </c>
      <c r="B22" s="727"/>
      <c r="C22" s="727"/>
      <c r="D22" s="727"/>
      <c r="E22" s="727"/>
      <c r="F22" s="728"/>
      <c r="G22" s="732" t="s">
        <v>229</v>
      </c>
      <c r="H22" s="571"/>
      <c r="I22" s="571"/>
      <c r="J22" s="571"/>
      <c r="K22" s="571"/>
      <c r="L22" s="571"/>
      <c r="M22" s="571"/>
      <c r="N22" s="571"/>
      <c r="O22" s="572"/>
      <c r="P22" s="733" t="s">
        <v>590</v>
      </c>
      <c r="Q22" s="571"/>
      <c r="R22" s="571"/>
      <c r="S22" s="571"/>
      <c r="T22" s="571"/>
      <c r="U22" s="571"/>
      <c r="V22" s="572"/>
      <c r="W22" s="733" t="s">
        <v>591</v>
      </c>
      <c r="X22" s="571"/>
      <c r="Y22" s="571"/>
      <c r="Z22" s="571"/>
      <c r="AA22" s="571"/>
      <c r="AB22" s="571"/>
      <c r="AC22" s="572"/>
      <c r="AD22" s="733" t="s">
        <v>228</v>
      </c>
      <c r="AE22" s="571"/>
      <c r="AF22" s="571"/>
      <c r="AG22" s="571"/>
      <c r="AH22" s="571"/>
      <c r="AI22" s="571"/>
      <c r="AJ22" s="571"/>
      <c r="AK22" s="571"/>
      <c r="AL22" s="571"/>
      <c r="AM22" s="571"/>
      <c r="AN22" s="571"/>
      <c r="AO22" s="571"/>
      <c r="AP22" s="571"/>
      <c r="AQ22" s="571"/>
      <c r="AR22" s="571"/>
      <c r="AS22" s="571"/>
      <c r="AT22" s="571"/>
      <c r="AU22" s="571"/>
      <c r="AV22" s="571"/>
      <c r="AW22" s="571"/>
      <c r="AX22" s="753"/>
    </row>
    <row r="23" spans="1:50" ht="25.5" customHeight="1" x14ac:dyDescent="0.15">
      <c r="A23" s="729"/>
      <c r="B23" s="730"/>
      <c r="C23" s="730"/>
      <c r="D23" s="730"/>
      <c r="E23" s="730"/>
      <c r="F23" s="731"/>
      <c r="G23" s="754" t="s">
        <v>617</v>
      </c>
      <c r="H23" s="755"/>
      <c r="I23" s="755"/>
      <c r="J23" s="755"/>
      <c r="K23" s="755"/>
      <c r="L23" s="755"/>
      <c r="M23" s="755"/>
      <c r="N23" s="755"/>
      <c r="O23" s="756"/>
      <c r="P23" s="757">
        <v>1846</v>
      </c>
      <c r="Q23" s="758"/>
      <c r="R23" s="758"/>
      <c r="S23" s="758"/>
      <c r="T23" s="758"/>
      <c r="U23" s="758"/>
      <c r="V23" s="759"/>
      <c r="W23" s="757">
        <v>331</v>
      </c>
      <c r="X23" s="758"/>
      <c r="Y23" s="758"/>
      <c r="Z23" s="758"/>
      <c r="AA23" s="758"/>
      <c r="AB23" s="758"/>
      <c r="AC23" s="759"/>
      <c r="AD23" s="760" t="s">
        <v>715</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620</v>
      </c>
      <c r="H24" s="724"/>
      <c r="I24" s="724"/>
      <c r="J24" s="724"/>
      <c r="K24" s="724"/>
      <c r="L24" s="724"/>
      <c r="M24" s="724"/>
      <c r="N24" s="724"/>
      <c r="O24" s="725"/>
      <c r="P24" s="720">
        <v>47</v>
      </c>
      <c r="Q24" s="721"/>
      <c r="R24" s="721"/>
      <c r="S24" s="721"/>
      <c r="T24" s="721"/>
      <c r="U24" s="721"/>
      <c r="V24" s="722"/>
      <c r="W24" s="720">
        <v>56</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618</v>
      </c>
      <c r="H25" s="724"/>
      <c r="I25" s="724"/>
      <c r="J25" s="724"/>
      <c r="K25" s="724"/>
      <c r="L25" s="724"/>
      <c r="M25" s="724"/>
      <c r="N25" s="724"/>
      <c r="O25" s="725"/>
      <c r="P25" s="720">
        <v>15</v>
      </c>
      <c r="Q25" s="721"/>
      <c r="R25" s="721"/>
      <c r="S25" s="721"/>
      <c r="T25" s="721"/>
      <c r="U25" s="721"/>
      <c r="V25" s="722"/>
      <c r="W25" s="720">
        <v>0</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7" customHeight="1" x14ac:dyDescent="0.15">
      <c r="A26" s="729"/>
      <c r="B26" s="730"/>
      <c r="C26" s="730"/>
      <c r="D26" s="730"/>
      <c r="E26" s="730"/>
      <c r="F26" s="731"/>
      <c r="G26" s="723" t="s">
        <v>619</v>
      </c>
      <c r="H26" s="724"/>
      <c r="I26" s="724"/>
      <c r="J26" s="724"/>
      <c r="K26" s="724"/>
      <c r="L26" s="724"/>
      <c r="M26" s="724"/>
      <c r="N26" s="724"/>
      <c r="O26" s="725"/>
      <c r="P26" s="720">
        <v>2</v>
      </c>
      <c r="Q26" s="721"/>
      <c r="R26" s="721"/>
      <c r="S26" s="721"/>
      <c r="T26" s="721"/>
      <c r="U26" s="721"/>
      <c r="V26" s="722"/>
      <c r="W26" s="720">
        <v>0</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7" hidden="1" customHeight="1" x14ac:dyDescent="0.15">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7" hidden="1" customHeight="1" x14ac:dyDescent="0.15">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18" customHeight="1" thickBot="1" x14ac:dyDescent="0.2">
      <c r="A29" s="729"/>
      <c r="B29" s="730"/>
      <c r="C29" s="730"/>
      <c r="D29" s="730"/>
      <c r="E29" s="730"/>
      <c r="F29" s="731"/>
      <c r="G29" s="319" t="s">
        <v>18</v>
      </c>
      <c r="H29" s="740"/>
      <c r="I29" s="740"/>
      <c r="J29" s="740"/>
      <c r="K29" s="740"/>
      <c r="L29" s="740"/>
      <c r="M29" s="740"/>
      <c r="N29" s="740"/>
      <c r="O29" s="741"/>
      <c r="P29" s="742">
        <f>AK13</f>
        <v>1910</v>
      </c>
      <c r="Q29" s="743"/>
      <c r="R29" s="743"/>
      <c r="S29" s="743"/>
      <c r="T29" s="743"/>
      <c r="U29" s="743"/>
      <c r="V29" s="744"/>
      <c r="W29" s="745">
        <f>AR13</f>
        <v>387</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579</v>
      </c>
      <c r="B30" s="749"/>
      <c r="C30" s="749"/>
      <c r="D30" s="749"/>
      <c r="E30" s="749"/>
      <c r="F30" s="750"/>
      <c r="G30" s="751" t="s">
        <v>655</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69" t="s">
        <v>580</v>
      </c>
      <c r="B31" s="153"/>
      <c r="C31" s="153"/>
      <c r="D31" s="153"/>
      <c r="E31" s="153"/>
      <c r="F31" s="154"/>
      <c r="G31" s="711" t="s">
        <v>572</v>
      </c>
      <c r="H31" s="712"/>
      <c r="I31" s="712"/>
      <c r="J31" s="712"/>
      <c r="K31" s="712"/>
      <c r="L31" s="712"/>
      <c r="M31" s="712"/>
      <c r="N31" s="712"/>
      <c r="O31" s="712"/>
      <c r="P31" s="713" t="s">
        <v>571</v>
      </c>
      <c r="Q31" s="712"/>
      <c r="R31" s="712"/>
      <c r="S31" s="712"/>
      <c r="T31" s="712"/>
      <c r="U31" s="712"/>
      <c r="V31" s="712"/>
      <c r="W31" s="712"/>
      <c r="X31" s="714"/>
      <c r="Y31" s="715"/>
      <c r="Z31" s="716"/>
      <c r="AA31" s="717"/>
      <c r="AB31" s="647" t="s">
        <v>11</v>
      </c>
      <c r="AC31" s="647"/>
      <c r="AD31" s="647"/>
      <c r="AE31" s="116" t="s">
        <v>416</v>
      </c>
      <c r="AF31" s="718"/>
      <c r="AG31" s="718"/>
      <c r="AH31" s="719"/>
      <c r="AI31" s="116" t="s">
        <v>568</v>
      </c>
      <c r="AJ31" s="718"/>
      <c r="AK31" s="718"/>
      <c r="AL31" s="719"/>
      <c r="AM31" s="116" t="s">
        <v>384</v>
      </c>
      <c r="AN31" s="718"/>
      <c r="AO31" s="718"/>
      <c r="AP31" s="719"/>
      <c r="AQ31" s="644" t="s">
        <v>415</v>
      </c>
      <c r="AR31" s="645"/>
      <c r="AS31" s="645"/>
      <c r="AT31" s="646"/>
      <c r="AU31" s="644" t="s">
        <v>593</v>
      </c>
      <c r="AV31" s="645"/>
      <c r="AW31" s="645"/>
      <c r="AX31" s="654"/>
    </row>
    <row r="32" spans="1:50" ht="23.25" customHeight="1" x14ac:dyDescent="0.15">
      <c r="A32" s="669"/>
      <c r="B32" s="153"/>
      <c r="C32" s="153"/>
      <c r="D32" s="153"/>
      <c r="E32" s="153"/>
      <c r="F32" s="154"/>
      <c r="G32" s="752" t="s">
        <v>625</v>
      </c>
      <c r="H32" s="656"/>
      <c r="I32" s="656"/>
      <c r="J32" s="656"/>
      <c r="K32" s="656"/>
      <c r="L32" s="656"/>
      <c r="M32" s="656"/>
      <c r="N32" s="656"/>
      <c r="O32" s="656"/>
      <c r="P32" s="406" t="s">
        <v>624</v>
      </c>
      <c r="Q32" s="660"/>
      <c r="R32" s="660"/>
      <c r="S32" s="660"/>
      <c r="T32" s="660"/>
      <c r="U32" s="660"/>
      <c r="V32" s="660"/>
      <c r="W32" s="660"/>
      <c r="X32" s="661"/>
      <c r="Y32" s="665" t="s">
        <v>51</v>
      </c>
      <c r="Z32" s="666"/>
      <c r="AA32" s="667"/>
      <c r="AB32" s="148" t="s">
        <v>627</v>
      </c>
      <c r="AC32" s="668"/>
      <c r="AD32" s="668"/>
      <c r="AE32" s="683" t="s">
        <v>626</v>
      </c>
      <c r="AF32" s="637"/>
      <c r="AG32" s="637"/>
      <c r="AH32" s="637"/>
      <c r="AI32" s="637">
        <v>1279</v>
      </c>
      <c r="AJ32" s="637"/>
      <c r="AK32" s="637"/>
      <c r="AL32" s="637"/>
      <c r="AM32" s="637">
        <v>1251</v>
      </c>
      <c r="AN32" s="637"/>
      <c r="AO32" s="637"/>
      <c r="AP32" s="637"/>
      <c r="AQ32" s="683" t="s">
        <v>626</v>
      </c>
      <c r="AR32" s="637"/>
      <c r="AS32" s="637"/>
      <c r="AT32" s="637"/>
      <c r="AU32" s="93" t="s">
        <v>626</v>
      </c>
      <c r="AV32" s="639"/>
      <c r="AW32" s="639"/>
      <c r="AX32" s="640"/>
    </row>
    <row r="33" spans="1:51" ht="23.25" customHeight="1" x14ac:dyDescent="0.15">
      <c r="A33" s="188"/>
      <c r="B33" s="158"/>
      <c r="C33" s="158"/>
      <c r="D33" s="158"/>
      <c r="E33" s="158"/>
      <c r="F33" s="159"/>
      <c r="G33" s="657"/>
      <c r="H33" s="658"/>
      <c r="I33" s="658"/>
      <c r="J33" s="658"/>
      <c r="K33" s="658"/>
      <c r="L33" s="658"/>
      <c r="M33" s="658"/>
      <c r="N33" s="658"/>
      <c r="O33" s="658"/>
      <c r="P33" s="662"/>
      <c r="Q33" s="663"/>
      <c r="R33" s="663"/>
      <c r="S33" s="663"/>
      <c r="T33" s="663"/>
      <c r="U33" s="663"/>
      <c r="V33" s="663"/>
      <c r="W33" s="663"/>
      <c r="X33" s="664"/>
      <c r="Y33" s="641" t="s">
        <v>52</v>
      </c>
      <c r="Z33" s="642"/>
      <c r="AA33" s="643"/>
      <c r="AB33" s="148" t="s">
        <v>627</v>
      </c>
      <c r="AC33" s="668"/>
      <c r="AD33" s="668"/>
      <c r="AE33" s="683" t="s">
        <v>626</v>
      </c>
      <c r="AF33" s="637"/>
      <c r="AG33" s="637"/>
      <c r="AH33" s="637"/>
      <c r="AI33" s="637">
        <v>10000</v>
      </c>
      <c r="AJ33" s="637"/>
      <c r="AK33" s="637"/>
      <c r="AL33" s="637"/>
      <c r="AM33" s="637">
        <v>10000</v>
      </c>
      <c r="AN33" s="637"/>
      <c r="AO33" s="637"/>
      <c r="AP33" s="637"/>
      <c r="AQ33" s="683">
        <v>1000</v>
      </c>
      <c r="AR33" s="637"/>
      <c r="AS33" s="637"/>
      <c r="AT33" s="637"/>
      <c r="AU33" s="93" t="s">
        <v>626</v>
      </c>
      <c r="AV33" s="639"/>
      <c r="AW33" s="639"/>
      <c r="AX33" s="640"/>
    </row>
    <row r="34" spans="1:51" ht="23.25" customHeight="1" x14ac:dyDescent="0.15">
      <c r="A34" s="701" t="s">
        <v>581</v>
      </c>
      <c r="B34" s="702"/>
      <c r="C34" s="702"/>
      <c r="D34" s="702"/>
      <c r="E34" s="702"/>
      <c r="F34" s="703"/>
      <c r="G34" s="176" t="s">
        <v>582</v>
      </c>
      <c r="H34" s="176"/>
      <c r="I34" s="176"/>
      <c r="J34" s="176"/>
      <c r="K34" s="176"/>
      <c r="L34" s="176"/>
      <c r="M34" s="176"/>
      <c r="N34" s="176"/>
      <c r="O34" s="176"/>
      <c r="P34" s="176"/>
      <c r="Q34" s="176"/>
      <c r="R34" s="176"/>
      <c r="S34" s="176"/>
      <c r="T34" s="176"/>
      <c r="U34" s="176"/>
      <c r="V34" s="176"/>
      <c r="W34" s="176"/>
      <c r="X34" s="177"/>
      <c r="Y34" s="651"/>
      <c r="Z34" s="652"/>
      <c r="AA34" s="653"/>
      <c r="AB34" s="175" t="s">
        <v>11</v>
      </c>
      <c r="AC34" s="176"/>
      <c r="AD34" s="177"/>
      <c r="AE34" s="175" t="s">
        <v>416</v>
      </c>
      <c r="AF34" s="176"/>
      <c r="AG34" s="176"/>
      <c r="AH34" s="177"/>
      <c r="AI34" s="175" t="s">
        <v>568</v>
      </c>
      <c r="AJ34" s="176"/>
      <c r="AK34" s="176"/>
      <c r="AL34" s="177"/>
      <c r="AM34" s="175" t="s">
        <v>384</v>
      </c>
      <c r="AN34" s="176"/>
      <c r="AO34" s="176"/>
      <c r="AP34" s="177"/>
      <c r="AQ34" s="648" t="s">
        <v>594</v>
      </c>
      <c r="AR34" s="649"/>
      <c r="AS34" s="649"/>
      <c r="AT34" s="649"/>
      <c r="AU34" s="649"/>
      <c r="AV34" s="649"/>
      <c r="AW34" s="649"/>
      <c r="AX34" s="650"/>
    </row>
    <row r="35" spans="1:51" ht="23.25" customHeight="1" x14ac:dyDescent="0.15">
      <c r="A35" s="704"/>
      <c r="B35" s="705"/>
      <c r="C35" s="705"/>
      <c r="D35" s="705"/>
      <c r="E35" s="705"/>
      <c r="F35" s="706"/>
      <c r="G35" s="673" t="s">
        <v>623</v>
      </c>
      <c r="H35" s="674"/>
      <c r="I35" s="674"/>
      <c r="J35" s="674"/>
      <c r="K35" s="674"/>
      <c r="L35" s="674"/>
      <c r="M35" s="674"/>
      <c r="N35" s="674"/>
      <c r="O35" s="674"/>
      <c r="P35" s="674"/>
      <c r="Q35" s="674"/>
      <c r="R35" s="674"/>
      <c r="S35" s="674"/>
      <c r="T35" s="674"/>
      <c r="U35" s="674"/>
      <c r="V35" s="674"/>
      <c r="W35" s="674"/>
      <c r="X35" s="674"/>
      <c r="Y35" s="677" t="s">
        <v>581</v>
      </c>
      <c r="Z35" s="678"/>
      <c r="AA35" s="679"/>
      <c r="AB35" s="680" t="s">
        <v>629</v>
      </c>
      <c r="AC35" s="681"/>
      <c r="AD35" s="682"/>
      <c r="AE35" s="683" t="s">
        <v>626</v>
      </c>
      <c r="AF35" s="683"/>
      <c r="AG35" s="683"/>
      <c r="AH35" s="683"/>
      <c r="AI35" s="683">
        <v>171013</v>
      </c>
      <c r="AJ35" s="683"/>
      <c r="AK35" s="683"/>
      <c r="AL35" s="683"/>
      <c r="AM35" s="683">
        <v>335279</v>
      </c>
      <c r="AN35" s="683"/>
      <c r="AO35" s="683"/>
      <c r="AP35" s="683"/>
      <c r="AQ35" s="93">
        <v>1910399</v>
      </c>
      <c r="AR35" s="87"/>
      <c r="AS35" s="87"/>
      <c r="AT35" s="87"/>
      <c r="AU35" s="87"/>
      <c r="AV35" s="87"/>
      <c r="AW35" s="87"/>
      <c r="AX35" s="88"/>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19" t="s">
        <v>584</v>
      </c>
      <c r="Z36" s="670"/>
      <c r="AA36" s="671"/>
      <c r="AB36" s="633" t="s">
        <v>628</v>
      </c>
      <c r="AC36" s="634"/>
      <c r="AD36" s="635"/>
      <c r="AE36" s="636" t="s">
        <v>626</v>
      </c>
      <c r="AF36" s="636"/>
      <c r="AG36" s="636"/>
      <c r="AH36" s="636"/>
      <c r="AI36" s="710" t="s">
        <v>630</v>
      </c>
      <c r="AJ36" s="636"/>
      <c r="AK36" s="636"/>
      <c r="AL36" s="636"/>
      <c r="AM36" s="710" t="s">
        <v>692</v>
      </c>
      <c r="AN36" s="636"/>
      <c r="AO36" s="636"/>
      <c r="AP36" s="636"/>
      <c r="AQ36" s="636" t="s">
        <v>691</v>
      </c>
      <c r="AR36" s="636"/>
      <c r="AS36" s="636"/>
      <c r="AT36" s="636"/>
      <c r="AU36" s="636"/>
      <c r="AV36" s="636"/>
      <c r="AW36" s="636"/>
      <c r="AX36" s="672"/>
    </row>
    <row r="37" spans="1:51" ht="18.75" customHeight="1" x14ac:dyDescent="0.15">
      <c r="A37" s="689" t="s">
        <v>236</v>
      </c>
      <c r="B37" s="690"/>
      <c r="C37" s="690"/>
      <c r="D37" s="690"/>
      <c r="E37" s="690"/>
      <c r="F37" s="691"/>
      <c r="G37" s="623" t="s">
        <v>139</v>
      </c>
      <c r="H37" s="197"/>
      <c r="I37" s="197"/>
      <c r="J37" s="197"/>
      <c r="K37" s="197"/>
      <c r="L37" s="197"/>
      <c r="M37" s="197"/>
      <c r="N37" s="197"/>
      <c r="O37" s="198"/>
      <c r="P37" s="199" t="s">
        <v>55</v>
      </c>
      <c r="Q37" s="197"/>
      <c r="R37" s="197"/>
      <c r="S37" s="197"/>
      <c r="T37" s="197"/>
      <c r="U37" s="197"/>
      <c r="V37" s="197"/>
      <c r="W37" s="197"/>
      <c r="X37" s="198"/>
      <c r="Y37" s="624"/>
      <c r="Z37" s="625"/>
      <c r="AA37" s="626"/>
      <c r="AB37" s="630" t="s">
        <v>11</v>
      </c>
      <c r="AC37" s="631"/>
      <c r="AD37" s="632"/>
      <c r="AE37" s="630" t="s">
        <v>416</v>
      </c>
      <c r="AF37" s="631"/>
      <c r="AG37" s="631"/>
      <c r="AH37" s="632"/>
      <c r="AI37" s="699" t="s">
        <v>568</v>
      </c>
      <c r="AJ37" s="699"/>
      <c r="AK37" s="699"/>
      <c r="AL37" s="630"/>
      <c r="AM37" s="699" t="s">
        <v>384</v>
      </c>
      <c r="AN37" s="699"/>
      <c r="AO37" s="699"/>
      <c r="AP37" s="630"/>
      <c r="AQ37" s="216" t="s">
        <v>174</v>
      </c>
      <c r="AR37" s="217"/>
      <c r="AS37" s="217"/>
      <c r="AT37" s="218"/>
      <c r="AU37" s="197" t="s">
        <v>128</v>
      </c>
      <c r="AV37" s="197"/>
      <c r="AW37" s="197"/>
      <c r="AX37" s="200"/>
    </row>
    <row r="38" spans="1:51" ht="18.75" customHeight="1" x14ac:dyDescent="0.15">
      <c r="A38" s="692"/>
      <c r="B38" s="693"/>
      <c r="C38" s="693"/>
      <c r="D38" s="693"/>
      <c r="E38" s="693"/>
      <c r="F38" s="694"/>
      <c r="G38" s="156"/>
      <c r="H38" s="108"/>
      <c r="I38" s="108"/>
      <c r="J38" s="108"/>
      <c r="K38" s="108"/>
      <c r="L38" s="108"/>
      <c r="M38" s="108"/>
      <c r="N38" s="108"/>
      <c r="O38" s="109"/>
      <c r="P38" s="107"/>
      <c r="Q38" s="108"/>
      <c r="R38" s="108"/>
      <c r="S38" s="108"/>
      <c r="T38" s="108"/>
      <c r="U38" s="108"/>
      <c r="V38" s="108"/>
      <c r="W38" s="108"/>
      <c r="X38" s="109"/>
      <c r="Y38" s="627"/>
      <c r="Z38" s="628"/>
      <c r="AA38" s="629"/>
      <c r="AB38" s="116"/>
      <c r="AC38" s="117"/>
      <c r="AD38" s="118"/>
      <c r="AE38" s="116"/>
      <c r="AF38" s="117"/>
      <c r="AG38" s="117"/>
      <c r="AH38" s="118"/>
      <c r="AI38" s="700"/>
      <c r="AJ38" s="700"/>
      <c r="AK38" s="700"/>
      <c r="AL38" s="116"/>
      <c r="AM38" s="700"/>
      <c r="AN38" s="700"/>
      <c r="AO38" s="700"/>
      <c r="AP38" s="116"/>
      <c r="AQ38" s="528" t="s">
        <v>626</v>
      </c>
      <c r="AR38" s="529"/>
      <c r="AS38" s="127" t="s">
        <v>175</v>
      </c>
      <c r="AT38" s="128"/>
      <c r="AU38" s="126">
        <v>4</v>
      </c>
      <c r="AV38" s="126"/>
      <c r="AW38" s="108" t="s">
        <v>166</v>
      </c>
      <c r="AX38" s="129"/>
    </row>
    <row r="39" spans="1:51" ht="23.25" customHeight="1" x14ac:dyDescent="0.15">
      <c r="A39" s="695"/>
      <c r="B39" s="693"/>
      <c r="C39" s="693"/>
      <c r="D39" s="693"/>
      <c r="E39" s="693"/>
      <c r="F39" s="694"/>
      <c r="G39" s="178" t="s">
        <v>621</v>
      </c>
      <c r="H39" s="179"/>
      <c r="I39" s="179"/>
      <c r="J39" s="179"/>
      <c r="K39" s="179"/>
      <c r="L39" s="179"/>
      <c r="M39" s="179"/>
      <c r="N39" s="179"/>
      <c r="O39" s="180"/>
      <c r="P39" s="131" t="s">
        <v>622</v>
      </c>
      <c r="Q39" s="131"/>
      <c r="R39" s="131"/>
      <c r="S39" s="131"/>
      <c r="T39" s="131"/>
      <c r="U39" s="131"/>
      <c r="V39" s="131"/>
      <c r="W39" s="131"/>
      <c r="X39" s="132"/>
      <c r="Y39" s="219" t="s">
        <v>12</v>
      </c>
      <c r="Z39" s="220"/>
      <c r="AA39" s="221"/>
      <c r="AB39" s="148" t="s">
        <v>626</v>
      </c>
      <c r="AC39" s="148"/>
      <c r="AD39" s="148"/>
      <c r="AE39" s="93" t="s">
        <v>626</v>
      </c>
      <c r="AF39" s="87"/>
      <c r="AG39" s="87"/>
      <c r="AH39" s="87"/>
      <c r="AI39" s="93">
        <v>14.9</v>
      </c>
      <c r="AJ39" s="87"/>
      <c r="AK39" s="87"/>
      <c r="AL39" s="87"/>
      <c r="AM39" s="93">
        <v>22.3</v>
      </c>
      <c r="AN39" s="87"/>
      <c r="AO39" s="87"/>
      <c r="AP39" s="87"/>
      <c r="AQ39" s="94" t="s">
        <v>626</v>
      </c>
      <c r="AR39" s="95"/>
      <c r="AS39" s="95"/>
      <c r="AT39" s="96"/>
      <c r="AU39" s="87" t="s">
        <v>696</v>
      </c>
      <c r="AV39" s="87"/>
      <c r="AW39" s="87"/>
      <c r="AX39" s="88"/>
    </row>
    <row r="40" spans="1:51" ht="23.25" customHeight="1" x14ac:dyDescent="0.15">
      <c r="A40" s="696"/>
      <c r="B40" s="697"/>
      <c r="C40" s="697"/>
      <c r="D40" s="697"/>
      <c r="E40" s="697"/>
      <c r="F40" s="69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626</v>
      </c>
      <c r="AC40" s="92"/>
      <c r="AD40" s="92"/>
      <c r="AE40" s="93" t="s">
        <v>626</v>
      </c>
      <c r="AF40" s="87"/>
      <c r="AG40" s="87"/>
      <c r="AH40" s="87"/>
      <c r="AI40" s="93">
        <v>60</v>
      </c>
      <c r="AJ40" s="87"/>
      <c r="AK40" s="87"/>
      <c r="AL40" s="87"/>
      <c r="AM40" s="93">
        <v>40</v>
      </c>
      <c r="AN40" s="87"/>
      <c r="AO40" s="87"/>
      <c r="AP40" s="87"/>
      <c r="AQ40" s="94" t="s">
        <v>626</v>
      </c>
      <c r="AR40" s="95"/>
      <c r="AS40" s="95"/>
      <c r="AT40" s="96"/>
      <c r="AU40" s="87">
        <v>54.8</v>
      </c>
      <c r="AV40" s="87"/>
      <c r="AW40" s="87"/>
      <c r="AX40" s="88"/>
    </row>
    <row r="41" spans="1:51" ht="23.25" customHeight="1" x14ac:dyDescent="0.15">
      <c r="A41" s="695"/>
      <c r="B41" s="693"/>
      <c r="C41" s="693"/>
      <c r="D41" s="693"/>
      <c r="E41" s="693"/>
      <c r="F41" s="694"/>
      <c r="G41" s="184"/>
      <c r="H41" s="185"/>
      <c r="I41" s="185"/>
      <c r="J41" s="185"/>
      <c r="K41" s="185"/>
      <c r="L41" s="185"/>
      <c r="M41" s="185"/>
      <c r="N41" s="185"/>
      <c r="O41" s="186"/>
      <c r="P41" s="137"/>
      <c r="Q41" s="137"/>
      <c r="R41" s="137"/>
      <c r="S41" s="137"/>
      <c r="T41" s="137"/>
      <c r="U41" s="137"/>
      <c r="V41" s="137"/>
      <c r="W41" s="137"/>
      <c r="X41" s="138"/>
      <c r="Y41" s="175" t="s">
        <v>13</v>
      </c>
      <c r="Z41" s="176"/>
      <c r="AA41" s="177"/>
      <c r="AB41" s="613" t="s">
        <v>14</v>
      </c>
      <c r="AC41" s="613"/>
      <c r="AD41" s="613"/>
      <c r="AE41" s="93" t="s">
        <v>626</v>
      </c>
      <c r="AF41" s="87"/>
      <c r="AG41" s="87"/>
      <c r="AH41" s="87"/>
      <c r="AI41" s="93">
        <v>24.8</v>
      </c>
      <c r="AJ41" s="87"/>
      <c r="AK41" s="87"/>
      <c r="AL41" s="87"/>
      <c r="AM41" s="93">
        <v>56</v>
      </c>
      <c r="AN41" s="87"/>
      <c r="AO41" s="87"/>
      <c r="AP41" s="87"/>
      <c r="AQ41" s="94" t="s">
        <v>626</v>
      </c>
      <c r="AR41" s="95"/>
      <c r="AS41" s="95"/>
      <c r="AT41" s="96"/>
      <c r="AU41" s="87" t="s">
        <v>696</v>
      </c>
      <c r="AV41" s="87"/>
      <c r="AW41" s="87"/>
      <c r="AX41" s="88"/>
    </row>
    <row r="42" spans="1:51" ht="23.25" customHeight="1" x14ac:dyDescent="0.15">
      <c r="A42" s="187" t="s">
        <v>260</v>
      </c>
      <c r="B42" s="150"/>
      <c r="C42" s="150"/>
      <c r="D42" s="150"/>
      <c r="E42" s="150"/>
      <c r="F42" s="151"/>
      <c r="G42" s="189" t="s">
        <v>626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8" t="s">
        <v>579</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69" t="s">
        <v>580</v>
      </c>
      <c r="B65" s="153"/>
      <c r="C65" s="153"/>
      <c r="D65" s="153"/>
      <c r="E65" s="153"/>
      <c r="F65" s="154"/>
      <c r="G65" s="711" t="s">
        <v>572</v>
      </c>
      <c r="H65" s="712"/>
      <c r="I65" s="712"/>
      <c r="J65" s="712"/>
      <c r="K65" s="712"/>
      <c r="L65" s="712"/>
      <c r="M65" s="712"/>
      <c r="N65" s="712"/>
      <c r="O65" s="712"/>
      <c r="P65" s="713" t="s">
        <v>571</v>
      </c>
      <c r="Q65" s="712"/>
      <c r="R65" s="712"/>
      <c r="S65" s="712"/>
      <c r="T65" s="712"/>
      <c r="U65" s="712"/>
      <c r="V65" s="712"/>
      <c r="W65" s="712"/>
      <c r="X65" s="714"/>
      <c r="Y65" s="715"/>
      <c r="Z65" s="716"/>
      <c r="AA65" s="717"/>
      <c r="AB65" s="647" t="s">
        <v>11</v>
      </c>
      <c r="AC65" s="647"/>
      <c r="AD65" s="647"/>
      <c r="AE65" s="116" t="s">
        <v>416</v>
      </c>
      <c r="AF65" s="718"/>
      <c r="AG65" s="718"/>
      <c r="AH65" s="719"/>
      <c r="AI65" s="116" t="s">
        <v>568</v>
      </c>
      <c r="AJ65" s="718"/>
      <c r="AK65" s="718"/>
      <c r="AL65" s="719"/>
      <c r="AM65" s="116" t="s">
        <v>384</v>
      </c>
      <c r="AN65" s="718"/>
      <c r="AO65" s="718"/>
      <c r="AP65" s="719"/>
      <c r="AQ65" s="644" t="s">
        <v>415</v>
      </c>
      <c r="AR65" s="645"/>
      <c r="AS65" s="645"/>
      <c r="AT65" s="646"/>
      <c r="AU65" s="644" t="s">
        <v>593</v>
      </c>
      <c r="AV65" s="645"/>
      <c r="AW65" s="645"/>
      <c r="AX65" s="654"/>
      <c r="AY65">
        <f>COUNTA($G$66)</f>
        <v>0</v>
      </c>
    </row>
    <row r="66" spans="1:51" ht="23.25" hidden="1" customHeight="1" x14ac:dyDescent="0.15">
      <c r="A66" s="669"/>
      <c r="B66" s="153"/>
      <c r="C66" s="153"/>
      <c r="D66" s="153"/>
      <c r="E66" s="153"/>
      <c r="F66" s="154"/>
      <c r="G66" s="655"/>
      <c r="H66" s="656"/>
      <c r="I66" s="656"/>
      <c r="J66" s="656"/>
      <c r="K66" s="656"/>
      <c r="L66" s="656"/>
      <c r="M66" s="656"/>
      <c r="N66" s="656"/>
      <c r="O66" s="656"/>
      <c r="P66" s="659"/>
      <c r="Q66" s="660"/>
      <c r="R66" s="660"/>
      <c r="S66" s="660"/>
      <c r="T66" s="660"/>
      <c r="U66" s="660"/>
      <c r="V66" s="660"/>
      <c r="W66" s="660"/>
      <c r="X66" s="661"/>
      <c r="Y66" s="665" t="s">
        <v>51</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188"/>
      <c r="B67" s="158"/>
      <c r="C67" s="158"/>
      <c r="D67" s="158"/>
      <c r="E67" s="158"/>
      <c r="F67" s="159"/>
      <c r="G67" s="657"/>
      <c r="H67" s="658"/>
      <c r="I67" s="658"/>
      <c r="J67" s="658"/>
      <c r="K67" s="658"/>
      <c r="L67" s="658"/>
      <c r="M67" s="658"/>
      <c r="N67" s="658"/>
      <c r="O67" s="658"/>
      <c r="P67" s="662"/>
      <c r="Q67" s="663"/>
      <c r="R67" s="663"/>
      <c r="S67" s="663"/>
      <c r="T67" s="663"/>
      <c r="U67" s="663"/>
      <c r="V67" s="663"/>
      <c r="W67" s="663"/>
      <c r="X67" s="664"/>
      <c r="Y67" s="641" t="s">
        <v>52</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581</v>
      </c>
      <c r="B68" s="702"/>
      <c r="C68" s="702"/>
      <c r="D68" s="702"/>
      <c r="E68" s="702"/>
      <c r="F68" s="703"/>
      <c r="G68" s="176" t="s">
        <v>582</v>
      </c>
      <c r="H68" s="176"/>
      <c r="I68" s="176"/>
      <c r="J68" s="176"/>
      <c r="K68" s="176"/>
      <c r="L68" s="176"/>
      <c r="M68" s="176"/>
      <c r="N68" s="176"/>
      <c r="O68" s="176"/>
      <c r="P68" s="176"/>
      <c r="Q68" s="176"/>
      <c r="R68" s="176"/>
      <c r="S68" s="176"/>
      <c r="T68" s="176"/>
      <c r="U68" s="176"/>
      <c r="V68" s="176"/>
      <c r="W68" s="176"/>
      <c r="X68" s="177"/>
      <c r="Y68" s="651"/>
      <c r="Z68" s="652"/>
      <c r="AA68" s="653"/>
      <c r="AB68" s="175" t="s">
        <v>11</v>
      </c>
      <c r="AC68" s="176"/>
      <c r="AD68" s="177"/>
      <c r="AE68" s="119" t="s">
        <v>416</v>
      </c>
      <c r="AF68" s="119"/>
      <c r="AG68" s="119"/>
      <c r="AH68" s="119"/>
      <c r="AI68" s="119" t="s">
        <v>568</v>
      </c>
      <c r="AJ68" s="119"/>
      <c r="AK68" s="119"/>
      <c r="AL68" s="119"/>
      <c r="AM68" s="119" t="s">
        <v>384</v>
      </c>
      <c r="AN68" s="119"/>
      <c r="AO68" s="119"/>
      <c r="AP68" s="119"/>
      <c r="AQ68" s="648" t="s">
        <v>594</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583</v>
      </c>
      <c r="H69" s="674"/>
      <c r="I69" s="674"/>
      <c r="J69" s="674"/>
      <c r="K69" s="674"/>
      <c r="L69" s="674"/>
      <c r="M69" s="674"/>
      <c r="N69" s="674"/>
      <c r="O69" s="674"/>
      <c r="P69" s="674"/>
      <c r="Q69" s="674"/>
      <c r="R69" s="674"/>
      <c r="S69" s="674"/>
      <c r="T69" s="674"/>
      <c r="U69" s="674"/>
      <c r="V69" s="674"/>
      <c r="W69" s="674"/>
      <c r="X69" s="674"/>
      <c r="Y69" s="677" t="s">
        <v>581</v>
      </c>
      <c r="Z69" s="678"/>
      <c r="AA69" s="679"/>
      <c r="AB69" s="680"/>
      <c r="AC69" s="681"/>
      <c r="AD69" s="682"/>
      <c r="AE69" s="683"/>
      <c r="AF69" s="683"/>
      <c r="AG69" s="683"/>
      <c r="AH69" s="683"/>
      <c r="AI69" s="683"/>
      <c r="AJ69" s="683"/>
      <c r="AK69" s="683"/>
      <c r="AL69" s="683"/>
      <c r="AM69" s="683"/>
      <c r="AN69" s="683"/>
      <c r="AO69" s="683"/>
      <c r="AP69" s="683"/>
      <c r="AQ69" s="93"/>
      <c r="AR69" s="87"/>
      <c r="AS69" s="87"/>
      <c r="AT69" s="87"/>
      <c r="AU69" s="87"/>
      <c r="AV69" s="87"/>
      <c r="AW69" s="87"/>
      <c r="AX69" s="88"/>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19" t="s">
        <v>584</v>
      </c>
      <c r="Z70" s="670"/>
      <c r="AA70" s="671"/>
      <c r="AB70" s="633" t="s">
        <v>585</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236</v>
      </c>
      <c r="B71" s="614"/>
      <c r="C71" s="614"/>
      <c r="D71" s="614"/>
      <c r="E71" s="614"/>
      <c r="F71" s="615"/>
      <c r="G71" s="623" t="s">
        <v>139</v>
      </c>
      <c r="H71" s="197"/>
      <c r="I71" s="197"/>
      <c r="J71" s="197"/>
      <c r="K71" s="197"/>
      <c r="L71" s="197"/>
      <c r="M71" s="197"/>
      <c r="N71" s="197"/>
      <c r="O71" s="198"/>
      <c r="P71" s="199" t="s">
        <v>55</v>
      </c>
      <c r="Q71" s="197"/>
      <c r="R71" s="197"/>
      <c r="S71" s="197"/>
      <c r="T71" s="197"/>
      <c r="U71" s="197"/>
      <c r="V71" s="197"/>
      <c r="W71" s="197"/>
      <c r="X71" s="198"/>
      <c r="Y71" s="624"/>
      <c r="Z71" s="625"/>
      <c r="AA71" s="626"/>
      <c r="AB71" s="630" t="s">
        <v>11</v>
      </c>
      <c r="AC71" s="631"/>
      <c r="AD71" s="632"/>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16"/>
      <c r="B72" s="617"/>
      <c r="C72" s="617"/>
      <c r="D72" s="617"/>
      <c r="E72" s="617"/>
      <c r="F72" s="618"/>
      <c r="G72" s="156"/>
      <c r="H72" s="108"/>
      <c r="I72" s="108"/>
      <c r="J72" s="108"/>
      <c r="K72" s="108"/>
      <c r="L72" s="108"/>
      <c r="M72" s="108"/>
      <c r="N72" s="108"/>
      <c r="O72" s="109"/>
      <c r="P72" s="107"/>
      <c r="Q72" s="108"/>
      <c r="R72" s="108"/>
      <c r="S72" s="108"/>
      <c r="T72" s="108"/>
      <c r="U72" s="108"/>
      <c r="V72" s="108"/>
      <c r="W72" s="108"/>
      <c r="X72" s="109"/>
      <c r="Y72" s="627"/>
      <c r="Z72" s="628"/>
      <c r="AA72" s="629"/>
      <c r="AB72" s="116"/>
      <c r="AC72" s="117"/>
      <c r="AD72" s="118"/>
      <c r="AE72" s="119"/>
      <c r="AF72" s="119"/>
      <c r="AG72" s="119"/>
      <c r="AH72" s="119"/>
      <c r="AI72" s="119"/>
      <c r="AJ72" s="119"/>
      <c r="AK72" s="119"/>
      <c r="AL72" s="119"/>
      <c r="AM72" s="119"/>
      <c r="AN72" s="119"/>
      <c r="AO72" s="119"/>
      <c r="AP72" s="119"/>
      <c r="AQ72" s="528"/>
      <c r="AR72" s="529"/>
      <c r="AS72" s="127" t="s">
        <v>175</v>
      </c>
      <c r="AT72" s="128"/>
      <c r="AU72" s="126"/>
      <c r="AV72" s="126"/>
      <c r="AW72" s="108" t="s">
        <v>166</v>
      </c>
      <c r="AX72" s="129"/>
      <c r="AY72">
        <f t="shared" ref="AY72:AY77" si="1">$AY$71</f>
        <v>0</v>
      </c>
    </row>
    <row r="73" spans="1:51" ht="23.25" hidden="1" customHeight="1" x14ac:dyDescent="0.15">
      <c r="A73" s="619"/>
      <c r="B73" s="617"/>
      <c r="C73" s="617"/>
      <c r="D73" s="617"/>
      <c r="E73" s="617"/>
      <c r="F73" s="61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20"/>
      <c r="B74" s="621"/>
      <c r="C74" s="621"/>
      <c r="D74" s="621"/>
      <c r="E74" s="621"/>
      <c r="F74" s="62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9"/>
      <c r="B75" s="617"/>
      <c r="C75" s="617"/>
      <c r="D75" s="617"/>
      <c r="E75" s="617"/>
      <c r="F75" s="618"/>
      <c r="G75" s="184"/>
      <c r="H75" s="185"/>
      <c r="I75" s="185"/>
      <c r="J75" s="185"/>
      <c r="K75" s="185"/>
      <c r="L75" s="185"/>
      <c r="M75" s="185"/>
      <c r="N75" s="185"/>
      <c r="O75" s="186"/>
      <c r="P75" s="137"/>
      <c r="Q75" s="137"/>
      <c r="R75" s="137"/>
      <c r="S75" s="137"/>
      <c r="T75" s="137"/>
      <c r="U75" s="137"/>
      <c r="V75" s="137"/>
      <c r="W75" s="137"/>
      <c r="X75" s="138"/>
      <c r="Y75" s="175" t="s">
        <v>13</v>
      </c>
      <c r="Z75" s="176"/>
      <c r="AA75" s="177"/>
      <c r="AB75" s="613" t="s">
        <v>14</v>
      </c>
      <c r="AC75" s="613"/>
      <c r="AD75" s="61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34" t="s">
        <v>579</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69" t="s">
        <v>580</v>
      </c>
      <c r="B99" s="153"/>
      <c r="C99" s="153"/>
      <c r="D99" s="153"/>
      <c r="E99" s="153"/>
      <c r="F99" s="154"/>
      <c r="G99" s="711" t="s">
        <v>572</v>
      </c>
      <c r="H99" s="712"/>
      <c r="I99" s="712"/>
      <c r="J99" s="712"/>
      <c r="K99" s="712"/>
      <c r="L99" s="712"/>
      <c r="M99" s="712"/>
      <c r="N99" s="712"/>
      <c r="O99" s="712"/>
      <c r="P99" s="713" t="s">
        <v>571</v>
      </c>
      <c r="Q99" s="712"/>
      <c r="R99" s="712"/>
      <c r="S99" s="712"/>
      <c r="T99" s="712"/>
      <c r="U99" s="712"/>
      <c r="V99" s="712"/>
      <c r="W99" s="712"/>
      <c r="X99" s="714"/>
      <c r="Y99" s="715"/>
      <c r="Z99" s="716"/>
      <c r="AA99" s="717"/>
      <c r="AB99" s="647" t="s">
        <v>11</v>
      </c>
      <c r="AC99" s="647"/>
      <c r="AD99" s="647"/>
      <c r="AE99" s="119" t="s">
        <v>416</v>
      </c>
      <c r="AF99" s="119"/>
      <c r="AG99" s="119"/>
      <c r="AH99" s="119"/>
      <c r="AI99" s="119" t="s">
        <v>568</v>
      </c>
      <c r="AJ99" s="119"/>
      <c r="AK99" s="119"/>
      <c r="AL99" s="119"/>
      <c r="AM99" s="119" t="s">
        <v>384</v>
      </c>
      <c r="AN99" s="119"/>
      <c r="AO99" s="119"/>
      <c r="AP99" s="119"/>
      <c r="AQ99" s="644" t="s">
        <v>415</v>
      </c>
      <c r="AR99" s="645"/>
      <c r="AS99" s="645"/>
      <c r="AT99" s="646"/>
      <c r="AU99" s="644" t="s">
        <v>593</v>
      </c>
      <c r="AV99" s="645"/>
      <c r="AW99" s="645"/>
      <c r="AX99" s="654"/>
      <c r="AY99">
        <f>COUNTA($G$100)</f>
        <v>0</v>
      </c>
    </row>
    <row r="100" spans="1:60" ht="23.25" hidden="1" customHeight="1" x14ac:dyDescent="0.15">
      <c r="A100" s="669"/>
      <c r="B100" s="153"/>
      <c r="C100" s="153"/>
      <c r="D100" s="153"/>
      <c r="E100" s="153"/>
      <c r="F100" s="154"/>
      <c r="G100" s="655"/>
      <c r="H100" s="656"/>
      <c r="I100" s="656"/>
      <c r="J100" s="656"/>
      <c r="K100" s="656"/>
      <c r="L100" s="656"/>
      <c r="M100" s="656"/>
      <c r="N100" s="656"/>
      <c r="O100" s="656"/>
      <c r="P100" s="659"/>
      <c r="Q100" s="660"/>
      <c r="R100" s="660"/>
      <c r="S100" s="660"/>
      <c r="T100" s="660"/>
      <c r="U100" s="660"/>
      <c r="V100" s="660"/>
      <c r="W100" s="660"/>
      <c r="X100" s="661"/>
      <c r="Y100" s="665" t="s">
        <v>51</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188"/>
      <c r="B101" s="158"/>
      <c r="C101" s="158"/>
      <c r="D101" s="158"/>
      <c r="E101" s="158"/>
      <c r="F101" s="159"/>
      <c r="G101" s="657"/>
      <c r="H101" s="658"/>
      <c r="I101" s="658"/>
      <c r="J101" s="658"/>
      <c r="K101" s="658"/>
      <c r="L101" s="658"/>
      <c r="M101" s="658"/>
      <c r="N101" s="658"/>
      <c r="O101" s="658"/>
      <c r="P101" s="662"/>
      <c r="Q101" s="663"/>
      <c r="R101" s="663"/>
      <c r="S101" s="663"/>
      <c r="T101" s="663"/>
      <c r="U101" s="663"/>
      <c r="V101" s="663"/>
      <c r="W101" s="663"/>
      <c r="X101" s="664"/>
      <c r="Y101" s="641" t="s">
        <v>52</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187" t="s">
        <v>581</v>
      </c>
      <c r="B102" s="105"/>
      <c r="C102" s="105"/>
      <c r="D102" s="105"/>
      <c r="E102" s="105"/>
      <c r="F102" s="684"/>
      <c r="G102" s="176" t="s">
        <v>582</v>
      </c>
      <c r="H102" s="176"/>
      <c r="I102" s="176"/>
      <c r="J102" s="176"/>
      <c r="K102" s="176"/>
      <c r="L102" s="176"/>
      <c r="M102" s="176"/>
      <c r="N102" s="176"/>
      <c r="O102" s="176"/>
      <c r="P102" s="176"/>
      <c r="Q102" s="176"/>
      <c r="R102" s="176"/>
      <c r="S102" s="176"/>
      <c r="T102" s="176"/>
      <c r="U102" s="176"/>
      <c r="V102" s="176"/>
      <c r="W102" s="176"/>
      <c r="X102" s="177"/>
      <c r="Y102" s="651"/>
      <c r="Z102" s="652"/>
      <c r="AA102" s="653"/>
      <c r="AB102" s="175" t="s">
        <v>11</v>
      </c>
      <c r="AC102" s="176"/>
      <c r="AD102" s="177"/>
      <c r="AE102" s="119" t="s">
        <v>416</v>
      </c>
      <c r="AF102" s="119"/>
      <c r="AG102" s="119"/>
      <c r="AH102" s="119"/>
      <c r="AI102" s="119" t="s">
        <v>568</v>
      </c>
      <c r="AJ102" s="119"/>
      <c r="AK102" s="119"/>
      <c r="AL102" s="119"/>
      <c r="AM102" s="119" t="s">
        <v>384</v>
      </c>
      <c r="AN102" s="119"/>
      <c r="AO102" s="119"/>
      <c r="AP102" s="119"/>
      <c r="AQ102" s="648" t="s">
        <v>594</v>
      </c>
      <c r="AR102" s="649"/>
      <c r="AS102" s="649"/>
      <c r="AT102" s="649"/>
      <c r="AU102" s="649"/>
      <c r="AV102" s="649"/>
      <c r="AW102" s="649"/>
      <c r="AX102" s="650"/>
      <c r="AY102">
        <f>IF(SUBSTITUTE(SUBSTITUTE($G$103,"／",""),"　","")="",0,1)</f>
        <v>0</v>
      </c>
    </row>
    <row r="103" spans="1:60" ht="23.25" hidden="1" customHeight="1" x14ac:dyDescent="0.15">
      <c r="A103" s="685"/>
      <c r="B103" s="197"/>
      <c r="C103" s="197"/>
      <c r="D103" s="197"/>
      <c r="E103" s="197"/>
      <c r="F103" s="686"/>
      <c r="G103" s="673" t="s">
        <v>583</v>
      </c>
      <c r="H103" s="674"/>
      <c r="I103" s="674"/>
      <c r="J103" s="674"/>
      <c r="K103" s="674"/>
      <c r="L103" s="674"/>
      <c r="M103" s="674"/>
      <c r="N103" s="674"/>
      <c r="O103" s="674"/>
      <c r="P103" s="674"/>
      <c r="Q103" s="674"/>
      <c r="R103" s="674"/>
      <c r="S103" s="674"/>
      <c r="T103" s="674"/>
      <c r="U103" s="674"/>
      <c r="V103" s="674"/>
      <c r="W103" s="674"/>
      <c r="X103" s="674"/>
      <c r="Y103" s="677" t="s">
        <v>581</v>
      </c>
      <c r="Z103" s="678"/>
      <c r="AA103" s="679"/>
      <c r="AB103" s="680"/>
      <c r="AC103" s="681"/>
      <c r="AD103" s="682"/>
      <c r="AE103" s="683"/>
      <c r="AF103" s="683"/>
      <c r="AG103" s="683"/>
      <c r="AH103" s="683"/>
      <c r="AI103" s="683"/>
      <c r="AJ103" s="683"/>
      <c r="AK103" s="683"/>
      <c r="AL103" s="683"/>
      <c r="AM103" s="683"/>
      <c r="AN103" s="683"/>
      <c r="AO103" s="683"/>
      <c r="AP103" s="683"/>
      <c r="AQ103" s="93"/>
      <c r="AR103" s="87"/>
      <c r="AS103" s="87"/>
      <c r="AT103" s="87"/>
      <c r="AU103" s="87"/>
      <c r="AV103" s="87"/>
      <c r="AW103" s="87"/>
      <c r="AX103" s="88"/>
      <c r="AY103">
        <f>$AY$102</f>
        <v>0</v>
      </c>
    </row>
    <row r="104" spans="1:60" ht="46.5" hidden="1" customHeight="1" x14ac:dyDescent="0.15">
      <c r="A104" s="687"/>
      <c r="B104" s="108"/>
      <c r="C104" s="108"/>
      <c r="D104" s="108"/>
      <c r="E104" s="108"/>
      <c r="F104" s="688"/>
      <c r="G104" s="675"/>
      <c r="H104" s="676"/>
      <c r="I104" s="676"/>
      <c r="J104" s="676"/>
      <c r="K104" s="676"/>
      <c r="L104" s="676"/>
      <c r="M104" s="676"/>
      <c r="N104" s="676"/>
      <c r="O104" s="676"/>
      <c r="P104" s="676"/>
      <c r="Q104" s="676"/>
      <c r="R104" s="676"/>
      <c r="S104" s="676"/>
      <c r="T104" s="676"/>
      <c r="U104" s="676"/>
      <c r="V104" s="676"/>
      <c r="W104" s="676"/>
      <c r="X104" s="676"/>
      <c r="Y104" s="219" t="s">
        <v>584</v>
      </c>
      <c r="Z104" s="670"/>
      <c r="AA104" s="671"/>
      <c r="AB104" s="633" t="s">
        <v>585</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236</v>
      </c>
      <c r="B105" s="614"/>
      <c r="C105" s="614"/>
      <c r="D105" s="614"/>
      <c r="E105" s="614"/>
      <c r="F105" s="615"/>
      <c r="G105" s="623" t="s">
        <v>139</v>
      </c>
      <c r="H105" s="197"/>
      <c r="I105" s="197"/>
      <c r="J105" s="197"/>
      <c r="K105" s="197"/>
      <c r="L105" s="197"/>
      <c r="M105" s="197"/>
      <c r="N105" s="197"/>
      <c r="O105" s="198"/>
      <c r="P105" s="199" t="s">
        <v>55</v>
      </c>
      <c r="Q105" s="197"/>
      <c r="R105" s="197"/>
      <c r="S105" s="197"/>
      <c r="T105" s="197"/>
      <c r="U105" s="197"/>
      <c r="V105" s="197"/>
      <c r="W105" s="197"/>
      <c r="X105" s="198"/>
      <c r="Y105" s="624"/>
      <c r="Z105" s="625"/>
      <c r="AA105" s="626"/>
      <c r="AB105" s="630" t="s">
        <v>11</v>
      </c>
      <c r="AC105" s="631"/>
      <c r="AD105" s="632"/>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6"/>
      <c r="B106" s="617"/>
      <c r="C106" s="617"/>
      <c r="D106" s="617"/>
      <c r="E106" s="617"/>
      <c r="F106" s="618"/>
      <c r="G106" s="156"/>
      <c r="H106" s="108"/>
      <c r="I106" s="108"/>
      <c r="J106" s="108"/>
      <c r="K106" s="108"/>
      <c r="L106" s="108"/>
      <c r="M106" s="108"/>
      <c r="N106" s="108"/>
      <c r="O106" s="109"/>
      <c r="P106" s="107"/>
      <c r="Q106" s="108"/>
      <c r="R106" s="108"/>
      <c r="S106" s="108"/>
      <c r="T106" s="108"/>
      <c r="U106" s="108"/>
      <c r="V106" s="108"/>
      <c r="W106" s="108"/>
      <c r="X106" s="109"/>
      <c r="Y106" s="627"/>
      <c r="Z106" s="628"/>
      <c r="AA106" s="629"/>
      <c r="AB106" s="116"/>
      <c r="AC106" s="117"/>
      <c r="AD106" s="118"/>
      <c r="AE106" s="119"/>
      <c r="AF106" s="119"/>
      <c r="AG106" s="119"/>
      <c r="AH106" s="119"/>
      <c r="AI106" s="119"/>
      <c r="AJ106" s="119"/>
      <c r="AK106" s="119"/>
      <c r="AL106" s="119"/>
      <c r="AM106" s="119"/>
      <c r="AN106" s="119"/>
      <c r="AO106" s="119"/>
      <c r="AP106" s="119"/>
      <c r="AQ106" s="528"/>
      <c r="AR106" s="529"/>
      <c r="AS106" s="127" t="s">
        <v>175</v>
      </c>
      <c r="AT106" s="128"/>
      <c r="AU106" s="126"/>
      <c r="AV106" s="126"/>
      <c r="AW106" s="108" t="s">
        <v>166</v>
      </c>
      <c r="AX106" s="129"/>
      <c r="AY106">
        <f t="shared" ref="AY106:AY111" si="3">$AY$105</f>
        <v>0</v>
      </c>
    </row>
    <row r="107" spans="1:60" ht="23.25" hidden="1" customHeight="1" x14ac:dyDescent="0.15">
      <c r="A107" s="619"/>
      <c r="B107" s="617"/>
      <c r="C107" s="617"/>
      <c r="D107" s="617"/>
      <c r="E107" s="617"/>
      <c r="F107" s="61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20"/>
      <c r="B108" s="621"/>
      <c r="C108" s="621"/>
      <c r="D108" s="621"/>
      <c r="E108" s="621"/>
      <c r="F108" s="62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9"/>
      <c r="B109" s="617"/>
      <c r="C109" s="617"/>
      <c r="D109" s="617"/>
      <c r="E109" s="617"/>
      <c r="F109" s="61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13" t="s">
        <v>14</v>
      </c>
      <c r="AC109" s="613"/>
      <c r="AD109" s="61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34" t="s">
        <v>579</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69" t="s">
        <v>580</v>
      </c>
      <c r="B133" s="153"/>
      <c r="C133" s="153"/>
      <c r="D133" s="153"/>
      <c r="E133" s="153"/>
      <c r="F133" s="154"/>
      <c r="G133" s="711" t="s">
        <v>572</v>
      </c>
      <c r="H133" s="712"/>
      <c r="I133" s="712"/>
      <c r="J133" s="712"/>
      <c r="K133" s="712"/>
      <c r="L133" s="712"/>
      <c r="M133" s="712"/>
      <c r="N133" s="712"/>
      <c r="O133" s="712"/>
      <c r="P133" s="713" t="s">
        <v>571</v>
      </c>
      <c r="Q133" s="712"/>
      <c r="R133" s="712"/>
      <c r="S133" s="712"/>
      <c r="T133" s="712"/>
      <c r="U133" s="712"/>
      <c r="V133" s="712"/>
      <c r="W133" s="712"/>
      <c r="X133" s="714"/>
      <c r="Y133" s="715"/>
      <c r="Z133" s="716"/>
      <c r="AA133" s="717"/>
      <c r="AB133" s="647" t="s">
        <v>11</v>
      </c>
      <c r="AC133" s="647"/>
      <c r="AD133" s="647"/>
      <c r="AE133" s="119" t="s">
        <v>416</v>
      </c>
      <c r="AF133" s="119"/>
      <c r="AG133" s="119"/>
      <c r="AH133" s="119"/>
      <c r="AI133" s="119" t="s">
        <v>568</v>
      </c>
      <c r="AJ133" s="119"/>
      <c r="AK133" s="119"/>
      <c r="AL133" s="119"/>
      <c r="AM133" s="119" t="s">
        <v>384</v>
      </c>
      <c r="AN133" s="119"/>
      <c r="AO133" s="119"/>
      <c r="AP133" s="119"/>
      <c r="AQ133" s="644" t="s">
        <v>415</v>
      </c>
      <c r="AR133" s="645"/>
      <c r="AS133" s="645"/>
      <c r="AT133" s="646"/>
      <c r="AU133" s="644" t="s">
        <v>593</v>
      </c>
      <c r="AV133" s="645"/>
      <c r="AW133" s="645"/>
      <c r="AX133" s="654"/>
      <c r="AY133">
        <f>COUNTA($G$134)</f>
        <v>0</v>
      </c>
    </row>
    <row r="134" spans="1:60" ht="23.25" hidden="1" customHeight="1" x14ac:dyDescent="0.15">
      <c r="A134" s="669"/>
      <c r="B134" s="153"/>
      <c r="C134" s="153"/>
      <c r="D134" s="153"/>
      <c r="E134" s="153"/>
      <c r="F134" s="154"/>
      <c r="G134" s="655"/>
      <c r="H134" s="656"/>
      <c r="I134" s="656"/>
      <c r="J134" s="656"/>
      <c r="K134" s="656"/>
      <c r="L134" s="656"/>
      <c r="M134" s="656"/>
      <c r="N134" s="656"/>
      <c r="O134" s="656"/>
      <c r="P134" s="659"/>
      <c r="Q134" s="660"/>
      <c r="R134" s="660"/>
      <c r="S134" s="660"/>
      <c r="T134" s="660"/>
      <c r="U134" s="660"/>
      <c r="V134" s="660"/>
      <c r="W134" s="660"/>
      <c r="X134" s="661"/>
      <c r="Y134" s="665" t="s">
        <v>51</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188"/>
      <c r="B135" s="158"/>
      <c r="C135" s="158"/>
      <c r="D135" s="158"/>
      <c r="E135" s="158"/>
      <c r="F135" s="159"/>
      <c r="G135" s="657"/>
      <c r="H135" s="658"/>
      <c r="I135" s="658"/>
      <c r="J135" s="658"/>
      <c r="K135" s="658"/>
      <c r="L135" s="658"/>
      <c r="M135" s="658"/>
      <c r="N135" s="658"/>
      <c r="O135" s="658"/>
      <c r="P135" s="662"/>
      <c r="Q135" s="663"/>
      <c r="R135" s="663"/>
      <c r="S135" s="663"/>
      <c r="T135" s="663"/>
      <c r="U135" s="663"/>
      <c r="V135" s="663"/>
      <c r="W135" s="663"/>
      <c r="X135" s="664"/>
      <c r="Y135" s="641" t="s">
        <v>52</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187" t="s">
        <v>581</v>
      </c>
      <c r="B136" s="105"/>
      <c r="C136" s="105"/>
      <c r="D136" s="105"/>
      <c r="E136" s="105"/>
      <c r="F136" s="684"/>
      <c r="G136" s="176" t="s">
        <v>582</v>
      </c>
      <c r="H136" s="176"/>
      <c r="I136" s="176"/>
      <c r="J136" s="176"/>
      <c r="K136" s="176"/>
      <c r="L136" s="176"/>
      <c r="M136" s="176"/>
      <c r="N136" s="176"/>
      <c r="O136" s="176"/>
      <c r="P136" s="176"/>
      <c r="Q136" s="176"/>
      <c r="R136" s="176"/>
      <c r="S136" s="176"/>
      <c r="T136" s="176"/>
      <c r="U136" s="176"/>
      <c r="V136" s="176"/>
      <c r="W136" s="176"/>
      <c r="X136" s="177"/>
      <c r="Y136" s="651"/>
      <c r="Z136" s="652"/>
      <c r="AA136" s="653"/>
      <c r="AB136" s="175" t="s">
        <v>11</v>
      </c>
      <c r="AC136" s="176"/>
      <c r="AD136" s="177"/>
      <c r="AE136" s="119" t="s">
        <v>416</v>
      </c>
      <c r="AF136" s="119"/>
      <c r="AG136" s="119"/>
      <c r="AH136" s="119"/>
      <c r="AI136" s="119" t="s">
        <v>568</v>
      </c>
      <c r="AJ136" s="119"/>
      <c r="AK136" s="119"/>
      <c r="AL136" s="119"/>
      <c r="AM136" s="119" t="s">
        <v>384</v>
      </c>
      <c r="AN136" s="119"/>
      <c r="AO136" s="119"/>
      <c r="AP136" s="119"/>
      <c r="AQ136" s="648" t="s">
        <v>594</v>
      </c>
      <c r="AR136" s="649"/>
      <c r="AS136" s="649"/>
      <c r="AT136" s="649"/>
      <c r="AU136" s="649"/>
      <c r="AV136" s="649"/>
      <c r="AW136" s="649"/>
      <c r="AX136" s="650"/>
      <c r="AY136">
        <f>IF(SUBSTITUTE(SUBSTITUTE($G$137,"／",""),"　","")="",0,1)</f>
        <v>0</v>
      </c>
    </row>
    <row r="137" spans="1:60" ht="23.25" hidden="1" customHeight="1" x14ac:dyDescent="0.15">
      <c r="A137" s="685"/>
      <c r="B137" s="197"/>
      <c r="C137" s="197"/>
      <c r="D137" s="197"/>
      <c r="E137" s="197"/>
      <c r="F137" s="686"/>
      <c r="G137" s="673" t="s">
        <v>583</v>
      </c>
      <c r="H137" s="674"/>
      <c r="I137" s="674"/>
      <c r="J137" s="674"/>
      <c r="K137" s="674"/>
      <c r="L137" s="674"/>
      <c r="M137" s="674"/>
      <c r="N137" s="674"/>
      <c r="O137" s="674"/>
      <c r="P137" s="674"/>
      <c r="Q137" s="674"/>
      <c r="R137" s="674"/>
      <c r="S137" s="674"/>
      <c r="T137" s="674"/>
      <c r="U137" s="674"/>
      <c r="V137" s="674"/>
      <c r="W137" s="674"/>
      <c r="X137" s="674"/>
      <c r="Y137" s="677" t="s">
        <v>581</v>
      </c>
      <c r="Z137" s="678"/>
      <c r="AA137" s="679"/>
      <c r="AB137" s="680"/>
      <c r="AC137" s="681"/>
      <c r="AD137" s="682"/>
      <c r="AE137" s="683"/>
      <c r="AF137" s="683"/>
      <c r="AG137" s="683"/>
      <c r="AH137" s="683"/>
      <c r="AI137" s="683"/>
      <c r="AJ137" s="683"/>
      <c r="AK137" s="683"/>
      <c r="AL137" s="683"/>
      <c r="AM137" s="683"/>
      <c r="AN137" s="683"/>
      <c r="AO137" s="683"/>
      <c r="AP137" s="683"/>
      <c r="AQ137" s="93"/>
      <c r="AR137" s="87"/>
      <c r="AS137" s="87"/>
      <c r="AT137" s="87"/>
      <c r="AU137" s="87"/>
      <c r="AV137" s="87"/>
      <c r="AW137" s="87"/>
      <c r="AX137" s="88"/>
      <c r="AY137">
        <f>$AY$136</f>
        <v>0</v>
      </c>
    </row>
    <row r="138" spans="1:60" ht="46.5" hidden="1" customHeight="1" x14ac:dyDescent="0.15">
      <c r="A138" s="687"/>
      <c r="B138" s="108"/>
      <c r="C138" s="108"/>
      <c r="D138" s="108"/>
      <c r="E138" s="108"/>
      <c r="F138" s="688"/>
      <c r="G138" s="675"/>
      <c r="H138" s="676"/>
      <c r="I138" s="676"/>
      <c r="J138" s="676"/>
      <c r="K138" s="676"/>
      <c r="L138" s="676"/>
      <c r="M138" s="676"/>
      <c r="N138" s="676"/>
      <c r="O138" s="676"/>
      <c r="P138" s="676"/>
      <c r="Q138" s="676"/>
      <c r="R138" s="676"/>
      <c r="S138" s="676"/>
      <c r="T138" s="676"/>
      <c r="U138" s="676"/>
      <c r="V138" s="676"/>
      <c r="W138" s="676"/>
      <c r="X138" s="676"/>
      <c r="Y138" s="219" t="s">
        <v>584</v>
      </c>
      <c r="Z138" s="670"/>
      <c r="AA138" s="671"/>
      <c r="AB138" s="633" t="s">
        <v>585</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236</v>
      </c>
      <c r="B139" s="614"/>
      <c r="C139" s="614"/>
      <c r="D139" s="614"/>
      <c r="E139" s="614"/>
      <c r="F139" s="615"/>
      <c r="G139" s="623" t="s">
        <v>139</v>
      </c>
      <c r="H139" s="197"/>
      <c r="I139" s="197"/>
      <c r="J139" s="197"/>
      <c r="K139" s="197"/>
      <c r="L139" s="197"/>
      <c r="M139" s="197"/>
      <c r="N139" s="197"/>
      <c r="O139" s="198"/>
      <c r="P139" s="199" t="s">
        <v>55</v>
      </c>
      <c r="Q139" s="197"/>
      <c r="R139" s="197"/>
      <c r="S139" s="197"/>
      <c r="T139" s="197"/>
      <c r="U139" s="197"/>
      <c r="V139" s="197"/>
      <c r="W139" s="197"/>
      <c r="X139" s="198"/>
      <c r="Y139" s="624"/>
      <c r="Z139" s="625"/>
      <c r="AA139" s="626"/>
      <c r="AB139" s="630" t="s">
        <v>11</v>
      </c>
      <c r="AC139" s="631"/>
      <c r="AD139" s="632"/>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6"/>
      <c r="B140" s="617"/>
      <c r="C140" s="617"/>
      <c r="D140" s="617"/>
      <c r="E140" s="617"/>
      <c r="F140" s="618"/>
      <c r="G140" s="156"/>
      <c r="H140" s="108"/>
      <c r="I140" s="108"/>
      <c r="J140" s="108"/>
      <c r="K140" s="108"/>
      <c r="L140" s="108"/>
      <c r="M140" s="108"/>
      <c r="N140" s="108"/>
      <c r="O140" s="109"/>
      <c r="P140" s="107"/>
      <c r="Q140" s="108"/>
      <c r="R140" s="108"/>
      <c r="S140" s="108"/>
      <c r="T140" s="108"/>
      <c r="U140" s="108"/>
      <c r="V140" s="108"/>
      <c r="W140" s="108"/>
      <c r="X140" s="109"/>
      <c r="Y140" s="627"/>
      <c r="Z140" s="628"/>
      <c r="AA140" s="629"/>
      <c r="AB140" s="116"/>
      <c r="AC140" s="117"/>
      <c r="AD140" s="118"/>
      <c r="AE140" s="119"/>
      <c r="AF140" s="119"/>
      <c r="AG140" s="119"/>
      <c r="AH140" s="119"/>
      <c r="AI140" s="119"/>
      <c r="AJ140" s="119"/>
      <c r="AK140" s="119"/>
      <c r="AL140" s="119"/>
      <c r="AM140" s="119"/>
      <c r="AN140" s="119"/>
      <c r="AO140" s="119"/>
      <c r="AP140" s="119"/>
      <c r="AQ140" s="528"/>
      <c r="AR140" s="529"/>
      <c r="AS140" s="127" t="s">
        <v>175</v>
      </c>
      <c r="AT140" s="128"/>
      <c r="AU140" s="126"/>
      <c r="AV140" s="126"/>
      <c r="AW140" s="108" t="s">
        <v>166</v>
      </c>
      <c r="AX140" s="129"/>
      <c r="AY140">
        <f t="shared" ref="AY140:AY145" si="5">$AY$139</f>
        <v>0</v>
      </c>
    </row>
    <row r="141" spans="1:60" ht="23.25" hidden="1" customHeight="1" x14ac:dyDescent="0.15">
      <c r="A141" s="619"/>
      <c r="B141" s="617"/>
      <c r="C141" s="617"/>
      <c r="D141" s="617"/>
      <c r="E141" s="617"/>
      <c r="F141" s="61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20"/>
      <c r="B142" s="621"/>
      <c r="C142" s="621"/>
      <c r="D142" s="621"/>
      <c r="E142" s="621"/>
      <c r="F142" s="62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9"/>
      <c r="B143" s="617"/>
      <c r="C143" s="617"/>
      <c r="D143" s="617"/>
      <c r="E143" s="617"/>
      <c r="F143" s="61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13" t="s">
        <v>14</v>
      </c>
      <c r="AC143" s="613"/>
      <c r="AD143" s="61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34" t="s">
        <v>579</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69" t="s">
        <v>580</v>
      </c>
      <c r="B167" s="153"/>
      <c r="C167" s="153"/>
      <c r="D167" s="153"/>
      <c r="E167" s="153"/>
      <c r="F167" s="154"/>
      <c r="G167" s="711" t="s">
        <v>572</v>
      </c>
      <c r="H167" s="712"/>
      <c r="I167" s="712"/>
      <c r="J167" s="712"/>
      <c r="K167" s="712"/>
      <c r="L167" s="712"/>
      <c r="M167" s="712"/>
      <c r="N167" s="712"/>
      <c r="O167" s="712"/>
      <c r="P167" s="713" t="s">
        <v>571</v>
      </c>
      <c r="Q167" s="712"/>
      <c r="R167" s="712"/>
      <c r="S167" s="712"/>
      <c r="T167" s="712"/>
      <c r="U167" s="712"/>
      <c r="V167" s="712"/>
      <c r="W167" s="712"/>
      <c r="X167" s="714"/>
      <c r="Y167" s="715"/>
      <c r="Z167" s="716"/>
      <c r="AA167" s="717"/>
      <c r="AB167" s="647" t="s">
        <v>11</v>
      </c>
      <c r="AC167" s="647"/>
      <c r="AD167" s="647"/>
      <c r="AE167" s="119" t="s">
        <v>416</v>
      </c>
      <c r="AF167" s="119"/>
      <c r="AG167" s="119"/>
      <c r="AH167" s="119"/>
      <c r="AI167" s="119" t="s">
        <v>568</v>
      </c>
      <c r="AJ167" s="119"/>
      <c r="AK167" s="119"/>
      <c r="AL167" s="119"/>
      <c r="AM167" s="119" t="s">
        <v>384</v>
      </c>
      <c r="AN167" s="119"/>
      <c r="AO167" s="119"/>
      <c r="AP167" s="119"/>
      <c r="AQ167" s="644" t="s">
        <v>415</v>
      </c>
      <c r="AR167" s="645"/>
      <c r="AS167" s="645"/>
      <c r="AT167" s="646"/>
      <c r="AU167" s="644" t="s">
        <v>593</v>
      </c>
      <c r="AV167" s="645"/>
      <c r="AW167" s="645"/>
      <c r="AX167" s="654"/>
      <c r="AY167">
        <f>COUNTA($G$168)</f>
        <v>0</v>
      </c>
    </row>
    <row r="168" spans="1:60" ht="23.25" hidden="1" customHeight="1" x14ac:dyDescent="0.15">
      <c r="A168" s="669"/>
      <c r="B168" s="153"/>
      <c r="C168" s="153"/>
      <c r="D168" s="153"/>
      <c r="E168" s="153"/>
      <c r="F168" s="154"/>
      <c r="G168" s="655"/>
      <c r="H168" s="656"/>
      <c r="I168" s="656"/>
      <c r="J168" s="656"/>
      <c r="K168" s="656"/>
      <c r="L168" s="656"/>
      <c r="M168" s="656"/>
      <c r="N168" s="656"/>
      <c r="O168" s="656"/>
      <c r="P168" s="659"/>
      <c r="Q168" s="660"/>
      <c r="R168" s="660"/>
      <c r="S168" s="660"/>
      <c r="T168" s="660"/>
      <c r="U168" s="660"/>
      <c r="V168" s="660"/>
      <c r="W168" s="660"/>
      <c r="X168" s="661"/>
      <c r="Y168" s="665" t="s">
        <v>51</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188"/>
      <c r="B169" s="158"/>
      <c r="C169" s="158"/>
      <c r="D169" s="158"/>
      <c r="E169" s="158"/>
      <c r="F169" s="159"/>
      <c r="G169" s="657"/>
      <c r="H169" s="658"/>
      <c r="I169" s="658"/>
      <c r="J169" s="658"/>
      <c r="K169" s="658"/>
      <c r="L169" s="658"/>
      <c r="M169" s="658"/>
      <c r="N169" s="658"/>
      <c r="O169" s="658"/>
      <c r="P169" s="662"/>
      <c r="Q169" s="663"/>
      <c r="R169" s="663"/>
      <c r="S169" s="663"/>
      <c r="T169" s="663"/>
      <c r="U169" s="663"/>
      <c r="V169" s="663"/>
      <c r="W169" s="663"/>
      <c r="X169" s="664"/>
      <c r="Y169" s="641" t="s">
        <v>52</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187" t="s">
        <v>581</v>
      </c>
      <c r="B170" s="105"/>
      <c r="C170" s="105"/>
      <c r="D170" s="105"/>
      <c r="E170" s="105"/>
      <c r="F170" s="684"/>
      <c r="G170" s="176" t="s">
        <v>582</v>
      </c>
      <c r="H170" s="176"/>
      <c r="I170" s="176"/>
      <c r="J170" s="176"/>
      <c r="K170" s="176"/>
      <c r="L170" s="176"/>
      <c r="M170" s="176"/>
      <c r="N170" s="176"/>
      <c r="O170" s="176"/>
      <c r="P170" s="176"/>
      <c r="Q170" s="176"/>
      <c r="R170" s="176"/>
      <c r="S170" s="176"/>
      <c r="T170" s="176"/>
      <c r="U170" s="176"/>
      <c r="V170" s="176"/>
      <c r="W170" s="176"/>
      <c r="X170" s="177"/>
      <c r="Y170" s="651"/>
      <c r="Z170" s="652"/>
      <c r="AA170" s="653"/>
      <c r="AB170" s="175" t="s">
        <v>11</v>
      </c>
      <c r="AC170" s="176"/>
      <c r="AD170" s="177"/>
      <c r="AE170" s="119" t="s">
        <v>416</v>
      </c>
      <c r="AF170" s="119"/>
      <c r="AG170" s="119"/>
      <c r="AH170" s="119"/>
      <c r="AI170" s="119" t="s">
        <v>568</v>
      </c>
      <c r="AJ170" s="119"/>
      <c r="AK170" s="119"/>
      <c r="AL170" s="119"/>
      <c r="AM170" s="119" t="s">
        <v>384</v>
      </c>
      <c r="AN170" s="119"/>
      <c r="AO170" s="119"/>
      <c r="AP170" s="119"/>
      <c r="AQ170" s="648" t="s">
        <v>594</v>
      </c>
      <c r="AR170" s="649"/>
      <c r="AS170" s="649"/>
      <c r="AT170" s="649"/>
      <c r="AU170" s="649"/>
      <c r="AV170" s="649"/>
      <c r="AW170" s="649"/>
      <c r="AX170" s="650"/>
      <c r="AY170">
        <f>IF(SUBSTITUTE(SUBSTITUTE($G$171,"／",""),"　","")="",0,1)</f>
        <v>0</v>
      </c>
    </row>
    <row r="171" spans="1:60" ht="23.25" hidden="1" customHeight="1" x14ac:dyDescent="0.15">
      <c r="A171" s="685"/>
      <c r="B171" s="197"/>
      <c r="C171" s="197"/>
      <c r="D171" s="197"/>
      <c r="E171" s="197"/>
      <c r="F171" s="686"/>
      <c r="G171" s="673" t="s">
        <v>583</v>
      </c>
      <c r="H171" s="674"/>
      <c r="I171" s="674"/>
      <c r="J171" s="674"/>
      <c r="K171" s="674"/>
      <c r="L171" s="674"/>
      <c r="M171" s="674"/>
      <c r="N171" s="674"/>
      <c r="O171" s="674"/>
      <c r="P171" s="674"/>
      <c r="Q171" s="674"/>
      <c r="R171" s="674"/>
      <c r="S171" s="674"/>
      <c r="T171" s="674"/>
      <c r="U171" s="674"/>
      <c r="V171" s="674"/>
      <c r="W171" s="674"/>
      <c r="X171" s="674"/>
      <c r="Y171" s="677" t="s">
        <v>581</v>
      </c>
      <c r="Z171" s="678"/>
      <c r="AA171" s="679"/>
      <c r="AB171" s="680"/>
      <c r="AC171" s="681"/>
      <c r="AD171" s="682"/>
      <c r="AE171" s="683"/>
      <c r="AF171" s="683"/>
      <c r="AG171" s="683"/>
      <c r="AH171" s="683"/>
      <c r="AI171" s="683"/>
      <c r="AJ171" s="683"/>
      <c r="AK171" s="683"/>
      <c r="AL171" s="683"/>
      <c r="AM171" s="683"/>
      <c r="AN171" s="683"/>
      <c r="AO171" s="683"/>
      <c r="AP171" s="683"/>
      <c r="AQ171" s="93"/>
      <c r="AR171" s="87"/>
      <c r="AS171" s="87"/>
      <c r="AT171" s="87"/>
      <c r="AU171" s="87"/>
      <c r="AV171" s="87"/>
      <c r="AW171" s="87"/>
      <c r="AX171" s="88"/>
      <c r="AY171">
        <f>$AY$170</f>
        <v>0</v>
      </c>
    </row>
    <row r="172" spans="1:60" ht="46.5" hidden="1" customHeight="1" x14ac:dyDescent="0.15">
      <c r="A172" s="687"/>
      <c r="B172" s="108"/>
      <c r="C172" s="108"/>
      <c r="D172" s="108"/>
      <c r="E172" s="108"/>
      <c r="F172" s="688"/>
      <c r="G172" s="675"/>
      <c r="H172" s="676"/>
      <c r="I172" s="676"/>
      <c r="J172" s="676"/>
      <c r="K172" s="676"/>
      <c r="L172" s="676"/>
      <c r="M172" s="676"/>
      <c r="N172" s="676"/>
      <c r="O172" s="676"/>
      <c r="P172" s="676"/>
      <c r="Q172" s="676"/>
      <c r="R172" s="676"/>
      <c r="S172" s="676"/>
      <c r="T172" s="676"/>
      <c r="U172" s="676"/>
      <c r="V172" s="676"/>
      <c r="W172" s="676"/>
      <c r="X172" s="676"/>
      <c r="Y172" s="219" t="s">
        <v>584</v>
      </c>
      <c r="Z172" s="670"/>
      <c r="AA172" s="671"/>
      <c r="AB172" s="633" t="s">
        <v>585</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236</v>
      </c>
      <c r="B173" s="614"/>
      <c r="C173" s="614"/>
      <c r="D173" s="614"/>
      <c r="E173" s="614"/>
      <c r="F173" s="615"/>
      <c r="G173" s="623" t="s">
        <v>139</v>
      </c>
      <c r="H173" s="197"/>
      <c r="I173" s="197"/>
      <c r="J173" s="197"/>
      <c r="K173" s="197"/>
      <c r="L173" s="197"/>
      <c r="M173" s="197"/>
      <c r="N173" s="197"/>
      <c r="O173" s="198"/>
      <c r="P173" s="199" t="s">
        <v>55</v>
      </c>
      <c r="Q173" s="197"/>
      <c r="R173" s="197"/>
      <c r="S173" s="197"/>
      <c r="T173" s="197"/>
      <c r="U173" s="197"/>
      <c r="V173" s="197"/>
      <c r="W173" s="197"/>
      <c r="X173" s="198"/>
      <c r="Y173" s="624"/>
      <c r="Z173" s="625"/>
      <c r="AA173" s="626"/>
      <c r="AB173" s="630" t="s">
        <v>11</v>
      </c>
      <c r="AC173" s="631"/>
      <c r="AD173" s="632"/>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6"/>
      <c r="B174" s="617"/>
      <c r="C174" s="617"/>
      <c r="D174" s="617"/>
      <c r="E174" s="617"/>
      <c r="F174" s="618"/>
      <c r="G174" s="156"/>
      <c r="H174" s="108"/>
      <c r="I174" s="108"/>
      <c r="J174" s="108"/>
      <c r="K174" s="108"/>
      <c r="L174" s="108"/>
      <c r="M174" s="108"/>
      <c r="N174" s="108"/>
      <c r="O174" s="109"/>
      <c r="P174" s="107"/>
      <c r="Q174" s="108"/>
      <c r="R174" s="108"/>
      <c r="S174" s="108"/>
      <c r="T174" s="108"/>
      <c r="U174" s="108"/>
      <c r="V174" s="108"/>
      <c r="W174" s="108"/>
      <c r="X174" s="109"/>
      <c r="Y174" s="627"/>
      <c r="Z174" s="628"/>
      <c r="AA174" s="629"/>
      <c r="AB174" s="116"/>
      <c r="AC174" s="117"/>
      <c r="AD174" s="118"/>
      <c r="AE174" s="119"/>
      <c r="AF174" s="119"/>
      <c r="AG174" s="119"/>
      <c r="AH174" s="119"/>
      <c r="AI174" s="119"/>
      <c r="AJ174" s="119"/>
      <c r="AK174" s="119"/>
      <c r="AL174" s="119"/>
      <c r="AM174" s="119"/>
      <c r="AN174" s="119"/>
      <c r="AO174" s="119"/>
      <c r="AP174" s="119"/>
      <c r="AQ174" s="528"/>
      <c r="AR174" s="529"/>
      <c r="AS174" s="127" t="s">
        <v>175</v>
      </c>
      <c r="AT174" s="128"/>
      <c r="AU174" s="126"/>
      <c r="AV174" s="126"/>
      <c r="AW174" s="108" t="s">
        <v>166</v>
      </c>
      <c r="AX174" s="129"/>
      <c r="AY174">
        <f t="shared" ref="AY174:AY179" si="7">$AY$173</f>
        <v>0</v>
      </c>
    </row>
    <row r="175" spans="1:60" ht="23.25" hidden="1" customHeight="1" x14ac:dyDescent="0.15">
      <c r="A175" s="619"/>
      <c r="B175" s="617"/>
      <c r="C175" s="617"/>
      <c r="D175" s="617"/>
      <c r="E175" s="617"/>
      <c r="F175" s="61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0"/>
      <c r="B176" s="621"/>
      <c r="C176" s="621"/>
      <c r="D176" s="621"/>
      <c r="E176" s="621"/>
      <c r="F176" s="62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9"/>
      <c r="B177" s="617"/>
      <c r="C177" s="617"/>
      <c r="D177" s="617"/>
      <c r="E177" s="617"/>
      <c r="F177" s="61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13" t="s">
        <v>14</v>
      </c>
      <c r="AC177" s="613"/>
      <c r="AD177" s="61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73" t="s">
        <v>237</v>
      </c>
      <c r="B200" s="574"/>
      <c r="C200" s="574"/>
      <c r="D200" s="574"/>
      <c r="E200" s="574"/>
      <c r="F200" s="575"/>
      <c r="G200" s="598"/>
      <c r="H200" s="600" t="s">
        <v>139</v>
      </c>
      <c r="I200" s="600"/>
      <c r="J200" s="600"/>
      <c r="K200" s="600"/>
      <c r="L200" s="600"/>
      <c r="M200" s="600"/>
      <c r="N200" s="600"/>
      <c r="O200" s="601"/>
      <c r="P200" s="603" t="s">
        <v>55</v>
      </c>
      <c r="Q200" s="600"/>
      <c r="R200" s="600"/>
      <c r="S200" s="600"/>
      <c r="T200" s="600"/>
      <c r="U200" s="600"/>
      <c r="V200" s="601"/>
      <c r="W200" s="605" t="s">
        <v>233</v>
      </c>
      <c r="X200" s="606"/>
      <c r="Y200" s="609"/>
      <c r="Z200" s="609"/>
      <c r="AA200" s="610"/>
      <c r="AB200" s="603" t="s">
        <v>11</v>
      </c>
      <c r="AC200" s="600"/>
      <c r="AD200" s="601"/>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94" t="s">
        <v>128</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19"/>
      <c r="AF201" s="119"/>
      <c r="AG201" s="119"/>
      <c r="AH201" s="119"/>
      <c r="AI201" s="119"/>
      <c r="AJ201" s="119"/>
      <c r="AK201" s="119"/>
      <c r="AL201" s="119"/>
      <c r="AM201" s="119"/>
      <c r="AN201" s="119"/>
      <c r="AO201" s="119"/>
      <c r="AP201" s="119"/>
      <c r="AQ201" s="528"/>
      <c r="AR201" s="529"/>
      <c r="AS201" s="127" t="s">
        <v>175</v>
      </c>
      <c r="AT201" s="128"/>
      <c r="AU201" s="126"/>
      <c r="AV201" s="126"/>
      <c r="AW201" s="596" t="s">
        <v>166</v>
      </c>
      <c r="AX201" s="597"/>
      <c r="AY201">
        <f t="shared" ref="AY201:AY207" si="10">$AY$200</f>
        <v>0</v>
      </c>
    </row>
    <row r="202" spans="1:60" ht="23.25" hidden="1" customHeight="1" x14ac:dyDescent="0.15">
      <c r="A202" s="534"/>
      <c r="B202" s="535"/>
      <c r="C202" s="535"/>
      <c r="D202" s="535"/>
      <c r="E202" s="535"/>
      <c r="F202" s="536"/>
      <c r="G202" s="580" t="s">
        <v>176</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250</v>
      </c>
      <c r="AC202" s="579"/>
      <c r="AD202" s="579"/>
      <c r="AE202" s="93"/>
      <c r="AF202" s="87"/>
      <c r="AG202" s="87"/>
      <c r="AH202" s="87"/>
      <c r="AI202" s="93"/>
      <c r="AJ202" s="87"/>
      <c r="AK202" s="87"/>
      <c r="AL202" s="87"/>
      <c r="AM202" s="93"/>
      <c r="AN202" s="87"/>
      <c r="AO202" s="87"/>
      <c r="AP202" s="87"/>
      <c r="AQ202" s="93"/>
      <c r="AR202" s="87"/>
      <c r="AS202" s="87"/>
      <c r="AT202" s="524"/>
      <c r="AU202" s="87"/>
      <c r="AV202" s="87"/>
      <c r="AW202" s="87"/>
      <c r="AX202" s="88"/>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50</v>
      </c>
      <c r="Z203" s="571"/>
      <c r="AA203" s="572"/>
      <c r="AB203" s="578" t="s">
        <v>250</v>
      </c>
      <c r="AC203" s="578"/>
      <c r="AD203" s="578"/>
      <c r="AE203" s="93"/>
      <c r="AF203" s="87"/>
      <c r="AG203" s="87"/>
      <c r="AH203" s="87"/>
      <c r="AI203" s="93"/>
      <c r="AJ203" s="87"/>
      <c r="AK203" s="87"/>
      <c r="AL203" s="87"/>
      <c r="AM203" s="93"/>
      <c r="AN203" s="87"/>
      <c r="AO203" s="87"/>
      <c r="AP203" s="87"/>
      <c r="AQ203" s="93"/>
      <c r="AR203" s="87"/>
      <c r="AS203" s="87"/>
      <c r="AT203" s="524"/>
      <c r="AU203" s="87"/>
      <c r="AV203" s="87"/>
      <c r="AW203" s="87"/>
      <c r="AX203" s="88"/>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251</v>
      </c>
      <c r="AC204" s="576"/>
      <c r="AD204" s="576"/>
      <c r="AE204" s="98"/>
      <c r="AF204" s="99"/>
      <c r="AG204" s="99"/>
      <c r="AH204" s="99"/>
      <c r="AI204" s="98"/>
      <c r="AJ204" s="99"/>
      <c r="AK204" s="99"/>
      <c r="AL204" s="99"/>
      <c r="AM204" s="98"/>
      <c r="AN204" s="99"/>
      <c r="AO204" s="99"/>
      <c r="AP204" s="99"/>
      <c r="AQ204" s="93"/>
      <c r="AR204" s="87"/>
      <c r="AS204" s="87"/>
      <c r="AT204" s="524"/>
      <c r="AU204" s="87"/>
      <c r="AV204" s="87"/>
      <c r="AW204" s="87"/>
      <c r="AX204" s="88"/>
      <c r="AY204">
        <f t="shared" si="10"/>
        <v>0</v>
      </c>
    </row>
    <row r="205" spans="1:60" ht="23.25" hidden="1" customHeight="1" x14ac:dyDescent="0.15">
      <c r="A205" s="534" t="s">
        <v>240</v>
      </c>
      <c r="B205" s="535"/>
      <c r="C205" s="535"/>
      <c r="D205" s="535"/>
      <c r="E205" s="535"/>
      <c r="F205" s="536"/>
      <c r="G205" s="559" t="s">
        <v>177</v>
      </c>
      <c r="H205" s="560"/>
      <c r="I205" s="560"/>
      <c r="J205" s="560"/>
      <c r="K205" s="560"/>
      <c r="L205" s="560"/>
      <c r="M205" s="560"/>
      <c r="N205" s="560"/>
      <c r="O205" s="560"/>
      <c r="P205" s="560"/>
      <c r="Q205" s="560"/>
      <c r="R205" s="560"/>
      <c r="S205" s="560"/>
      <c r="T205" s="560"/>
      <c r="U205" s="560"/>
      <c r="V205" s="560"/>
      <c r="W205" s="563" t="s">
        <v>249</v>
      </c>
      <c r="X205" s="564"/>
      <c r="Y205" s="569" t="s">
        <v>12</v>
      </c>
      <c r="Z205" s="569"/>
      <c r="AA205" s="570"/>
      <c r="AB205" s="579" t="s">
        <v>250</v>
      </c>
      <c r="AC205" s="579"/>
      <c r="AD205" s="579"/>
      <c r="AE205" s="93"/>
      <c r="AF205" s="87"/>
      <c r="AG205" s="87"/>
      <c r="AH205" s="87"/>
      <c r="AI205" s="93"/>
      <c r="AJ205" s="87"/>
      <c r="AK205" s="87"/>
      <c r="AL205" s="87"/>
      <c r="AM205" s="93"/>
      <c r="AN205" s="87"/>
      <c r="AO205" s="87"/>
      <c r="AP205" s="87"/>
      <c r="AQ205" s="93"/>
      <c r="AR205" s="87"/>
      <c r="AS205" s="87"/>
      <c r="AT205" s="524"/>
      <c r="AU205" s="87"/>
      <c r="AV205" s="87"/>
      <c r="AW205" s="87"/>
      <c r="AX205" s="88"/>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50</v>
      </c>
      <c r="Z206" s="571"/>
      <c r="AA206" s="572"/>
      <c r="AB206" s="578" t="s">
        <v>250</v>
      </c>
      <c r="AC206" s="578"/>
      <c r="AD206" s="578"/>
      <c r="AE206" s="93"/>
      <c r="AF206" s="87"/>
      <c r="AG206" s="87"/>
      <c r="AH206" s="87"/>
      <c r="AI206" s="93"/>
      <c r="AJ206" s="87"/>
      <c r="AK206" s="87"/>
      <c r="AL206" s="87"/>
      <c r="AM206" s="93"/>
      <c r="AN206" s="87"/>
      <c r="AO206" s="87"/>
      <c r="AP206" s="87"/>
      <c r="AQ206" s="93"/>
      <c r="AR206" s="87"/>
      <c r="AS206" s="87"/>
      <c r="AT206" s="524"/>
      <c r="AU206" s="87"/>
      <c r="AV206" s="87"/>
      <c r="AW206" s="87"/>
      <c r="AX206" s="88"/>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251</v>
      </c>
      <c r="AC207" s="576"/>
      <c r="AD207" s="576"/>
      <c r="AE207" s="98"/>
      <c r="AF207" s="99"/>
      <c r="AG207" s="99"/>
      <c r="AH207" s="99"/>
      <c r="AI207" s="98"/>
      <c r="AJ207" s="99"/>
      <c r="AK207" s="99"/>
      <c r="AL207" s="99"/>
      <c r="AM207" s="98"/>
      <c r="AN207" s="99"/>
      <c r="AO207" s="99"/>
      <c r="AP207" s="577"/>
      <c r="AQ207" s="93"/>
      <c r="AR207" s="87"/>
      <c r="AS207" s="87"/>
      <c r="AT207" s="524"/>
      <c r="AU207" s="87"/>
      <c r="AV207" s="87"/>
      <c r="AW207" s="87"/>
      <c r="AX207" s="88"/>
      <c r="AY207">
        <f t="shared" si="10"/>
        <v>0</v>
      </c>
    </row>
    <row r="208" spans="1:60" ht="18.75" hidden="1" customHeight="1" x14ac:dyDescent="0.15">
      <c r="A208" s="531" t="s">
        <v>237</v>
      </c>
      <c r="B208" s="532"/>
      <c r="C208" s="532"/>
      <c r="D208" s="532"/>
      <c r="E208" s="532"/>
      <c r="F208" s="533"/>
      <c r="G208" s="537"/>
      <c r="H208" s="121" t="s">
        <v>139</v>
      </c>
      <c r="I208" s="121"/>
      <c r="J208" s="121"/>
      <c r="K208" s="121"/>
      <c r="L208" s="121"/>
      <c r="M208" s="121"/>
      <c r="N208" s="121"/>
      <c r="O208" s="122"/>
      <c r="P208" s="120" t="s">
        <v>55</v>
      </c>
      <c r="Q208" s="121"/>
      <c r="R208" s="121"/>
      <c r="S208" s="121"/>
      <c r="T208" s="121"/>
      <c r="U208" s="121"/>
      <c r="V208" s="121"/>
      <c r="W208" s="121"/>
      <c r="X208" s="122"/>
      <c r="Y208" s="540"/>
      <c r="Z208" s="541"/>
      <c r="AA208" s="542"/>
      <c r="AB208" s="104" t="s">
        <v>11</v>
      </c>
      <c r="AC208" s="105"/>
      <c r="AD208" s="106"/>
      <c r="AE208" s="262" t="s">
        <v>416</v>
      </c>
      <c r="AF208" s="262"/>
      <c r="AG208" s="262"/>
      <c r="AH208" s="262"/>
      <c r="AI208" s="119" t="s">
        <v>568</v>
      </c>
      <c r="AJ208" s="119"/>
      <c r="AK208" s="119"/>
      <c r="AL208" s="119"/>
      <c r="AM208" s="119" t="s">
        <v>384</v>
      </c>
      <c r="AN208" s="119"/>
      <c r="AO208" s="119"/>
      <c r="AP208" s="119"/>
      <c r="AQ208" s="120" t="s">
        <v>174</v>
      </c>
      <c r="AR208" s="121"/>
      <c r="AS208" s="121"/>
      <c r="AT208" s="122"/>
      <c r="AU208" s="525" t="s">
        <v>128</v>
      </c>
      <c r="AV208" s="526"/>
      <c r="AW208" s="526"/>
      <c r="AX208" s="527"/>
      <c r="AY208">
        <f>COUNTA($H$210)</f>
        <v>0</v>
      </c>
    </row>
    <row r="209" spans="1:51" ht="18.75" hidden="1" customHeight="1" x14ac:dyDescent="0.15">
      <c r="A209" s="534"/>
      <c r="B209" s="535"/>
      <c r="C209" s="535"/>
      <c r="D209" s="535"/>
      <c r="E209" s="535"/>
      <c r="F209" s="536"/>
      <c r="G209" s="538"/>
      <c r="H209" s="127"/>
      <c r="I209" s="127"/>
      <c r="J209" s="127"/>
      <c r="K209" s="127"/>
      <c r="L209" s="127"/>
      <c r="M209" s="127"/>
      <c r="N209" s="127"/>
      <c r="O209" s="128"/>
      <c r="P209" s="539"/>
      <c r="Q209" s="127"/>
      <c r="R209" s="127"/>
      <c r="S209" s="127"/>
      <c r="T209" s="127"/>
      <c r="U209" s="127"/>
      <c r="V209" s="127"/>
      <c r="W209" s="127"/>
      <c r="X209" s="128"/>
      <c r="Y209" s="543"/>
      <c r="Z209" s="544"/>
      <c r="AA209" s="545"/>
      <c r="AB209" s="107"/>
      <c r="AC209" s="108"/>
      <c r="AD209" s="109"/>
      <c r="AE209" s="262"/>
      <c r="AF209" s="262"/>
      <c r="AG209" s="262"/>
      <c r="AH209" s="262"/>
      <c r="AI209" s="119"/>
      <c r="AJ209" s="119"/>
      <c r="AK209" s="119"/>
      <c r="AL209" s="119"/>
      <c r="AM209" s="119"/>
      <c r="AN209" s="119"/>
      <c r="AO209" s="119"/>
      <c r="AP209" s="119"/>
      <c r="AQ209" s="528"/>
      <c r="AR209" s="529"/>
      <c r="AS209" s="127" t="s">
        <v>175</v>
      </c>
      <c r="AT209" s="128"/>
      <c r="AU209" s="528"/>
      <c r="AV209" s="529"/>
      <c r="AW209" s="127" t="s">
        <v>166</v>
      </c>
      <c r="AX209" s="530"/>
      <c r="AY209">
        <f>$AY$208</f>
        <v>0</v>
      </c>
    </row>
    <row r="210" spans="1:51" ht="23.25" hidden="1" customHeight="1" x14ac:dyDescent="0.15">
      <c r="A210" s="534"/>
      <c r="B210" s="535"/>
      <c r="C210" s="535"/>
      <c r="D210" s="535"/>
      <c r="E210" s="535"/>
      <c r="F210" s="536"/>
      <c r="G210" s="546" t="s">
        <v>176</v>
      </c>
      <c r="H210" s="131"/>
      <c r="I210" s="131"/>
      <c r="J210" s="131"/>
      <c r="K210" s="131"/>
      <c r="L210" s="131"/>
      <c r="M210" s="131"/>
      <c r="N210" s="131"/>
      <c r="O210" s="132"/>
      <c r="P210" s="131"/>
      <c r="Q210" s="131"/>
      <c r="R210" s="131"/>
      <c r="S210" s="131"/>
      <c r="T210" s="131"/>
      <c r="U210" s="131"/>
      <c r="V210" s="131"/>
      <c r="W210" s="131"/>
      <c r="X210" s="132"/>
      <c r="Y210" s="549" t="s">
        <v>12</v>
      </c>
      <c r="Z210" s="550"/>
      <c r="AA210" s="551"/>
      <c r="AB210" s="489"/>
      <c r="AC210" s="489"/>
      <c r="AD210" s="48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34"/>
      <c r="B211" s="535"/>
      <c r="C211" s="535"/>
      <c r="D211" s="535"/>
      <c r="E211" s="535"/>
      <c r="F211" s="536"/>
      <c r="G211" s="547"/>
      <c r="H211" s="134"/>
      <c r="I211" s="134"/>
      <c r="J211" s="134"/>
      <c r="K211" s="134"/>
      <c r="L211" s="134"/>
      <c r="M211" s="134"/>
      <c r="N211" s="134"/>
      <c r="O211" s="135"/>
      <c r="P211" s="134"/>
      <c r="Q211" s="134"/>
      <c r="R211" s="134"/>
      <c r="S211" s="134"/>
      <c r="T211" s="134"/>
      <c r="U211" s="134"/>
      <c r="V211" s="134"/>
      <c r="W211" s="134"/>
      <c r="X211" s="135"/>
      <c r="Y211" s="555" t="s">
        <v>50</v>
      </c>
      <c r="Z211" s="556"/>
      <c r="AA211" s="557"/>
      <c r="AB211" s="488"/>
      <c r="AC211" s="488"/>
      <c r="AD211" s="48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34"/>
      <c r="B212" s="535"/>
      <c r="C212" s="535"/>
      <c r="D212" s="535"/>
      <c r="E212" s="535"/>
      <c r="F212" s="536"/>
      <c r="G212" s="54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52" t="s">
        <v>14</v>
      </c>
      <c r="AC212" s="552"/>
      <c r="AD212" s="552"/>
      <c r="AE212" s="553"/>
      <c r="AF212" s="554"/>
      <c r="AG212" s="554"/>
      <c r="AH212" s="554"/>
      <c r="AI212" s="553"/>
      <c r="AJ212" s="554"/>
      <c r="AK212" s="554"/>
      <c r="AL212" s="554"/>
      <c r="AM212" s="553"/>
      <c r="AN212" s="554"/>
      <c r="AO212" s="554"/>
      <c r="AP212" s="554"/>
      <c r="AQ212" s="94"/>
      <c r="AR212" s="95"/>
      <c r="AS212" s="95"/>
      <c r="AT212" s="96"/>
      <c r="AU212" s="87"/>
      <c r="AV212" s="87"/>
      <c r="AW212" s="87"/>
      <c r="AX212" s="88"/>
      <c r="AY212">
        <f>$AY$208</f>
        <v>0</v>
      </c>
    </row>
    <row r="213" spans="1:51" ht="69.75" hidden="1" customHeight="1" x14ac:dyDescent="0.15">
      <c r="A213" s="517" t="s">
        <v>263</v>
      </c>
      <c r="B213" s="518"/>
      <c r="C213" s="518"/>
      <c r="D213" s="518"/>
      <c r="E213" s="519" t="s">
        <v>225</v>
      </c>
      <c r="F213" s="520"/>
      <c r="G213" s="82" t="s">
        <v>177</v>
      </c>
      <c r="H213" s="490"/>
      <c r="I213" s="491"/>
      <c r="J213" s="491"/>
      <c r="K213" s="491"/>
      <c r="L213" s="491"/>
      <c r="M213" s="491"/>
      <c r="N213" s="491"/>
      <c r="O213" s="521"/>
      <c r="P213" s="240"/>
      <c r="Q213" s="240"/>
      <c r="R213" s="240"/>
      <c r="S213" s="240"/>
      <c r="T213" s="240"/>
      <c r="U213" s="240"/>
      <c r="V213" s="240"/>
      <c r="W213" s="240"/>
      <c r="X213" s="240"/>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8" t="s">
        <v>576</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232</v>
      </c>
      <c r="AP214" s="441"/>
      <c r="AQ214" s="441"/>
      <c r="AR214" s="81"/>
      <c r="AS214" s="440"/>
      <c r="AT214" s="441"/>
      <c r="AU214" s="441"/>
      <c r="AV214" s="441"/>
      <c r="AW214" s="441"/>
      <c r="AX214" s="442"/>
      <c r="AY214">
        <f>COUNTIF($AR$214,"☑")</f>
        <v>0</v>
      </c>
    </row>
    <row r="215" spans="1:51" ht="45" customHeight="1" x14ac:dyDescent="0.15">
      <c r="A215" s="427" t="s">
        <v>283</v>
      </c>
      <c r="B215" s="428"/>
      <c r="C215" s="431" t="s">
        <v>178</v>
      </c>
      <c r="D215" s="428"/>
      <c r="E215" s="433" t="s">
        <v>194</v>
      </c>
      <c r="F215" s="434"/>
      <c r="G215" s="435" t="s">
        <v>633</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49" t="s">
        <v>193</v>
      </c>
      <c r="F216" s="151"/>
      <c r="G216" s="130" t="s">
        <v>634</v>
      </c>
      <c r="H216" s="131"/>
      <c r="I216" s="131"/>
      <c r="J216" s="131"/>
      <c r="K216" s="131"/>
      <c r="L216" s="131"/>
      <c r="M216" s="131"/>
      <c r="N216" s="131"/>
      <c r="O216" s="131"/>
      <c r="P216" s="131"/>
      <c r="Q216" s="131"/>
      <c r="R216" s="131"/>
      <c r="S216" s="131"/>
      <c r="T216" s="131"/>
      <c r="U216" s="131"/>
      <c r="V216" s="132"/>
      <c r="W216" s="503" t="s">
        <v>586</v>
      </c>
      <c r="X216" s="504"/>
      <c r="Y216" s="504"/>
      <c r="Z216" s="504"/>
      <c r="AA216" s="505"/>
      <c r="AB216" s="506" t="s">
        <v>631</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57"/>
      <c r="F217" s="159"/>
      <c r="G217" s="136"/>
      <c r="H217" s="137"/>
      <c r="I217" s="137"/>
      <c r="J217" s="137"/>
      <c r="K217" s="137"/>
      <c r="L217" s="137"/>
      <c r="M217" s="137"/>
      <c r="N217" s="137"/>
      <c r="O217" s="137"/>
      <c r="P217" s="137"/>
      <c r="Q217" s="137"/>
      <c r="R217" s="137"/>
      <c r="S217" s="137"/>
      <c r="T217" s="137"/>
      <c r="U217" s="137"/>
      <c r="V217" s="138"/>
      <c r="W217" s="509" t="s">
        <v>587</v>
      </c>
      <c r="X217" s="510"/>
      <c r="Y217" s="510"/>
      <c r="Z217" s="510"/>
      <c r="AA217" s="511"/>
      <c r="AB217" s="506" t="s">
        <v>632</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599</v>
      </c>
      <c r="D218" s="513"/>
      <c r="E218" s="149" t="s">
        <v>279</v>
      </c>
      <c r="F218" s="151"/>
      <c r="G218" s="493" t="s">
        <v>181</v>
      </c>
      <c r="H218" s="494"/>
      <c r="I218" s="494"/>
      <c r="J218" s="514" t="s">
        <v>626</v>
      </c>
      <c r="K218" s="515"/>
      <c r="L218" s="515"/>
      <c r="M218" s="515"/>
      <c r="N218" s="515"/>
      <c r="O218" s="515"/>
      <c r="P218" s="515"/>
      <c r="Q218" s="515"/>
      <c r="R218" s="515"/>
      <c r="S218" s="515"/>
      <c r="T218" s="516"/>
      <c r="U218" s="491" t="s">
        <v>626</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70"/>
    </row>
    <row r="219" spans="1:51" ht="33" customHeight="1" x14ac:dyDescent="0.15">
      <c r="A219" s="429"/>
      <c r="B219" s="430"/>
      <c r="C219" s="432"/>
      <c r="D219" s="430"/>
      <c r="E219" s="152"/>
      <c r="F219" s="154"/>
      <c r="G219" s="493" t="s">
        <v>600</v>
      </c>
      <c r="H219" s="494"/>
      <c r="I219" s="494"/>
      <c r="J219" s="494"/>
      <c r="K219" s="494"/>
      <c r="L219" s="494"/>
      <c r="M219" s="494"/>
      <c r="N219" s="494"/>
      <c r="O219" s="494"/>
      <c r="P219" s="494"/>
      <c r="Q219" s="494"/>
      <c r="R219" s="494"/>
      <c r="S219" s="494"/>
      <c r="T219" s="494"/>
      <c r="U219" s="490" t="s">
        <v>626</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70"/>
    </row>
    <row r="220" spans="1:51" ht="24.95" customHeight="1" thickBot="1" x14ac:dyDescent="0.2">
      <c r="A220" s="429"/>
      <c r="B220" s="430"/>
      <c r="C220" s="432"/>
      <c r="D220" s="430"/>
      <c r="E220" s="157"/>
      <c r="F220" s="159"/>
      <c r="G220" s="493" t="s">
        <v>587</v>
      </c>
      <c r="H220" s="494"/>
      <c r="I220" s="494"/>
      <c r="J220" s="494"/>
      <c r="K220" s="494"/>
      <c r="L220" s="494"/>
      <c r="M220" s="494"/>
      <c r="N220" s="494"/>
      <c r="O220" s="494"/>
      <c r="P220" s="494"/>
      <c r="Q220" s="494"/>
      <c r="R220" s="494"/>
      <c r="S220" s="494"/>
      <c r="T220" s="494"/>
      <c r="U220" s="831" t="s">
        <v>626</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70"/>
    </row>
    <row r="221" spans="1:51" ht="27" customHeight="1" x14ac:dyDescent="0.15">
      <c r="A221" s="495" t="s">
        <v>44</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29</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33</v>
      </c>
      <c r="AE222" s="499"/>
      <c r="AF222" s="499"/>
      <c r="AG222" s="501" t="s">
        <v>28</v>
      </c>
      <c r="AH222" s="499"/>
      <c r="AI222" s="499"/>
      <c r="AJ222" s="499"/>
      <c r="AK222" s="499"/>
      <c r="AL222" s="499"/>
      <c r="AM222" s="499"/>
      <c r="AN222" s="499"/>
      <c r="AO222" s="499"/>
      <c r="AP222" s="499"/>
      <c r="AQ222" s="499"/>
      <c r="AR222" s="499"/>
      <c r="AS222" s="499"/>
      <c r="AT222" s="499"/>
      <c r="AU222" s="499"/>
      <c r="AV222" s="499"/>
      <c r="AW222" s="499"/>
      <c r="AX222" s="502"/>
    </row>
    <row r="223" spans="1:51" ht="66" customHeight="1" x14ac:dyDescent="0.15">
      <c r="A223" s="463" t="s">
        <v>133</v>
      </c>
      <c r="B223" s="464"/>
      <c r="C223" s="469" t="s">
        <v>134</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611</v>
      </c>
      <c r="AE223" s="473"/>
      <c r="AF223" s="473"/>
      <c r="AG223" s="474" t="s">
        <v>635</v>
      </c>
      <c r="AH223" s="475"/>
      <c r="AI223" s="475"/>
      <c r="AJ223" s="475"/>
      <c r="AK223" s="475"/>
      <c r="AL223" s="475"/>
      <c r="AM223" s="475"/>
      <c r="AN223" s="475"/>
      <c r="AO223" s="475"/>
      <c r="AP223" s="475"/>
      <c r="AQ223" s="475"/>
      <c r="AR223" s="475"/>
      <c r="AS223" s="475"/>
      <c r="AT223" s="475"/>
      <c r="AU223" s="475"/>
      <c r="AV223" s="475"/>
      <c r="AW223" s="475"/>
      <c r="AX223" s="476"/>
    </row>
    <row r="224" spans="1:51" ht="76.5" customHeight="1" x14ac:dyDescent="0.15">
      <c r="A224" s="465"/>
      <c r="B224" s="466"/>
      <c r="C224" s="477" t="s">
        <v>34</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611</v>
      </c>
      <c r="AE224" s="386"/>
      <c r="AF224" s="386"/>
      <c r="AG224" s="380" t="s">
        <v>636</v>
      </c>
      <c r="AH224" s="381"/>
      <c r="AI224" s="381"/>
      <c r="AJ224" s="381"/>
      <c r="AK224" s="381"/>
      <c r="AL224" s="381"/>
      <c r="AM224" s="381"/>
      <c r="AN224" s="381"/>
      <c r="AO224" s="381"/>
      <c r="AP224" s="381"/>
      <c r="AQ224" s="381"/>
      <c r="AR224" s="381"/>
      <c r="AS224" s="381"/>
      <c r="AT224" s="381"/>
      <c r="AU224" s="381"/>
      <c r="AV224" s="381"/>
      <c r="AW224" s="381"/>
      <c r="AX224" s="382"/>
    </row>
    <row r="225" spans="1:50" ht="182.25" customHeight="1" x14ac:dyDescent="0.15">
      <c r="A225" s="467"/>
      <c r="B225" s="468"/>
      <c r="C225" s="479" t="s">
        <v>135</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611</v>
      </c>
      <c r="AE225" s="423"/>
      <c r="AF225" s="423"/>
      <c r="AG225" s="408" t="s">
        <v>689</v>
      </c>
      <c r="AH225" s="134"/>
      <c r="AI225" s="134"/>
      <c r="AJ225" s="134"/>
      <c r="AK225" s="134"/>
      <c r="AL225" s="134"/>
      <c r="AM225" s="134"/>
      <c r="AN225" s="134"/>
      <c r="AO225" s="134"/>
      <c r="AP225" s="134"/>
      <c r="AQ225" s="134"/>
      <c r="AR225" s="134"/>
      <c r="AS225" s="134"/>
      <c r="AT225" s="134"/>
      <c r="AU225" s="134"/>
      <c r="AV225" s="134"/>
      <c r="AW225" s="134"/>
      <c r="AX225" s="409"/>
    </row>
    <row r="226" spans="1:50" ht="27" customHeight="1" x14ac:dyDescent="0.15">
      <c r="A226" s="360" t="s">
        <v>36</v>
      </c>
      <c r="B226" s="443"/>
      <c r="C226" s="445" t="s">
        <v>38</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638</v>
      </c>
      <c r="AE226" s="404"/>
      <c r="AF226" s="404"/>
      <c r="AG226" s="406" t="s">
        <v>716</v>
      </c>
      <c r="AH226" s="131"/>
      <c r="AI226" s="131"/>
      <c r="AJ226" s="131"/>
      <c r="AK226" s="131"/>
      <c r="AL226" s="131"/>
      <c r="AM226" s="131"/>
      <c r="AN226" s="131"/>
      <c r="AO226" s="131"/>
      <c r="AP226" s="131"/>
      <c r="AQ226" s="131"/>
      <c r="AR226" s="131"/>
      <c r="AS226" s="131"/>
      <c r="AT226" s="131"/>
      <c r="AU226" s="131"/>
      <c r="AV226" s="131"/>
      <c r="AW226" s="131"/>
      <c r="AX226" s="407"/>
    </row>
    <row r="227" spans="1:50" ht="35.25" customHeight="1" x14ac:dyDescent="0.15">
      <c r="A227" s="362"/>
      <c r="B227" s="444"/>
      <c r="C227" s="448"/>
      <c r="D227" s="449"/>
      <c r="E227" s="452" t="s">
        <v>261</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639</v>
      </c>
      <c r="AE227" s="386"/>
      <c r="AF227" s="455"/>
      <c r="AG227" s="408"/>
      <c r="AH227" s="134"/>
      <c r="AI227" s="134"/>
      <c r="AJ227" s="134"/>
      <c r="AK227" s="134"/>
      <c r="AL227" s="134"/>
      <c r="AM227" s="134"/>
      <c r="AN227" s="134"/>
      <c r="AO227" s="134"/>
      <c r="AP227" s="134"/>
      <c r="AQ227" s="134"/>
      <c r="AR227" s="134"/>
      <c r="AS227" s="134"/>
      <c r="AT227" s="134"/>
      <c r="AU227" s="134"/>
      <c r="AV227" s="134"/>
      <c r="AW227" s="134"/>
      <c r="AX227" s="409"/>
    </row>
    <row r="228" spans="1:50" ht="26.25" customHeight="1" x14ac:dyDescent="0.15">
      <c r="A228" s="362"/>
      <c r="B228" s="444"/>
      <c r="C228" s="450"/>
      <c r="D228" s="451"/>
      <c r="E228" s="456" t="s">
        <v>215</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640</v>
      </c>
      <c r="AE228" s="460"/>
      <c r="AF228" s="460"/>
      <c r="AG228" s="408"/>
      <c r="AH228" s="134"/>
      <c r="AI228" s="134"/>
      <c r="AJ228" s="134"/>
      <c r="AK228" s="134"/>
      <c r="AL228" s="134"/>
      <c r="AM228" s="134"/>
      <c r="AN228" s="134"/>
      <c r="AO228" s="134"/>
      <c r="AP228" s="134"/>
      <c r="AQ228" s="134"/>
      <c r="AR228" s="134"/>
      <c r="AS228" s="134"/>
      <c r="AT228" s="134"/>
      <c r="AU228" s="134"/>
      <c r="AV228" s="134"/>
      <c r="AW228" s="134"/>
      <c r="AX228" s="409"/>
    </row>
    <row r="229" spans="1:50" ht="43.5" customHeight="1" x14ac:dyDescent="0.15">
      <c r="A229" s="362"/>
      <c r="B229" s="363"/>
      <c r="C229" s="461" t="s">
        <v>39</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611</v>
      </c>
      <c r="AE229" s="370"/>
      <c r="AF229" s="370"/>
      <c r="AG229" s="372" t="s">
        <v>688</v>
      </c>
      <c r="AH229" s="373"/>
      <c r="AI229" s="373"/>
      <c r="AJ229" s="373"/>
      <c r="AK229" s="373"/>
      <c r="AL229" s="373"/>
      <c r="AM229" s="373"/>
      <c r="AN229" s="373"/>
      <c r="AO229" s="373"/>
      <c r="AP229" s="373"/>
      <c r="AQ229" s="373"/>
      <c r="AR229" s="373"/>
      <c r="AS229" s="373"/>
      <c r="AT229" s="373"/>
      <c r="AU229" s="373"/>
      <c r="AV229" s="373"/>
      <c r="AW229" s="373"/>
      <c r="AX229" s="374"/>
    </row>
    <row r="230" spans="1:50" ht="46.5" customHeight="1" x14ac:dyDescent="0.15">
      <c r="A230" s="362"/>
      <c r="B230" s="363"/>
      <c r="C230" s="383" t="s">
        <v>136</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611</v>
      </c>
      <c r="AE230" s="386"/>
      <c r="AF230" s="386"/>
      <c r="AG230" s="380" t="s">
        <v>693</v>
      </c>
      <c r="AH230" s="381"/>
      <c r="AI230" s="381"/>
      <c r="AJ230" s="381"/>
      <c r="AK230" s="381"/>
      <c r="AL230" s="381"/>
      <c r="AM230" s="381"/>
      <c r="AN230" s="381"/>
      <c r="AO230" s="381"/>
      <c r="AP230" s="381"/>
      <c r="AQ230" s="381"/>
      <c r="AR230" s="381"/>
      <c r="AS230" s="381"/>
      <c r="AT230" s="381"/>
      <c r="AU230" s="381"/>
      <c r="AV230" s="381"/>
      <c r="AW230" s="381"/>
      <c r="AX230" s="382"/>
    </row>
    <row r="231" spans="1:50" ht="46.5" customHeight="1" x14ac:dyDescent="0.15">
      <c r="A231" s="362"/>
      <c r="B231" s="363"/>
      <c r="C231" s="383" t="s">
        <v>35</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611</v>
      </c>
      <c r="AE231" s="386"/>
      <c r="AF231" s="386"/>
      <c r="AG231" s="380" t="s">
        <v>657</v>
      </c>
      <c r="AH231" s="381"/>
      <c r="AI231" s="381"/>
      <c r="AJ231" s="381"/>
      <c r="AK231" s="381"/>
      <c r="AL231" s="381"/>
      <c r="AM231" s="381"/>
      <c r="AN231" s="381"/>
      <c r="AO231" s="381"/>
      <c r="AP231" s="381"/>
      <c r="AQ231" s="381"/>
      <c r="AR231" s="381"/>
      <c r="AS231" s="381"/>
      <c r="AT231" s="381"/>
      <c r="AU231" s="381"/>
      <c r="AV231" s="381"/>
      <c r="AW231" s="381"/>
      <c r="AX231" s="382"/>
    </row>
    <row r="232" spans="1:50" ht="46.5" customHeight="1" x14ac:dyDescent="0.15">
      <c r="A232" s="362"/>
      <c r="B232" s="363"/>
      <c r="C232" s="383" t="s">
        <v>40</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611</v>
      </c>
      <c r="AE232" s="386"/>
      <c r="AF232" s="386"/>
      <c r="AG232" s="380" t="s">
        <v>658</v>
      </c>
      <c r="AH232" s="381"/>
      <c r="AI232" s="381"/>
      <c r="AJ232" s="381"/>
      <c r="AK232" s="381"/>
      <c r="AL232" s="381"/>
      <c r="AM232" s="381"/>
      <c r="AN232" s="381"/>
      <c r="AO232" s="381"/>
      <c r="AP232" s="381"/>
      <c r="AQ232" s="381"/>
      <c r="AR232" s="381"/>
      <c r="AS232" s="381"/>
      <c r="AT232" s="381"/>
      <c r="AU232" s="381"/>
      <c r="AV232" s="381"/>
      <c r="AW232" s="381"/>
      <c r="AX232" s="382"/>
    </row>
    <row r="233" spans="1:50" ht="59.25" customHeight="1" x14ac:dyDescent="0.15">
      <c r="A233" s="362"/>
      <c r="B233" s="363"/>
      <c r="C233" s="383" t="s">
        <v>234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611</v>
      </c>
      <c r="AE233" s="423"/>
      <c r="AF233" s="423"/>
      <c r="AG233" s="424" t="s">
        <v>694</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235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637</v>
      </c>
      <c r="AE234" s="386"/>
      <c r="AF234" s="455"/>
      <c r="AG234" s="380" t="s">
        <v>656</v>
      </c>
      <c r="AH234" s="381"/>
      <c r="AI234" s="381"/>
      <c r="AJ234" s="381"/>
      <c r="AK234" s="381"/>
      <c r="AL234" s="381"/>
      <c r="AM234" s="381"/>
      <c r="AN234" s="381"/>
      <c r="AO234" s="381"/>
      <c r="AP234" s="381"/>
      <c r="AQ234" s="381"/>
      <c r="AR234" s="381"/>
      <c r="AS234" s="381"/>
      <c r="AT234" s="381"/>
      <c r="AU234" s="381"/>
      <c r="AV234" s="381"/>
      <c r="AW234" s="381"/>
      <c r="AX234" s="382"/>
    </row>
    <row r="235" spans="1:50" ht="32.25" customHeight="1" x14ac:dyDescent="0.15">
      <c r="A235" s="364"/>
      <c r="B235" s="365"/>
      <c r="C235" s="485" t="s">
        <v>222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611</v>
      </c>
      <c r="AE235" s="416"/>
      <c r="AF235" s="417"/>
      <c r="AG235" s="418" t="s">
        <v>695</v>
      </c>
      <c r="AH235" s="419"/>
      <c r="AI235" s="419"/>
      <c r="AJ235" s="419"/>
      <c r="AK235" s="419"/>
      <c r="AL235" s="419"/>
      <c r="AM235" s="419"/>
      <c r="AN235" s="419"/>
      <c r="AO235" s="419"/>
      <c r="AP235" s="419"/>
      <c r="AQ235" s="419"/>
      <c r="AR235" s="419"/>
      <c r="AS235" s="419"/>
      <c r="AT235" s="419"/>
      <c r="AU235" s="419"/>
      <c r="AV235" s="419"/>
      <c r="AW235" s="419"/>
      <c r="AX235" s="420"/>
    </row>
    <row r="236" spans="1:50" ht="78" customHeight="1" x14ac:dyDescent="0.15">
      <c r="A236" s="360" t="s">
        <v>37</v>
      </c>
      <c r="B236" s="361"/>
      <c r="C236" s="366" t="s">
        <v>223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697</v>
      </c>
      <c r="AE236" s="370"/>
      <c r="AF236" s="371"/>
      <c r="AG236" s="372" t="s">
        <v>698</v>
      </c>
      <c r="AH236" s="373"/>
      <c r="AI236" s="373"/>
      <c r="AJ236" s="373"/>
      <c r="AK236" s="373"/>
      <c r="AL236" s="373"/>
      <c r="AM236" s="373"/>
      <c r="AN236" s="373"/>
      <c r="AO236" s="373"/>
      <c r="AP236" s="373"/>
      <c r="AQ236" s="373"/>
      <c r="AR236" s="373"/>
      <c r="AS236" s="373"/>
      <c r="AT236" s="373"/>
      <c r="AU236" s="373"/>
      <c r="AV236" s="373"/>
      <c r="AW236" s="373"/>
      <c r="AX236" s="374"/>
    </row>
    <row r="237" spans="1:50" ht="55.5" customHeight="1" x14ac:dyDescent="0.15">
      <c r="A237" s="362"/>
      <c r="B237" s="363"/>
      <c r="C237" s="375" t="s">
        <v>42</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611</v>
      </c>
      <c r="AE237" s="379"/>
      <c r="AF237" s="379"/>
      <c r="AG237" s="380" t="s">
        <v>700</v>
      </c>
      <c r="AH237" s="381"/>
      <c r="AI237" s="381"/>
      <c r="AJ237" s="381"/>
      <c r="AK237" s="381"/>
      <c r="AL237" s="381"/>
      <c r="AM237" s="381"/>
      <c r="AN237" s="381"/>
      <c r="AO237" s="381"/>
      <c r="AP237" s="381"/>
      <c r="AQ237" s="381"/>
      <c r="AR237" s="381"/>
      <c r="AS237" s="381"/>
      <c r="AT237" s="381"/>
      <c r="AU237" s="381"/>
      <c r="AV237" s="381"/>
      <c r="AW237" s="381"/>
      <c r="AX237" s="382"/>
    </row>
    <row r="238" spans="1:50" ht="85.5" customHeight="1" x14ac:dyDescent="0.15">
      <c r="A238" s="362"/>
      <c r="B238" s="363"/>
      <c r="C238" s="383" t="s">
        <v>179</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697</v>
      </c>
      <c r="AE238" s="386"/>
      <c r="AF238" s="386"/>
      <c r="AG238" s="380" t="s">
        <v>699</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41</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637</v>
      </c>
      <c r="AE239" s="386"/>
      <c r="AF239" s="386"/>
      <c r="AG239" s="410"/>
      <c r="AH239" s="137"/>
      <c r="AI239" s="137"/>
      <c r="AJ239" s="137"/>
      <c r="AK239" s="137"/>
      <c r="AL239" s="137"/>
      <c r="AM239" s="137"/>
      <c r="AN239" s="137"/>
      <c r="AO239" s="137"/>
      <c r="AP239" s="137"/>
      <c r="AQ239" s="137"/>
      <c r="AR239" s="137"/>
      <c r="AS239" s="137"/>
      <c r="AT239" s="137"/>
      <c r="AU239" s="137"/>
      <c r="AV239" s="137"/>
      <c r="AW239" s="137"/>
      <c r="AX239" s="411"/>
    </row>
    <row r="240" spans="1:50" ht="51" customHeight="1" x14ac:dyDescent="0.15">
      <c r="A240" s="394" t="s">
        <v>54</v>
      </c>
      <c r="B240" s="395"/>
      <c r="C240" s="400" t="s">
        <v>137</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637</v>
      </c>
      <c r="AE240" s="404"/>
      <c r="AF240" s="405"/>
      <c r="AG240" s="406" t="s">
        <v>706</v>
      </c>
      <c r="AH240" s="131"/>
      <c r="AI240" s="131"/>
      <c r="AJ240" s="131"/>
      <c r="AK240" s="131"/>
      <c r="AL240" s="131"/>
      <c r="AM240" s="131"/>
      <c r="AN240" s="131"/>
      <c r="AO240" s="131"/>
      <c r="AP240" s="131"/>
      <c r="AQ240" s="131"/>
      <c r="AR240" s="131"/>
      <c r="AS240" s="131"/>
      <c r="AT240" s="131"/>
      <c r="AU240" s="131"/>
      <c r="AV240" s="131"/>
      <c r="AW240" s="131"/>
      <c r="AX240" s="407"/>
    </row>
    <row r="241" spans="1:50" ht="19.7" customHeight="1" x14ac:dyDescent="0.15">
      <c r="A241" s="396"/>
      <c r="B241" s="397"/>
      <c r="C241" s="910" t="s">
        <v>0</v>
      </c>
      <c r="D241" s="911"/>
      <c r="E241" s="911"/>
      <c r="F241" s="911"/>
      <c r="G241" s="911"/>
      <c r="H241" s="911"/>
      <c r="I241" s="911"/>
      <c r="J241" s="911"/>
      <c r="K241" s="911"/>
      <c r="L241" s="911"/>
      <c r="M241" s="911"/>
      <c r="N241" s="911"/>
      <c r="O241" s="907" t="s">
        <v>605</v>
      </c>
      <c r="P241" s="908"/>
      <c r="Q241" s="908"/>
      <c r="R241" s="908"/>
      <c r="S241" s="908"/>
      <c r="T241" s="908"/>
      <c r="U241" s="908"/>
      <c r="V241" s="908"/>
      <c r="W241" s="908"/>
      <c r="X241" s="908"/>
      <c r="Y241" s="908"/>
      <c r="Z241" s="908"/>
      <c r="AA241" s="908"/>
      <c r="AB241" s="908"/>
      <c r="AC241" s="908"/>
      <c r="AD241" s="908"/>
      <c r="AE241" s="908"/>
      <c r="AF241" s="909"/>
      <c r="AG241" s="408"/>
      <c r="AH241" s="134"/>
      <c r="AI241" s="134"/>
      <c r="AJ241" s="134"/>
      <c r="AK241" s="134"/>
      <c r="AL241" s="134"/>
      <c r="AM241" s="134"/>
      <c r="AN241" s="134"/>
      <c r="AO241" s="134"/>
      <c r="AP241" s="134"/>
      <c r="AQ241" s="134"/>
      <c r="AR241" s="134"/>
      <c r="AS241" s="134"/>
      <c r="AT241" s="134"/>
      <c r="AU241" s="134"/>
      <c r="AV241" s="134"/>
      <c r="AW241" s="134"/>
      <c r="AX241" s="409"/>
    </row>
    <row r="242" spans="1:50" ht="32.25" customHeight="1" x14ac:dyDescent="0.15">
      <c r="A242" s="396"/>
      <c r="B242" s="397"/>
      <c r="C242" s="894">
        <v>2022</v>
      </c>
      <c r="D242" s="895"/>
      <c r="E242" s="389" t="s">
        <v>642</v>
      </c>
      <c r="F242" s="389"/>
      <c r="G242" s="389"/>
      <c r="H242" s="390">
        <v>21</v>
      </c>
      <c r="I242" s="390"/>
      <c r="J242" s="896">
        <v>589</v>
      </c>
      <c r="K242" s="896"/>
      <c r="L242" s="896"/>
      <c r="M242" s="390" t="s">
        <v>705</v>
      </c>
      <c r="N242" s="897"/>
      <c r="O242" s="898" t="s">
        <v>704</v>
      </c>
      <c r="P242" s="899"/>
      <c r="Q242" s="899"/>
      <c r="R242" s="899"/>
      <c r="S242" s="899"/>
      <c r="T242" s="899"/>
      <c r="U242" s="899"/>
      <c r="V242" s="899"/>
      <c r="W242" s="899"/>
      <c r="X242" s="899"/>
      <c r="Y242" s="899"/>
      <c r="Z242" s="899"/>
      <c r="AA242" s="899"/>
      <c r="AB242" s="899"/>
      <c r="AC242" s="899"/>
      <c r="AD242" s="899"/>
      <c r="AE242" s="899"/>
      <c r="AF242" s="900"/>
      <c r="AG242" s="408"/>
      <c r="AH242" s="134"/>
      <c r="AI242" s="134"/>
      <c r="AJ242" s="134"/>
      <c r="AK242" s="134"/>
      <c r="AL242" s="134"/>
      <c r="AM242" s="134"/>
      <c r="AN242" s="134"/>
      <c r="AO242" s="134"/>
      <c r="AP242" s="134"/>
      <c r="AQ242" s="134"/>
      <c r="AR242" s="134"/>
      <c r="AS242" s="134"/>
      <c r="AT242" s="134"/>
      <c r="AU242" s="134"/>
      <c r="AV242" s="134"/>
      <c r="AW242" s="134"/>
      <c r="AX242" s="409"/>
    </row>
    <row r="243" spans="1:50" ht="24.75" hidden="1" customHeight="1" x14ac:dyDescent="0.15">
      <c r="A243" s="396"/>
      <c r="B243" s="397"/>
      <c r="C243" s="387"/>
      <c r="D243" s="388"/>
      <c r="E243" s="389"/>
      <c r="F243" s="389"/>
      <c r="G243" s="389"/>
      <c r="H243" s="390"/>
      <c r="I243" s="390"/>
      <c r="J243" s="391"/>
      <c r="K243" s="391"/>
      <c r="L243" s="391"/>
      <c r="M243" s="392"/>
      <c r="N243" s="393"/>
      <c r="O243" s="901"/>
      <c r="P243" s="902"/>
      <c r="Q243" s="902"/>
      <c r="R243" s="902"/>
      <c r="S243" s="902"/>
      <c r="T243" s="902"/>
      <c r="U243" s="902"/>
      <c r="V243" s="902"/>
      <c r="W243" s="902"/>
      <c r="X243" s="902"/>
      <c r="Y243" s="902"/>
      <c r="Z243" s="902"/>
      <c r="AA243" s="902"/>
      <c r="AB243" s="902"/>
      <c r="AC243" s="902"/>
      <c r="AD243" s="902"/>
      <c r="AE243" s="902"/>
      <c r="AF243" s="903"/>
      <c r="AG243" s="408"/>
      <c r="AH243" s="134"/>
      <c r="AI243" s="134"/>
      <c r="AJ243" s="134"/>
      <c r="AK243" s="134"/>
      <c r="AL243" s="134"/>
      <c r="AM243" s="134"/>
      <c r="AN243" s="134"/>
      <c r="AO243" s="134"/>
      <c r="AP243" s="134"/>
      <c r="AQ243" s="134"/>
      <c r="AR243" s="134"/>
      <c r="AS243" s="134"/>
      <c r="AT243" s="134"/>
      <c r="AU243" s="134"/>
      <c r="AV243" s="134"/>
      <c r="AW243" s="134"/>
      <c r="AX243" s="409"/>
    </row>
    <row r="244" spans="1:50" ht="24.75" hidden="1" customHeight="1" x14ac:dyDescent="0.15">
      <c r="A244" s="396"/>
      <c r="B244" s="397"/>
      <c r="C244" s="387"/>
      <c r="D244" s="388"/>
      <c r="E244" s="389"/>
      <c r="F244" s="389"/>
      <c r="G244" s="389"/>
      <c r="H244" s="390"/>
      <c r="I244" s="390"/>
      <c r="J244" s="391"/>
      <c r="K244" s="391"/>
      <c r="L244" s="391"/>
      <c r="M244" s="392"/>
      <c r="N244" s="393"/>
      <c r="O244" s="901"/>
      <c r="P244" s="902"/>
      <c r="Q244" s="902"/>
      <c r="R244" s="902"/>
      <c r="S244" s="902"/>
      <c r="T244" s="902"/>
      <c r="U244" s="902"/>
      <c r="V244" s="902"/>
      <c r="W244" s="902"/>
      <c r="X244" s="902"/>
      <c r="Y244" s="902"/>
      <c r="Z244" s="902"/>
      <c r="AA244" s="902"/>
      <c r="AB244" s="902"/>
      <c r="AC244" s="902"/>
      <c r="AD244" s="902"/>
      <c r="AE244" s="902"/>
      <c r="AF244" s="903"/>
      <c r="AG244" s="408"/>
      <c r="AH244" s="134"/>
      <c r="AI244" s="134"/>
      <c r="AJ244" s="134"/>
      <c r="AK244" s="134"/>
      <c r="AL244" s="134"/>
      <c r="AM244" s="134"/>
      <c r="AN244" s="134"/>
      <c r="AO244" s="134"/>
      <c r="AP244" s="134"/>
      <c r="AQ244" s="134"/>
      <c r="AR244" s="134"/>
      <c r="AS244" s="134"/>
      <c r="AT244" s="134"/>
      <c r="AU244" s="134"/>
      <c r="AV244" s="134"/>
      <c r="AW244" s="134"/>
      <c r="AX244" s="409"/>
    </row>
    <row r="245" spans="1:50" ht="24.75" hidden="1" customHeight="1" x14ac:dyDescent="0.15">
      <c r="A245" s="396"/>
      <c r="B245" s="397"/>
      <c r="C245" s="387"/>
      <c r="D245" s="388"/>
      <c r="E245" s="389"/>
      <c r="F245" s="389"/>
      <c r="G245" s="389"/>
      <c r="H245" s="390"/>
      <c r="I245" s="390"/>
      <c r="J245" s="391"/>
      <c r="K245" s="391"/>
      <c r="L245" s="391"/>
      <c r="M245" s="392"/>
      <c r="N245" s="393"/>
      <c r="O245" s="901"/>
      <c r="P245" s="902"/>
      <c r="Q245" s="902"/>
      <c r="R245" s="902"/>
      <c r="S245" s="902"/>
      <c r="T245" s="902"/>
      <c r="U245" s="902"/>
      <c r="V245" s="902"/>
      <c r="W245" s="902"/>
      <c r="X245" s="902"/>
      <c r="Y245" s="902"/>
      <c r="Z245" s="902"/>
      <c r="AA245" s="902"/>
      <c r="AB245" s="902"/>
      <c r="AC245" s="902"/>
      <c r="AD245" s="902"/>
      <c r="AE245" s="902"/>
      <c r="AF245" s="903"/>
      <c r="AG245" s="408"/>
      <c r="AH245" s="134"/>
      <c r="AI245" s="134"/>
      <c r="AJ245" s="134"/>
      <c r="AK245" s="134"/>
      <c r="AL245" s="134"/>
      <c r="AM245" s="134"/>
      <c r="AN245" s="134"/>
      <c r="AO245" s="134"/>
      <c r="AP245" s="134"/>
      <c r="AQ245" s="134"/>
      <c r="AR245" s="134"/>
      <c r="AS245" s="134"/>
      <c r="AT245" s="134"/>
      <c r="AU245" s="134"/>
      <c r="AV245" s="134"/>
      <c r="AW245" s="134"/>
      <c r="AX245" s="409"/>
    </row>
    <row r="246" spans="1:50" ht="24.75" hidden="1" customHeight="1" x14ac:dyDescent="0.15">
      <c r="A246" s="398"/>
      <c r="B246" s="399"/>
      <c r="C246" s="412"/>
      <c r="D246" s="413"/>
      <c r="E246" s="389"/>
      <c r="F246" s="389"/>
      <c r="G246" s="389"/>
      <c r="H246" s="390"/>
      <c r="I246" s="390"/>
      <c r="J246" s="414"/>
      <c r="K246" s="414"/>
      <c r="L246" s="414"/>
      <c r="M246" s="892"/>
      <c r="N246" s="893"/>
      <c r="O246" s="904"/>
      <c r="P246" s="905"/>
      <c r="Q246" s="905"/>
      <c r="R246" s="905"/>
      <c r="S246" s="905"/>
      <c r="T246" s="905"/>
      <c r="U246" s="905"/>
      <c r="V246" s="905"/>
      <c r="W246" s="905"/>
      <c r="X246" s="905"/>
      <c r="Y246" s="905"/>
      <c r="Z246" s="905"/>
      <c r="AA246" s="905"/>
      <c r="AB246" s="905"/>
      <c r="AC246" s="905"/>
      <c r="AD246" s="905"/>
      <c r="AE246" s="905"/>
      <c r="AF246" s="906"/>
      <c r="AG246" s="410"/>
      <c r="AH246" s="137"/>
      <c r="AI246" s="137"/>
      <c r="AJ246" s="137"/>
      <c r="AK246" s="137"/>
      <c r="AL246" s="137"/>
      <c r="AM246" s="137"/>
      <c r="AN246" s="137"/>
      <c r="AO246" s="137"/>
      <c r="AP246" s="137"/>
      <c r="AQ246" s="137"/>
      <c r="AR246" s="137"/>
      <c r="AS246" s="137"/>
      <c r="AT246" s="137"/>
      <c r="AU246" s="137"/>
      <c r="AV246" s="137"/>
      <c r="AW246" s="137"/>
      <c r="AX246" s="411"/>
    </row>
    <row r="247" spans="1:50" ht="81" customHeight="1" x14ac:dyDescent="0.15">
      <c r="A247" s="360" t="s">
        <v>45</v>
      </c>
      <c r="B247" s="922"/>
      <c r="C247" s="319" t="s">
        <v>49</v>
      </c>
      <c r="D247" s="740"/>
      <c r="E247" s="740"/>
      <c r="F247" s="741"/>
      <c r="G247" s="925" t="s">
        <v>701</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53</v>
      </c>
      <c r="D248" s="928"/>
      <c r="E248" s="928"/>
      <c r="F248" s="929"/>
      <c r="G248" s="930" t="s">
        <v>703</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30</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55.5" customHeight="1" thickBot="1" x14ac:dyDescent="0.2">
      <c r="A250" s="915" t="s">
        <v>718</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31</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41.1" customHeight="1" thickBot="1" x14ac:dyDescent="0.2">
      <c r="A252" s="344" t="s">
        <v>131</v>
      </c>
      <c r="B252" s="345"/>
      <c r="C252" s="345"/>
      <c r="D252" s="345"/>
      <c r="E252" s="346"/>
      <c r="F252" s="921" t="s">
        <v>690</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43</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52.5" customHeight="1" thickBot="1" x14ac:dyDescent="0.2">
      <c r="A254" s="344" t="s">
        <v>702</v>
      </c>
      <c r="B254" s="345"/>
      <c r="C254" s="345"/>
      <c r="D254" s="345"/>
      <c r="E254" s="346"/>
      <c r="F254" s="347" t="s">
        <v>714</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32</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33"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238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277</v>
      </c>
      <c r="B258" s="90"/>
      <c r="C258" s="90"/>
      <c r="D258" s="91"/>
      <c r="E258" s="340" t="s">
        <v>626</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74"/>
    </row>
    <row r="259" spans="1:52" ht="24.75" customHeight="1" x14ac:dyDescent="0.15">
      <c r="A259" s="262" t="s">
        <v>276</v>
      </c>
      <c r="B259" s="262"/>
      <c r="C259" s="262"/>
      <c r="D259" s="262"/>
      <c r="E259" s="340" t="s">
        <v>626</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62" t="s">
        <v>275</v>
      </c>
      <c r="B260" s="262"/>
      <c r="C260" s="262"/>
      <c r="D260" s="262"/>
      <c r="E260" s="340" t="s">
        <v>626</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62" t="s">
        <v>274</v>
      </c>
      <c r="B261" s="262"/>
      <c r="C261" s="262"/>
      <c r="D261" s="262"/>
      <c r="E261" s="340" t="s">
        <v>626</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62" t="s">
        <v>273</v>
      </c>
      <c r="B262" s="262"/>
      <c r="C262" s="262"/>
      <c r="D262" s="262"/>
      <c r="E262" s="340" t="s">
        <v>626</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62" t="s">
        <v>272</v>
      </c>
      <c r="B263" s="262"/>
      <c r="C263" s="262"/>
      <c r="D263" s="262"/>
      <c r="E263" s="340" t="s">
        <v>626</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62" t="s">
        <v>271</v>
      </c>
      <c r="B264" s="262"/>
      <c r="C264" s="262"/>
      <c r="D264" s="262"/>
      <c r="E264" s="340" t="s">
        <v>626</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62" t="s">
        <v>270</v>
      </c>
      <c r="B265" s="262"/>
      <c r="C265" s="262"/>
      <c r="D265" s="262"/>
      <c r="E265" s="340" t="s">
        <v>626</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62" t="s">
        <v>416</v>
      </c>
      <c r="B266" s="262"/>
      <c r="C266" s="262"/>
      <c r="D266" s="262"/>
      <c r="E266" s="100" t="s">
        <v>641</v>
      </c>
      <c r="F266" s="86"/>
      <c r="G266" s="86"/>
      <c r="H266" s="77" t="str">
        <f>IF(E266="","","-")</f>
        <v>-</v>
      </c>
      <c r="I266" s="86" t="s">
        <v>278</v>
      </c>
      <c r="J266" s="86"/>
      <c r="K266" s="77" t="str">
        <f>IF(I266="","","-")</f>
        <v>-</v>
      </c>
      <c r="L266" s="101">
        <v>23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62" t="s">
        <v>596</v>
      </c>
      <c r="B267" s="262"/>
      <c r="C267" s="262"/>
      <c r="D267" s="262"/>
      <c r="E267" s="100" t="s">
        <v>641</v>
      </c>
      <c r="F267" s="86"/>
      <c r="G267" s="86"/>
      <c r="H267" s="77"/>
      <c r="I267" s="86" t="s">
        <v>288</v>
      </c>
      <c r="J267" s="86"/>
      <c r="K267" s="77"/>
      <c r="L267" s="101">
        <v>50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62" t="s">
        <v>384</v>
      </c>
      <c r="B268" s="262"/>
      <c r="C268" s="262"/>
      <c r="D268" s="262"/>
      <c r="E268" s="84">
        <v>2021</v>
      </c>
      <c r="F268" s="85"/>
      <c r="G268" s="86" t="s">
        <v>642</v>
      </c>
      <c r="H268" s="86"/>
      <c r="I268" s="86"/>
      <c r="J268" s="85">
        <v>20</v>
      </c>
      <c r="K268" s="85"/>
      <c r="L268" s="101">
        <v>589</v>
      </c>
      <c r="M268" s="101"/>
      <c r="N268" s="101"/>
      <c r="O268" s="85"/>
      <c r="P268" s="85"/>
      <c r="Q268" s="84"/>
      <c r="R268" s="85"/>
      <c r="S268" s="86"/>
      <c r="T268" s="86"/>
      <c r="U268" s="86"/>
      <c r="V268" s="85"/>
      <c r="W268" s="85"/>
      <c r="X268" s="101"/>
      <c r="Y268" s="101"/>
      <c r="Z268" s="101"/>
      <c r="AA268" s="85"/>
      <c r="AB268" s="327"/>
      <c r="AC268" s="84"/>
      <c r="AD268" s="85"/>
      <c r="AE268" s="86"/>
      <c r="AF268" s="86"/>
      <c r="AG268" s="86"/>
      <c r="AH268" s="85"/>
      <c r="AI268" s="85"/>
      <c r="AJ268" s="101"/>
      <c r="AK268" s="101"/>
      <c r="AL268" s="101"/>
      <c r="AM268" s="85"/>
      <c r="AN268" s="327"/>
      <c r="AO268" s="84"/>
      <c r="AP268" s="85"/>
      <c r="AQ268" s="86"/>
      <c r="AR268" s="86"/>
      <c r="AS268" s="86"/>
      <c r="AT268" s="85"/>
      <c r="AU268" s="85"/>
      <c r="AV268" s="101"/>
      <c r="AW268" s="101"/>
      <c r="AX268" s="80"/>
    </row>
    <row r="269" spans="1:52" ht="28.35" customHeight="1" x14ac:dyDescent="0.15">
      <c r="A269" s="328" t="s">
        <v>264</v>
      </c>
      <c r="B269" s="329"/>
      <c r="C269" s="329"/>
      <c r="D269" s="329"/>
      <c r="E269" s="329"/>
      <c r="F269" s="330"/>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8"/>
      <c r="B270" s="329"/>
      <c r="C270" s="329"/>
      <c r="D270" s="329"/>
      <c r="E270" s="329"/>
      <c r="F270" s="33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0.100000000000001" customHeight="1" x14ac:dyDescent="0.15">
      <c r="A271" s="328"/>
      <c r="B271" s="329"/>
      <c r="C271" s="329"/>
      <c r="D271" s="329"/>
      <c r="E271" s="329"/>
      <c r="F271" s="33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8.600000000000001" customHeight="1" x14ac:dyDescent="0.15">
      <c r="A272" s="328"/>
      <c r="B272" s="329"/>
      <c r="C272" s="329"/>
      <c r="D272" s="329"/>
      <c r="E272" s="329"/>
      <c r="F272" s="33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17.100000000000001" customHeight="1" x14ac:dyDescent="0.15">
      <c r="A273" s="328"/>
      <c r="B273" s="329"/>
      <c r="C273" s="329"/>
      <c r="D273" s="329"/>
      <c r="E273" s="329"/>
      <c r="F273" s="33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8" customHeight="1" x14ac:dyDescent="0.15">
      <c r="A274" s="328"/>
      <c r="B274" s="329"/>
      <c r="C274" s="329"/>
      <c r="D274" s="329"/>
      <c r="E274" s="329"/>
      <c r="F274" s="33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3.45" customHeight="1" x14ac:dyDescent="0.15">
      <c r="A275" s="328"/>
      <c r="B275" s="329"/>
      <c r="C275" s="329"/>
      <c r="D275" s="329"/>
      <c r="E275" s="329"/>
      <c r="F275" s="33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0.45" customHeight="1" x14ac:dyDescent="0.15">
      <c r="A276" s="328"/>
      <c r="B276" s="329"/>
      <c r="C276" s="329"/>
      <c r="D276" s="329"/>
      <c r="E276" s="329"/>
      <c r="F276" s="33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5.6" customHeight="1" x14ac:dyDescent="0.15">
      <c r="A277" s="328"/>
      <c r="B277" s="329"/>
      <c r="C277" s="329"/>
      <c r="D277" s="329"/>
      <c r="E277" s="329"/>
      <c r="F277" s="33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2.5" customHeight="1" x14ac:dyDescent="0.15">
      <c r="A278" s="328"/>
      <c r="B278" s="329"/>
      <c r="C278" s="329"/>
      <c r="D278" s="329"/>
      <c r="E278" s="329"/>
      <c r="F278" s="33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18.95" customHeight="1" x14ac:dyDescent="0.15">
      <c r="A279" s="328"/>
      <c r="B279" s="329"/>
      <c r="C279" s="329"/>
      <c r="D279" s="329"/>
      <c r="E279" s="329"/>
      <c r="F279" s="33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5.6" customHeight="1" x14ac:dyDescent="0.15">
      <c r="A280" s="328"/>
      <c r="B280" s="329"/>
      <c r="C280" s="329"/>
      <c r="D280" s="329"/>
      <c r="E280" s="329"/>
      <c r="F280" s="33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4.1" customHeight="1" x14ac:dyDescent="0.15">
      <c r="A281" s="328"/>
      <c r="B281" s="329"/>
      <c r="C281" s="329"/>
      <c r="D281" s="329"/>
      <c r="E281" s="329"/>
      <c r="F281" s="33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7.45" customHeight="1" x14ac:dyDescent="0.15">
      <c r="A282" s="328"/>
      <c r="B282" s="329"/>
      <c r="C282" s="329"/>
      <c r="D282" s="329"/>
      <c r="E282" s="329"/>
      <c r="F282" s="33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1.6" customHeight="1" x14ac:dyDescent="0.15">
      <c r="A283" s="328"/>
      <c r="B283" s="329"/>
      <c r="C283" s="329"/>
      <c r="D283" s="329"/>
      <c r="E283" s="329"/>
      <c r="F283" s="33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8"/>
      <c r="B284" s="329"/>
      <c r="C284" s="329"/>
      <c r="D284" s="329"/>
      <c r="E284" s="329"/>
      <c r="F284" s="33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16.5" customHeight="1" x14ac:dyDescent="0.15">
      <c r="A285" s="328"/>
      <c r="B285" s="329"/>
      <c r="C285" s="329"/>
      <c r="D285" s="329"/>
      <c r="E285" s="329"/>
      <c r="F285" s="33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0.95" customHeight="1" x14ac:dyDescent="0.15">
      <c r="A286" s="328"/>
      <c r="B286" s="329"/>
      <c r="C286" s="329"/>
      <c r="D286" s="329"/>
      <c r="E286" s="329"/>
      <c r="F286" s="33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10.5" customHeight="1" x14ac:dyDescent="0.15">
      <c r="A287" s="328"/>
      <c r="B287" s="329"/>
      <c r="C287" s="329"/>
      <c r="D287" s="329"/>
      <c r="E287" s="329"/>
      <c r="F287" s="33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9.6" customHeight="1" x14ac:dyDescent="0.15">
      <c r="A288" s="328"/>
      <c r="B288" s="329"/>
      <c r="C288" s="329"/>
      <c r="D288" s="329"/>
      <c r="E288" s="329"/>
      <c r="F288" s="33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8"/>
      <c r="B289" s="329"/>
      <c r="C289" s="329"/>
      <c r="D289" s="329"/>
      <c r="E289" s="329"/>
      <c r="F289" s="33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8"/>
      <c r="B290" s="329"/>
      <c r="C290" s="329"/>
      <c r="D290" s="329"/>
      <c r="E290" s="329"/>
      <c r="F290" s="33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8"/>
      <c r="B291" s="329"/>
      <c r="C291" s="329"/>
      <c r="D291" s="329"/>
      <c r="E291" s="329"/>
      <c r="F291" s="33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8"/>
      <c r="B292" s="329"/>
      <c r="C292" s="329"/>
      <c r="D292" s="329"/>
      <c r="E292" s="329"/>
      <c r="F292" s="33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8"/>
      <c r="B293" s="329"/>
      <c r="C293" s="329"/>
      <c r="D293" s="329"/>
      <c r="E293" s="329"/>
      <c r="F293" s="33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8"/>
      <c r="B294" s="329"/>
      <c r="C294" s="329"/>
      <c r="D294" s="329"/>
      <c r="E294" s="329"/>
      <c r="F294" s="33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8"/>
      <c r="B295" s="329"/>
      <c r="C295" s="329"/>
      <c r="D295" s="329"/>
      <c r="E295" s="329"/>
      <c r="F295" s="33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8"/>
      <c r="B296" s="329"/>
      <c r="C296" s="329"/>
      <c r="D296" s="329"/>
      <c r="E296" s="329"/>
      <c r="F296" s="33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8"/>
      <c r="B297" s="329"/>
      <c r="C297" s="329"/>
      <c r="D297" s="329"/>
      <c r="E297" s="329"/>
      <c r="F297" s="33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8"/>
      <c r="B298" s="329"/>
      <c r="C298" s="329"/>
      <c r="D298" s="329"/>
      <c r="E298" s="329"/>
      <c r="F298" s="33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8"/>
      <c r="B299" s="329"/>
      <c r="C299" s="329"/>
      <c r="D299" s="329"/>
      <c r="E299" s="329"/>
      <c r="F299" s="33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8"/>
      <c r="B300" s="329"/>
      <c r="C300" s="329"/>
      <c r="D300" s="329"/>
      <c r="E300" s="329"/>
      <c r="F300" s="33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8"/>
      <c r="B301" s="329"/>
      <c r="C301" s="329"/>
      <c r="D301" s="329"/>
      <c r="E301" s="329"/>
      <c r="F301" s="33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8"/>
      <c r="B302" s="329"/>
      <c r="C302" s="329"/>
      <c r="D302" s="329"/>
      <c r="E302" s="329"/>
      <c r="F302" s="33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8"/>
      <c r="B303" s="329"/>
      <c r="C303" s="329"/>
      <c r="D303" s="329"/>
      <c r="E303" s="329"/>
      <c r="F303" s="33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8"/>
      <c r="B304" s="329"/>
      <c r="C304" s="329"/>
      <c r="D304" s="329"/>
      <c r="E304" s="329"/>
      <c r="F304" s="33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8"/>
      <c r="B305" s="329"/>
      <c r="C305" s="329"/>
      <c r="D305" s="329"/>
      <c r="E305" s="329"/>
      <c r="F305" s="33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8"/>
      <c r="B306" s="329"/>
      <c r="C306" s="329"/>
      <c r="D306" s="329"/>
      <c r="E306" s="329"/>
      <c r="F306" s="33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5.6" customHeight="1" thickBot="1" x14ac:dyDescent="0.2">
      <c r="A307" s="331"/>
      <c r="B307" s="332"/>
      <c r="C307" s="332"/>
      <c r="D307" s="332"/>
      <c r="E307" s="332"/>
      <c r="F307" s="33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18" customHeight="1" x14ac:dyDescent="0.15">
      <c r="A308" s="334" t="s">
        <v>266</v>
      </c>
      <c r="B308" s="335"/>
      <c r="C308" s="335"/>
      <c r="D308" s="335"/>
      <c r="E308" s="335"/>
      <c r="F308" s="336"/>
      <c r="G308" s="315" t="s">
        <v>659</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665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660</v>
      </c>
      <c r="H310" s="306"/>
      <c r="I310" s="306"/>
      <c r="J310" s="306"/>
      <c r="K310" s="307"/>
      <c r="L310" s="308" t="s">
        <v>662</v>
      </c>
      <c r="M310" s="309"/>
      <c r="N310" s="309"/>
      <c r="O310" s="309"/>
      <c r="P310" s="309"/>
      <c r="Q310" s="309"/>
      <c r="R310" s="309"/>
      <c r="S310" s="309"/>
      <c r="T310" s="309"/>
      <c r="U310" s="309"/>
      <c r="V310" s="309"/>
      <c r="W310" s="309"/>
      <c r="X310" s="310"/>
      <c r="Y310" s="311">
        <v>65</v>
      </c>
      <c r="Z310" s="312"/>
      <c r="AA310" s="312"/>
      <c r="AB310" s="313"/>
      <c r="AC310" s="305" t="s">
        <v>666</v>
      </c>
      <c r="AD310" s="306"/>
      <c r="AE310" s="306"/>
      <c r="AF310" s="306"/>
      <c r="AG310" s="307"/>
      <c r="AH310" s="308" t="s">
        <v>668</v>
      </c>
      <c r="AI310" s="309"/>
      <c r="AJ310" s="309"/>
      <c r="AK310" s="309"/>
      <c r="AL310" s="309"/>
      <c r="AM310" s="309"/>
      <c r="AN310" s="309"/>
      <c r="AO310" s="309"/>
      <c r="AP310" s="309"/>
      <c r="AQ310" s="309"/>
      <c r="AR310" s="309"/>
      <c r="AS310" s="309"/>
      <c r="AT310" s="310"/>
      <c r="AU310" s="311">
        <v>34</v>
      </c>
      <c r="AV310" s="312"/>
      <c r="AW310" s="312"/>
      <c r="AX310" s="314"/>
    </row>
    <row r="311" spans="1:50" ht="24.75" customHeight="1" x14ac:dyDescent="0.15">
      <c r="A311" s="337"/>
      <c r="B311" s="338"/>
      <c r="C311" s="338"/>
      <c r="D311" s="338"/>
      <c r="E311" s="338"/>
      <c r="F311" s="339"/>
      <c r="G311" s="295" t="s">
        <v>661</v>
      </c>
      <c r="H311" s="296"/>
      <c r="I311" s="296"/>
      <c r="J311" s="296"/>
      <c r="K311" s="297"/>
      <c r="L311" s="298" t="s">
        <v>663</v>
      </c>
      <c r="M311" s="299"/>
      <c r="N311" s="299"/>
      <c r="O311" s="299"/>
      <c r="P311" s="299"/>
      <c r="Q311" s="299"/>
      <c r="R311" s="299"/>
      <c r="S311" s="299"/>
      <c r="T311" s="299"/>
      <c r="U311" s="299"/>
      <c r="V311" s="299"/>
      <c r="W311" s="299"/>
      <c r="X311" s="300"/>
      <c r="Y311" s="301">
        <v>5</v>
      </c>
      <c r="Z311" s="302"/>
      <c r="AA311" s="302"/>
      <c r="AB311" s="303"/>
      <c r="AC311" s="295" t="s">
        <v>667</v>
      </c>
      <c r="AD311" s="296"/>
      <c r="AE311" s="296"/>
      <c r="AF311" s="296"/>
      <c r="AG311" s="297"/>
      <c r="AH311" s="298" t="s">
        <v>669</v>
      </c>
      <c r="AI311" s="299"/>
      <c r="AJ311" s="299"/>
      <c r="AK311" s="299"/>
      <c r="AL311" s="299"/>
      <c r="AM311" s="299"/>
      <c r="AN311" s="299"/>
      <c r="AO311" s="299"/>
      <c r="AP311" s="299"/>
      <c r="AQ311" s="299"/>
      <c r="AR311" s="299"/>
      <c r="AS311" s="299"/>
      <c r="AT311" s="300"/>
      <c r="AU311" s="301">
        <v>6</v>
      </c>
      <c r="AV311" s="302"/>
      <c r="AW311" s="302"/>
      <c r="AX311" s="304"/>
    </row>
    <row r="312" spans="1:50" ht="24.75" customHeight="1" x14ac:dyDescent="0.15">
      <c r="A312" s="337"/>
      <c r="B312" s="338"/>
      <c r="C312" s="338"/>
      <c r="D312" s="338"/>
      <c r="E312" s="338"/>
      <c r="F312" s="339"/>
      <c r="G312" s="295" t="s">
        <v>717</v>
      </c>
      <c r="H312" s="296"/>
      <c r="I312" s="296"/>
      <c r="J312" s="296"/>
      <c r="K312" s="297"/>
      <c r="L312" s="298" t="s">
        <v>664</v>
      </c>
      <c r="M312" s="299"/>
      <c r="N312" s="299"/>
      <c r="O312" s="299"/>
      <c r="P312" s="299"/>
      <c r="Q312" s="299"/>
      <c r="R312" s="299"/>
      <c r="S312" s="299"/>
      <c r="T312" s="299"/>
      <c r="U312" s="299"/>
      <c r="V312" s="299"/>
      <c r="W312" s="299"/>
      <c r="X312" s="300"/>
      <c r="Y312" s="301">
        <v>1</v>
      </c>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71</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40</v>
      </c>
      <c r="AV320" s="292"/>
      <c r="AW320" s="292"/>
      <c r="AX320" s="294"/>
    </row>
    <row r="321" spans="1:51" ht="24.75" hidden="1" customHeight="1" x14ac:dyDescent="0.15">
      <c r="A321" s="337"/>
      <c r="B321" s="338"/>
      <c r="C321" s="338"/>
      <c r="D321" s="338"/>
      <c r="E321" s="338"/>
      <c r="F321" s="339"/>
      <c r="G321" s="315" t="s">
        <v>218</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217</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219</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220</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195</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167</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hidden="1" customHeight="1" thickBot="1" x14ac:dyDescent="0.2">
      <c r="A360" s="281" t="s">
        <v>577</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232</v>
      </c>
      <c r="AM360" s="285"/>
      <c r="AN360" s="285"/>
      <c r="AO360" s="79" t="s">
        <v>231</v>
      </c>
      <c r="AP360" s="21"/>
      <c r="AQ360" s="21"/>
      <c r="AR360" s="21"/>
      <c r="AS360" s="21"/>
      <c r="AT360" s="21"/>
      <c r="AU360" s="21"/>
      <c r="AV360" s="21"/>
      <c r="AW360" s="21"/>
      <c r="AX360" s="22"/>
      <c r="AY360">
        <f>COUNTIF($AO$360,"☑")</f>
        <v>0</v>
      </c>
    </row>
    <row r="361" spans="1:51" ht="11.4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2.6"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1"/>
      <c r="B365" s="261"/>
      <c r="C365" s="261" t="s">
        <v>24</v>
      </c>
      <c r="D365" s="261"/>
      <c r="E365" s="261"/>
      <c r="F365" s="261"/>
      <c r="G365" s="261"/>
      <c r="H365" s="261"/>
      <c r="I365" s="261"/>
      <c r="J365" s="247" t="s">
        <v>197</v>
      </c>
      <c r="K365" s="262"/>
      <c r="L365" s="262"/>
      <c r="M365" s="262"/>
      <c r="N365" s="262"/>
      <c r="O365" s="262"/>
      <c r="P365" s="119" t="s">
        <v>25</v>
      </c>
      <c r="Q365" s="119"/>
      <c r="R365" s="119"/>
      <c r="S365" s="119"/>
      <c r="T365" s="119"/>
      <c r="U365" s="119"/>
      <c r="V365" s="119"/>
      <c r="W365" s="119"/>
      <c r="X365" s="119"/>
      <c r="Y365" s="263" t="s">
        <v>196</v>
      </c>
      <c r="Z365" s="264"/>
      <c r="AA365" s="264"/>
      <c r="AB365" s="264"/>
      <c r="AC365" s="247" t="s">
        <v>230</v>
      </c>
      <c r="AD365" s="247"/>
      <c r="AE365" s="247"/>
      <c r="AF365" s="247"/>
      <c r="AG365" s="247"/>
      <c r="AH365" s="263" t="s">
        <v>248</v>
      </c>
      <c r="AI365" s="261"/>
      <c r="AJ365" s="261"/>
      <c r="AK365" s="261"/>
      <c r="AL365" s="261" t="s">
        <v>19</v>
      </c>
      <c r="AM365" s="261"/>
      <c r="AN365" s="261"/>
      <c r="AO365" s="265"/>
      <c r="AP365" s="250" t="s">
        <v>198</v>
      </c>
      <c r="AQ365" s="250"/>
      <c r="AR365" s="250"/>
      <c r="AS365" s="250"/>
      <c r="AT365" s="250"/>
      <c r="AU365" s="250"/>
      <c r="AV365" s="250"/>
      <c r="AW365" s="250"/>
      <c r="AX365" s="250"/>
    </row>
    <row r="366" spans="1:51" ht="30" customHeight="1" x14ac:dyDescent="0.15">
      <c r="A366" s="230">
        <v>1</v>
      </c>
      <c r="B366" s="230">
        <v>1</v>
      </c>
      <c r="C366" s="258" t="s">
        <v>674</v>
      </c>
      <c r="D366" s="257"/>
      <c r="E366" s="257"/>
      <c r="F366" s="257"/>
      <c r="G366" s="257"/>
      <c r="H366" s="257"/>
      <c r="I366" s="257"/>
      <c r="J366" s="233" t="s">
        <v>656</v>
      </c>
      <c r="K366" s="234"/>
      <c r="L366" s="234"/>
      <c r="M366" s="234"/>
      <c r="N366" s="234"/>
      <c r="O366" s="234"/>
      <c r="P366" s="251" t="s">
        <v>673</v>
      </c>
      <c r="Q366" s="235"/>
      <c r="R366" s="235"/>
      <c r="S366" s="235"/>
      <c r="T366" s="235"/>
      <c r="U366" s="235"/>
      <c r="V366" s="235"/>
      <c r="W366" s="235"/>
      <c r="X366" s="235"/>
      <c r="Y366" s="236">
        <v>71</v>
      </c>
      <c r="Z366" s="237"/>
      <c r="AA366" s="237"/>
      <c r="AB366" s="238"/>
      <c r="AC366" s="222"/>
      <c r="AD366" s="223"/>
      <c r="AE366" s="223"/>
      <c r="AF366" s="223"/>
      <c r="AG366" s="223"/>
      <c r="AH366" s="259" t="s">
        <v>656</v>
      </c>
      <c r="AI366" s="260"/>
      <c r="AJ366" s="260"/>
      <c r="AK366" s="260"/>
      <c r="AL366" s="226" t="s">
        <v>656</v>
      </c>
      <c r="AM366" s="227"/>
      <c r="AN366" s="227"/>
      <c r="AO366" s="228"/>
      <c r="AP366" s="229" t="s">
        <v>656</v>
      </c>
      <c r="AQ366" s="229"/>
      <c r="AR366" s="229"/>
      <c r="AS366" s="229"/>
      <c r="AT366" s="229"/>
      <c r="AU366" s="229"/>
      <c r="AV366" s="229"/>
      <c r="AW366" s="229"/>
      <c r="AX366" s="229"/>
    </row>
    <row r="367" spans="1:51" ht="30" customHeight="1" x14ac:dyDescent="0.15">
      <c r="A367" s="230">
        <v>2</v>
      </c>
      <c r="B367" s="230">
        <v>1</v>
      </c>
      <c r="C367" s="258" t="s">
        <v>678</v>
      </c>
      <c r="D367" s="257"/>
      <c r="E367" s="257"/>
      <c r="F367" s="257"/>
      <c r="G367" s="257"/>
      <c r="H367" s="257"/>
      <c r="I367" s="257"/>
      <c r="J367" s="233" t="s">
        <v>656</v>
      </c>
      <c r="K367" s="234"/>
      <c r="L367" s="234"/>
      <c r="M367" s="234"/>
      <c r="N367" s="234"/>
      <c r="O367" s="234"/>
      <c r="P367" s="251" t="s">
        <v>673</v>
      </c>
      <c r="Q367" s="235"/>
      <c r="R367" s="235"/>
      <c r="S367" s="235"/>
      <c r="T367" s="235"/>
      <c r="U367" s="235"/>
      <c r="V367" s="235"/>
      <c r="W367" s="235"/>
      <c r="X367" s="235"/>
      <c r="Y367" s="236">
        <v>57</v>
      </c>
      <c r="Z367" s="237"/>
      <c r="AA367" s="237"/>
      <c r="AB367" s="238"/>
      <c r="AC367" s="222"/>
      <c r="AD367" s="223"/>
      <c r="AE367" s="223"/>
      <c r="AF367" s="223"/>
      <c r="AG367" s="223"/>
      <c r="AH367" s="259" t="s">
        <v>656</v>
      </c>
      <c r="AI367" s="260"/>
      <c r="AJ367" s="260"/>
      <c r="AK367" s="260"/>
      <c r="AL367" s="226" t="s">
        <v>656</v>
      </c>
      <c r="AM367" s="227"/>
      <c r="AN367" s="227"/>
      <c r="AO367" s="228"/>
      <c r="AP367" s="229" t="s">
        <v>656</v>
      </c>
      <c r="AQ367" s="229"/>
      <c r="AR367" s="229"/>
      <c r="AS367" s="229"/>
      <c r="AT367" s="229"/>
      <c r="AU367" s="229"/>
      <c r="AV367" s="229"/>
      <c r="AW367" s="229"/>
      <c r="AX367" s="229"/>
      <c r="AY367">
        <f>COUNTA($C$367)</f>
        <v>1</v>
      </c>
    </row>
    <row r="368" spans="1:51" ht="30" customHeight="1" x14ac:dyDescent="0.15">
      <c r="A368" s="230">
        <v>3</v>
      </c>
      <c r="B368" s="230">
        <v>1</v>
      </c>
      <c r="C368" s="258" t="s">
        <v>687</v>
      </c>
      <c r="D368" s="257"/>
      <c r="E368" s="257"/>
      <c r="F368" s="257"/>
      <c r="G368" s="257"/>
      <c r="H368" s="257"/>
      <c r="I368" s="257"/>
      <c r="J368" s="233" t="s">
        <v>656</v>
      </c>
      <c r="K368" s="234"/>
      <c r="L368" s="234"/>
      <c r="M368" s="234"/>
      <c r="N368" s="234"/>
      <c r="O368" s="234"/>
      <c r="P368" s="251" t="s">
        <v>673</v>
      </c>
      <c r="Q368" s="235"/>
      <c r="R368" s="235"/>
      <c r="S368" s="235"/>
      <c r="T368" s="235"/>
      <c r="U368" s="235"/>
      <c r="V368" s="235"/>
      <c r="W368" s="235"/>
      <c r="X368" s="235"/>
      <c r="Y368" s="236">
        <v>39</v>
      </c>
      <c r="Z368" s="237"/>
      <c r="AA368" s="237"/>
      <c r="AB368" s="238"/>
      <c r="AC368" s="222"/>
      <c r="AD368" s="223"/>
      <c r="AE368" s="223"/>
      <c r="AF368" s="223"/>
      <c r="AG368" s="223"/>
      <c r="AH368" s="224" t="s">
        <v>656</v>
      </c>
      <c r="AI368" s="225"/>
      <c r="AJ368" s="225"/>
      <c r="AK368" s="225"/>
      <c r="AL368" s="226" t="s">
        <v>656</v>
      </c>
      <c r="AM368" s="227"/>
      <c r="AN368" s="227"/>
      <c r="AO368" s="228"/>
      <c r="AP368" s="229" t="s">
        <v>656</v>
      </c>
      <c r="AQ368" s="229"/>
      <c r="AR368" s="229"/>
      <c r="AS368" s="229"/>
      <c r="AT368" s="229"/>
      <c r="AU368" s="229"/>
      <c r="AV368" s="229"/>
      <c r="AW368" s="229"/>
      <c r="AX368" s="229"/>
      <c r="AY368">
        <f>COUNTA($C$368)</f>
        <v>1</v>
      </c>
    </row>
    <row r="369" spans="1:51" ht="30" customHeight="1" x14ac:dyDescent="0.15">
      <c r="A369" s="230">
        <v>4</v>
      </c>
      <c r="B369" s="230">
        <v>1</v>
      </c>
      <c r="C369" s="269" t="s">
        <v>679</v>
      </c>
      <c r="D369" s="270"/>
      <c r="E369" s="270"/>
      <c r="F369" s="270"/>
      <c r="G369" s="270"/>
      <c r="H369" s="270"/>
      <c r="I369" s="271"/>
      <c r="J369" s="272" t="s">
        <v>656</v>
      </c>
      <c r="K369" s="273"/>
      <c r="L369" s="273"/>
      <c r="M369" s="273"/>
      <c r="N369" s="273"/>
      <c r="O369" s="274"/>
      <c r="P369" s="278" t="s">
        <v>673</v>
      </c>
      <c r="Q369" s="279"/>
      <c r="R369" s="279"/>
      <c r="S369" s="279"/>
      <c r="T369" s="279"/>
      <c r="U369" s="279"/>
      <c r="V369" s="279"/>
      <c r="W369" s="279"/>
      <c r="X369" s="280"/>
      <c r="Y369" s="236">
        <v>36</v>
      </c>
      <c r="Z369" s="237"/>
      <c r="AA369" s="237"/>
      <c r="AB369" s="238"/>
      <c r="AC369" s="241"/>
      <c r="AD369" s="242"/>
      <c r="AE369" s="242"/>
      <c r="AF369" s="242"/>
      <c r="AG369" s="243"/>
      <c r="AH369" s="275" t="s">
        <v>656</v>
      </c>
      <c r="AI369" s="276"/>
      <c r="AJ369" s="276"/>
      <c r="AK369" s="277"/>
      <c r="AL369" s="226" t="s">
        <v>656</v>
      </c>
      <c r="AM369" s="227"/>
      <c r="AN369" s="227"/>
      <c r="AO369" s="228"/>
      <c r="AP369" s="266" t="s">
        <v>656</v>
      </c>
      <c r="AQ369" s="267"/>
      <c r="AR369" s="267"/>
      <c r="AS369" s="267"/>
      <c r="AT369" s="267"/>
      <c r="AU369" s="267"/>
      <c r="AV369" s="267"/>
      <c r="AW369" s="267"/>
      <c r="AX369" s="268"/>
      <c r="AY369">
        <f>COUNTA($C$369)</f>
        <v>1</v>
      </c>
    </row>
    <row r="370" spans="1:51" ht="30" customHeight="1" x14ac:dyDescent="0.15">
      <c r="A370" s="230">
        <v>5</v>
      </c>
      <c r="B370" s="230">
        <v>1</v>
      </c>
      <c r="C370" s="269" t="s">
        <v>680</v>
      </c>
      <c r="D370" s="270"/>
      <c r="E370" s="270"/>
      <c r="F370" s="270"/>
      <c r="G370" s="270"/>
      <c r="H370" s="270"/>
      <c r="I370" s="271"/>
      <c r="J370" s="272" t="s">
        <v>656</v>
      </c>
      <c r="K370" s="273"/>
      <c r="L370" s="273"/>
      <c r="M370" s="273"/>
      <c r="N370" s="273"/>
      <c r="O370" s="274"/>
      <c r="P370" s="278" t="s">
        <v>673</v>
      </c>
      <c r="Q370" s="279"/>
      <c r="R370" s="279"/>
      <c r="S370" s="279"/>
      <c r="T370" s="279"/>
      <c r="U370" s="279"/>
      <c r="V370" s="279"/>
      <c r="W370" s="279"/>
      <c r="X370" s="280"/>
      <c r="Y370" s="236">
        <v>35</v>
      </c>
      <c r="Z370" s="237"/>
      <c r="AA370" s="237"/>
      <c r="AB370" s="238"/>
      <c r="AC370" s="222"/>
      <c r="AD370" s="223"/>
      <c r="AE370" s="223"/>
      <c r="AF370" s="223"/>
      <c r="AG370" s="223"/>
      <c r="AH370" s="224" t="s">
        <v>656</v>
      </c>
      <c r="AI370" s="225"/>
      <c r="AJ370" s="225"/>
      <c r="AK370" s="225"/>
      <c r="AL370" s="226" t="s">
        <v>656</v>
      </c>
      <c r="AM370" s="227"/>
      <c r="AN370" s="227"/>
      <c r="AO370" s="228"/>
      <c r="AP370" s="229" t="s">
        <v>656</v>
      </c>
      <c r="AQ370" s="229"/>
      <c r="AR370" s="229"/>
      <c r="AS370" s="229"/>
      <c r="AT370" s="229"/>
      <c r="AU370" s="229"/>
      <c r="AV370" s="229"/>
      <c r="AW370" s="229"/>
      <c r="AX370" s="229"/>
      <c r="AY370">
        <f>COUNTA($C$370)</f>
        <v>1</v>
      </c>
    </row>
    <row r="371" spans="1:51" ht="30" customHeight="1" x14ac:dyDescent="0.15">
      <c r="A371" s="230">
        <v>6</v>
      </c>
      <c r="B371" s="230">
        <v>1</v>
      </c>
      <c r="C371" s="269" t="s">
        <v>681</v>
      </c>
      <c r="D371" s="270"/>
      <c r="E371" s="270"/>
      <c r="F371" s="270"/>
      <c r="G371" s="270"/>
      <c r="H371" s="270"/>
      <c r="I371" s="271"/>
      <c r="J371" s="272" t="s">
        <v>656</v>
      </c>
      <c r="K371" s="273"/>
      <c r="L371" s="273"/>
      <c r="M371" s="273"/>
      <c r="N371" s="273"/>
      <c r="O371" s="274"/>
      <c r="P371" s="278" t="s">
        <v>673</v>
      </c>
      <c r="Q371" s="279"/>
      <c r="R371" s="279"/>
      <c r="S371" s="279"/>
      <c r="T371" s="279"/>
      <c r="U371" s="279"/>
      <c r="V371" s="279"/>
      <c r="W371" s="279"/>
      <c r="X371" s="280"/>
      <c r="Y371" s="236">
        <v>26</v>
      </c>
      <c r="Z371" s="237"/>
      <c r="AA371" s="237"/>
      <c r="AB371" s="238"/>
      <c r="AC371" s="222"/>
      <c r="AD371" s="223"/>
      <c r="AE371" s="223"/>
      <c r="AF371" s="223"/>
      <c r="AG371" s="223"/>
      <c r="AH371" s="224" t="s">
        <v>284</v>
      </c>
      <c r="AI371" s="225"/>
      <c r="AJ371" s="225"/>
      <c r="AK371" s="225"/>
      <c r="AL371" s="226" t="s">
        <v>656</v>
      </c>
      <c r="AM371" s="227"/>
      <c r="AN371" s="227"/>
      <c r="AO371" s="228"/>
      <c r="AP371" s="229" t="s">
        <v>656</v>
      </c>
      <c r="AQ371" s="229"/>
      <c r="AR371" s="229"/>
      <c r="AS371" s="229"/>
      <c r="AT371" s="229"/>
      <c r="AU371" s="229"/>
      <c r="AV371" s="229"/>
      <c r="AW371" s="229"/>
      <c r="AX371" s="229"/>
      <c r="AY371">
        <f>COUNTA($C$371)</f>
        <v>1</v>
      </c>
    </row>
    <row r="372" spans="1:51" ht="30" customHeight="1" x14ac:dyDescent="0.15">
      <c r="A372" s="230">
        <v>7</v>
      </c>
      <c r="B372" s="230">
        <v>1</v>
      </c>
      <c r="C372" s="258" t="s">
        <v>682</v>
      </c>
      <c r="D372" s="257"/>
      <c r="E372" s="257"/>
      <c r="F372" s="257"/>
      <c r="G372" s="257"/>
      <c r="H372" s="257"/>
      <c r="I372" s="257"/>
      <c r="J372" s="233" t="s">
        <v>656</v>
      </c>
      <c r="K372" s="234"/>
      <c r="L372" s="234"/>
      <c r="M372" s="234"/>
      <c r="N372" s="234"/>
      <c r="O372" s="234"/>
      <c r="P372" s="251" t="s">
        <v>673</v>
      </c>
      <c r="Q372" s="235"/>
      <c r="R372" s="235"/>
      <c r="S372" s="235"/>
      <c r="T372" s="235"/>
      <c r="U372" s="235"/>
      <c r="V372" s="235"/>
      <c r="W372" s="235"/>
      <c r="X372" s="235"/>
      <c r="Y372" s="236">
        <v>23</v>
      </c>
      <c r="Z372" s="237"/>
      <c r="AA372" s="237"/>
      <c r="AB372" s="238"/>
      <c r="AC372" s="222"/>
      <c r="AD372" s="223"/>
      <c r="AE372" s="223"/>
      <c r="AF372" s="223"/>
      <c r="AG372" s="223"/>
      <c r="AH372" s="224" t="s">
        <v>656</v>
      </c>
      <c r="AI372" s="225"/>
      <c r="AJ372" s="225"/>
      <c r="AK372" s="225"/>
      <c r="AL372" s="226" t="s">
        <v>656</v>
      </c>
      <c r="AM372" s="227"/>
      <c r="AN372" s="227"/>
      <c r="AO372" s="228"/>
      <c r="AP372" s="229" t="s">
        <v>656</v>
      </c>
      <c r="AQ372" s="229"/>
      <c r="AR372" s="229"/>
      <c r="AS372" s="229"/>
      <c r="AT372" s="229"/>
      <c r="AU372" s="229"/>
      <c r="AV372" s="229"/>
      <c r="AW372" s="229"/>
      <c r="AX372" s="229"/>
      <c r="AY372">
        <f>COUNTA($C$372)</f>
        <v>1</v>
      </c>
    </row>
    <row r="373" spans="1:51" ht="30" customHeight="1" x14ac:dyDescent="0.15">
      <c r="A373" s="230">
        <v>8</v>
      </c>
      <c r="B373" s="230">
        <v>1</v>
      </c>
      <c r="C373" s="258" t="s">
        <v>683</v>
      </c>
      <c r="D373" s="257"/>
      <c r="E373" s="257"/>
      <c r="F373" s="257"/>
      <c r="G373" s="257"/>
      <c r="H373" s="257"/>
      <c r="I373" s="257"/>
      <c r="J373" s="233" t="s">
        <v>656</v>
      </c>
      <c r="K373" s="234"/>
      <c r="L373" s="234"/>
      <c r="M373" s="234"/>
      <c r="N373" s="234"/>
      <c r="O373" s="234"/>
      <c r="P373" s="251" t="s">
        <v>673</v>
      </c>
      <c r="Q373" s="235"/>
      <c r="R373" s="235"/>
      <c r="S373" s="235"/>
      <c r="T373" s="235"/>
      <c r="U373" s="235"/>
      <c r="V373" s="235"/>
      <c r="W373" s="235"/>
      <c r="X373" s="235"/>
      <c r="Y373" s="236">
        <v>21</v>
      </c>
      <c r="Z373" s="237"/>
      <c r="AA373" s="237"/>
      <c r="AB373" s="238"/>
      <c r="AC373" s="222"/>
      <c r="AD373" s="223"/>
      <c r="AE373" s="223"/>
      <c r="AF373" s="223"/>
      <c r="AG373" s="223"/>
      <c r="AH373" s="224" t="s">
        <v>656</v>
      </c>
      <c r="AI373" s="225"/>
      <c r="AJ373" s="225"/>
      <c r="AK373" s="225"/>
      <c r="AL373" s="226" t="s">
        <v>656</v>
      </c>
      <c r="AM373" s="227"/>
      <c r="AN373" s="227"/>
      <c r="AO373" s="228"/>
      <c r="AP373" s="229" t="s">
        <v>656</v>
      </c>
      <c r="AQ373" s="229"/>
      <c r="AR373" s="229"/>
      <c r="AS373" s="229"/>
      <c r="AT373" s="229"/>
      <c r="AU373" s="229"/>
      <c r="AV373" s="229"/>
      <c r="AW373" s="229"/>
      <c r="AX373" s="229"/>
      <c r="AY373">
        <f>COUNTA($C$373)</f>
        <v>1</v>
      </c>
    </row>
    <row r="374" spans="1:51" ht="30" customHeight="1" x14ac:dyDescent="0.15">
      <c r="A374" s="230">
        <v>9</v>
      </c>
      <c r="B374" s="230">
        <v>1</v>
      </c>
      <c r="C374" s="258" t="s">
        <v>684</v>
      </c>
      <c r="D374" s="257"/>
      <c r="E374" s="257"/>
      <c r="F374" s="257"/>
      <c r="G374" s="257"/>
      <c r="H374" s="257"/>
      <c r="I374" s="257"/>
      <c r="J374" s="233" t="s">
        <v>656</v>
      </c>
      <c r="K374" s="234"/>
      <c r="L374" s="234"/>
      <c r="M374" s="234"/>
      <c r="N374" s="234"/>
      <c r="O374" s="234"/>
      <c r="P374" s="251" t="s">
        <v>673</v>
      </c>
      <c r="Q374" s="235"/>
      <c r="R374" s="235"/>
      <c r="S374" s="235"/>
      <c r="T374" s="235"/>
      <c r="U374" s="235"/>
      <c r="V374" s="235"/>
      <c r="W374" s="235"/>
      <c r="X374" s="235"/>
      <c r="Y374" s="236">
        <v>20</v>
      </c>
      <c r="Z374" s="237"/>
      <c r="AA374" s="237"/>
      <c r="AB374" s="238"/>
      <c r="AC374" s="222"/>
      <c r="AD374" s="223"/>
      <c r="AE374" s="223"/>
      <c r="AF374" s="223"/>
      <c r="AG374" s="223"/>
      <c r="AH374" s="224" t="s">
        <v>656</v>
      </c>
      <c r="AI374" s="225"/>
      <c r="AJ374" s="225"/>
      <c r="AK374" s="225"/>
      <c r="AL374" s="226" t="s">
        <v>656</v>
      </c>
      <c r="AM374" s="227"/>
      <c r="AN374" s="227"/>
      <c r="AO374" s="228"/>
      <c r="AP374" s="229" t="s">
        <v>656</v>
      </c>
      <c r="AQ374" s="229"/>
      <c r="AR374" s="229"/>
      <c r="AS374" s="229"/>
      <c r="AT374" s="229"/>
      <c r="AU374" s="229"/>
      <c r="AV374" s="229"/>
      <c r="AW374" s="229"/>
      <c r="AX374" s="229"/>
      <c r="AY374">
        <f>COUNTA($C$374)</f>
        <v>1</v>
      </c>
    </row>
    <row r="375" spans="1:51" ht="30" customHeight="1" x14ac:dyDescent="0.15">
      <c r="A375" s="230">
        <v>10</v>
      </c>
      <c r="B375" s="230">
        <v>1</v>
      </c>
      <c r="C375" s="258" t="s">
        <v>685</v>
      </c>
      <c r="D375" s="257"/>
      <c r="E375" s="257"/>
      <c r="F375" s="257"/>
      <c r="G375" s="257"/>
      <c r="H375" s="257"/>
      <c r="I375" s="257"/>
      <c r="J375" s="233" t="s">
        <v>656</v>
      </c>
      <c r="K375" s="234"/>
      <c r="L375" s="234"/>
      <c r="M375" s="234"/>
      <c r="N375" s="234"/>
      <c r="O375" s="234"/>
      <c r="P375" s="244" t="s">
        <v>673</v>
      </c>
      <c r="Q375" s="245"/>
      <c r="R375" s="245"/>
      <c r="S375" s="245"/>
      <c r="T375" s="245"/>
      <c r="U375" s="245"/>
      <c r="V375" s="245"/>
      <c r="W375" s="245"/>
      <c r="X375" s="246"/>
      <c r="Y375" s="236">
        <v>17</v>
      </c>
      <c r="Z375" s="237"/>
      <c r="AA375" s="237"/>
      <c r="AB375" s="238"/>
      <c r="AC375" s="222"/>
      <c r="AD375" s="223"/>
      <c r="AE375" s="223"/>
      <c r="AF375" s="223"/>
      <c r="AG375" s="223"/>
      <c r="AH375" s="224" t="s">
        <v>656</v>
      </c>
      <c r="AI375" s="225"/>
      <c r="AJ375" s="225"/>
      <c r="AK375" s="225"/>
      <c r="AL375" s="226" t="s">
        <v>656</v>
      </c>
      <c r="AM375" s="227"/>
      <c r="AN375" s="227"/>
      <c r="AO375" s="228"/>
      <c r="AP375" s="229" t="s">
        <v>656</v>
      </c>
      <c r="AQ375" s="229"/>
      <c r="AR375" s="229"/>
      <c r="AS375" s="229"/>
      <c r="AT375" s="229"/>
      <c r="AU375" s="229"/>
      <c r="AV375" s="229"/>
      <c r="AW375" s="229"/>
      <c r="AX375" s="229"/>
      <c r="AY375">
        <f>COUNTA($C$375)</f>
        <v>1</v>
      </c>
    </row>
    <row r="376" spans="1:51" ht="30" hidden="1" customHeight="1" x14ac:dyDescent="0.15">
      <c r="A376" s="230">
        <v>11</v>
      </c>
      <c r="B376" s="230">
        <v>1</v>
      </c>
      <c r="C376" s="257"/>
      <c r="D376" s="257"/>
      <c r="E376" s="257"/>
      <c r="F376" s="257"/>
      <c r="G376" s="257"/>
      <c r="H376" s="257"/>
      <c r="I376" s="257"/>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7"/>
      <c r="D377" s="257"/>
      <c r="E377" s="257"/>
      <c r="F377" s="257"/>
      <c r="G377" s="257"/>
      <c r="H377" s="257"/>
      <c r="I377" s="257"/>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7"/>
      <c r="D378" s="257"/>
      <c r="E378" s="257"/>
      <c r="F378" s="257"/>
      <c r="G378" s="257"/>
      <c r="H378" s="257"/>
      <c r="I378" s="257"/>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7"/>
      <c r="D379" s="257"/>
      <c r="E379" s="257"/>
      <c r="F379" s="257"/>
      <c r="G379" s="257"/>
      <c r="H379" s="257"/>
      <c r="I379" s="257"/>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7"/>
      <c r="D380" s="257"/>
      <c r="E380" s="257"/>
      <c r="F380" s="257"/>
      <c r="G380" s="257"/>
      <c r="H380" s="257"/>
      <c r="I380" s="257"/>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7"/>
      <c r="D381" s="257"/>
      <c r="E381" s="257"/>
      <c r="F381" s="257"/>
      <c r="G381" s="257"/>
      <c r="H381" s="257"/>
      <c r="I381" s="257"/>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7"/>
      <c r="D382" s="257"/>
      <c r="E382" s="257"/>
      <c r="F382" s="257"/>
      <c r="G382" s="257"/>
      <c r="H382" s="257"/>
      <c r="I382" s="257"/>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7"/>
      <c r="D383" s="257"/>
      <c r="E383" s="257"/>
      <c r="F383" s="257"/>
      <c r="G383" s="257"/>
      <c r="H383" s="257"/>
      <c r="I383" s="257"/>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7"/>
      <c r="D384" s="257"/>
      <c r="E384" s="257"/>
      <c r="F384" s="257"/>
      <c r="G384" s="257"/>
      <c r="H384" s="257"/>
      <c r="I384" s="257"/>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7"/>
      <c r="D385" s="257"/>
      <c r="E385" s="257"/>
      <c r="F385" s="257"/>
      <c r="G385" s="257"/>
      <c r="H385" s="257"/>
      <c r="I385" s="257"/>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7"/>
      <c r="D386" s="257"/>
      <c r="E386" s="257"/>
      <c r="F386" s="257"/>
      <c r="G386" s="257"/>
      <c r="H386" s="257"/>
      <c r="I386" s="257"/>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7"/>
      <c r="D387" s="257"/>
      <c r="E387" s="257"/>
      <c r="F387" s="257"/>
      <c r="G387" s="257"/>
      <c r="H387" s="257"/>
      <c r="I387" s="257"/>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7"/>
      <c r="D388" s="257"/>
      <c r="E388" s="257"/>
      <c r="F388" s="257"/>
      <c r="G388" s="257"/>
      <c r="H388" s="257"/>
      <c r="I388" s="257"/>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7"/>
      <c r="D389" s="257"/>
      <c r="E389" s="257"/>
      <c r="F389" s="257"/>
      <c r="G389" s="257"/>
      <c r="H389" s="257"/>
      <c r="I389" s="257"/>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7"/>
      <c r="D390" s="257"/>
      <c r="E390" s="257"/>
      <c r="F390" s="257"/>
      <c r="G390" s="257"/>
      <c r="H390" s="257"/>
      <c r="I390" s="257"/>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7"/>
      <c r="D391" s="257"/>
      <c r="E391" s="257"/>
      <c r="F391" s="257"/>
      <c r="G391" s="257"/>
      <c r="H391" s="257"/>
      <c r="I391" s="257"/>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7"/>
      <c r="D392" s="257"/>
      <c r="E392" s="257"/>
      <c r="F392" s="257"/>
      <c r="G392" s="257"/>
      <c r="H392" s="257"/>
      <c r="I392" s="257"/>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7"/>
      <c r="D393" s="257"/>
      <c r="E393" s="257"/>
      <c r="F393" s="257"/>
      <c r="G393" s="257"/>
      <c r="H393" s="257"/>
      <c r="I393" s="257"/>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7"/>
      <c r="D394" s="257"/>
      <c r="E394" s="257"/>
      <c r="F394" s="257"/>
      <c r="G394" s="257"/>
      <c r="H394" s="257"/>
      <c r="I394" s="257"/>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7"/>
      <c r="D395" s="257"/>
      <c r="E395" s="257"/>
      <c r="F395" s="257"/>
      <c r="G395" s="257"/>
      <c r="H395" s="257"/>
      <c r="I395" s="257"/>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2"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9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61"/>
      <c r="B398" s="261"/>
      <c r="C398" s="261" t="s">
        <v>24</v>
      </c>
      <c r="D398" s="261"/>
      <c r="E398" s="261"/>
      <c r="F398" s="261"/>
      <c r="G398" s="261"/>
      <c r="H398" s="261"/>
      <c r="I398" s="261"/>
      <c r="J398" s="247" t="s">
        <v>197</v>
      </c>
      <c r="K398" s="262"/>
      <c r="L398" s="262"/>
      <c r="M398" s="262"/>
      <c r="N398" s="262"/>
      <c r="O398" s="262"/>
      <c r="P398" s="119" t="s">
        <v>25</v>
      </c>
      <c r="Q398" s="119"/>
      <c r="R398" s="119"/>
      <c r="S398" s="119"/>
      <c r="T398" s="119"/>
      <c r="U398" s="119"/>
      <c r="V398" s="119"/>
      <c r="W398" s="119"/>
      <c r="X398" s="119"/>
      <c r="Y398" s="263" t="s">
        <v>196</v>
      </c>
      <c r="Z398" s="264"/>
      <c r="AA398" s="264"/>
      <c r="AB398" s="264"/>
      <c r="AC398" s="247" t="s">
        <v>230</v>
      </c>
      <c r="AD398" s="247"/>
      <c r="AE398" s="247"/>
      <c r="AF398" s="247"/>
      <c r="AG398" s="247"/>
      <c r="AH398" s="263" t="s">
        <v>248</v>
      </c>
      <c r="AI398" s="261"/>
      <c r="AJ398" s="261"/>
      <c r="AK398" s="261"/>
      <c r="AL398" s="261" t="s">
        <v>19</v>
      </c>
      <c r="AM398" s="261"/>
      <c r="AN398" s="261"/>
      <c r="AO398" s="265"/>
      <c r="AP398" s="250" t="s">
        <v>198</v>
      </c>
      <c r="AQ398" s="250"/>
      <c r="AR398" s="250"/>
      <c r="AS398" s="250"/>
      <c r="AT398" s="250"/>
      <c r="AU398" s="250"/>
      <c r="AV398" s="250"/>
      <c r="AW398" s="250"/>
      <c r="AX398" s="250"/>
      <c r="AY398">
        <f>$AY$396</f>
        <v>1</v>
      </c>
    </row>
    <row r="399" spans="1:51" ht="47.25" customHeight="1" x14ac:dyDescent="0.15">
      <c r="A399" s="230">
        <v>1</v>
      </c>
      <c r="B399" s="230">
        <v>1</v>
      </c>
      <c r="C399" s="258" t="s">
        <v>670</v>
      </c>
      <c r="D399" s="257"/>
      <c r="E399" s="257"/>
      <c r="F399" s="257"/>
      <c r="G399" s="257"/>
      <c r="H399" s="257"/>
      <c r="I399" s="257"/>
      <c r="J399" s="233">
        <v>5010001105098</v>
      </c>
      <c r="K399" s="234"/>
      <c r="L399" s="234"/>
      <c r="M399" s="234"/>
      <c r="N399" s="234"/>
      <c r="O399" s="234"/>
      <c r="P399" s="251" t="s">
        <v>672</v>
      </c>
      <c r="Q399" s="235"/>
      <c r="R399" s="235"/>
      <c r="S399" s="235"/>
      <c r="T399" s="235"/>
      <c r="U399" s="235"/>
      <c r="V399" s="235"/>
      <c r="W399" s="235"/>
      <c r="X399" s="235"/>
      <c r="Y399" s="236">
        <v>40</v>
      </c>
      <c r="Z399" s="237"/>
      <c r="AA399" s="237"/>
      <c r="AB399" s="238"/>
      <c r="AC399" s="222" t="s">
        <v>256</v>
      </c>
      <c r="AD399" s="223"/>
      <c r="AE399" s="223"/>
      <c r="AF399" s="223"/>
      <c r="AG399" s="223"/>
      <c r="AH399" s="259">
        <v>1</v>
      </c>
      <c r="AI399" s="260"/>
      <c r="AJ399" s="260"/>
      <c r="AK399" s="260"/>
      <c r="AL399" s="226">
        <v>100</v>
      </c>
      <c r="AM399" s="227"/>
      <c r="AN399" s="227"/>
      <c r="AO399" s="228"/>
      <c r="AP399" s="229" t="s">
        <v>656</v>
      </c>
      <c r="AQ399" s="229"/>
      <c r="AR399" s="229"/>
      <c r="AS399" s="229"/>
      <c r="AT399" s="229"/>
      <c r="AU399" s="229"/>
      <c r="AV399" s="229"/>
      <c r="AW399" s="229"/>
      <c r="AX399" s="229"/>
      <c r="AY399">
        <f>$AY$396</f>
        <v>1</v>
      </c>
    </row>
    <row r="400" spans="1:51" ht="46.5" customHeight="1" x14ac:dyDescent="0.15">
      <c r="A400" s="230">
        <v>2</v>
      </c>
      <c r="B400" s="230">
        <v>1</v>
      </c>
      <c r="C400" s="258" t="s">
        <v>671</v>
      </c>
      <c r="D400" s="257"/>
      <c r="E400" s="257"/>
      <c r="F400" s="257"/>
      <c r="G400" s="257"/>
      <c r="H400" s="257"/>
      <c r="I400" s="257"/>
      <c r="J400" s="233">
        <v>2010001093321</v>
      </c>
      <c r="K400" s="234"/>
      <c r="L400" s="234"/>
      <c r="M400" s="234"/>
      <c r="N400" s="234"/>
      <c r="O400" s="234"/>
      <c r="P400" s="244" t="s">
        <v>672</v>
      </c>
      <c r="Q400" s="245"/>
      <c r="R400" s="245"/>
      <c r="S400" s="245"/>
      <c r="T400" s="245"/>
      <c r="U400" s="245"/>
      <c r="V400" s="245"/>
      <c r="W400" s="245"/>
      <c r="X400" s="246"/>
      <c r="Y400" s="236">
        <v>36</v>
      </c>
      <c r="Z400" s="237"/>
      <c r="AA400" s="237"/>
      <c r="AB400" s="238"/>
      <c r="AC400" s="222" t="s">
        <v>256</v>
      </c>
      <c r="AD400" s="223"/>
      <c r="AE400" s="223"/>
      <c r="AF400" s="223"/>
      <c r="AG400" s="223"/>
      <c r="AH400" s="259">
        <v>1</v>
      </c>
      <c r="AI400" s="260"/>
      <c r="AJ400" s="260"/>
      <c r="AK400" s="260"/>
      <c r="AL400" s="226">
        <v>100</v>
      </c>
      <c r="AM400" s="227"/>
      <c r="AN400" s="227"/>
      <c r="AO400" s="228"/>
      <c r="AP400" s="229" t="s">
        <v>656</v>
      </c>
      <c r="AQ400" s="229"/>
      <c r="AR400" s="229"/>
      <c r="AS400" s="229"/>
      <c r="AT400" s="229"/>
      <c r="AU400" s="229"/>
      <c r="AV400" s="229"/>
      <c r="AW400" s="229"/>
      <c r="AX400" s="229"/>
      <c r="AY400">
        <f>COUNTA($C$400)</f>
        <v>1</v>
      </c>
    </row>
    <row r="401" spans="1:51" ht="47.25" customHeight="1" x14ac:dyDescent="0.15">
      <c r="A401" s="230">
        <v>3</v>
      </c>
      <c r="B401" s="230">
        <v>1</v>
      </c>
      <c r="C401" s="258" t="s">
        <v>713</v>
      </c>
      <c r="D401" s="257"/>
      <c r="E401" s="257"/>
      <c r="F401" s="257"/>
      <c r="G401" s="257"/>
      <c r="H401" s="257"/>
      <c r="I401" s="257"/>
      <c r="J401" s="233">
        <v>7430001004883</v>
      </c>
      <c r="K401" s="234"/>
      <c r="L401" s="234"/>
      <c r="M401" s="234"/>
      <c r="N401" s="234"/>
      <c r="O401" s="234"/>
      <c r="P401" s="278" t="s">
        <v>672</v>
      </c>
      <c r="Q401" s="279"/>
      <c r="R401" s="279"/>
      <c r="S401" s="279"/>
      <c r="T401" s="279"/>
      <c r="U401" s="279"/>
      <c r="V401" s="279"/>
      <c r="W401" s="279"/>
      <c r="X401" s="280"/>
      <c r="Y401" s="236">
        <v>30</v>
      </c>
      <c r="Z401" s="237"/>
      <c r="AA401" s="237"/>
      <c r="AB401" s="238"/>
      <c r="AC401" s="222" t="s">
        <v>256</v>
      </c>
      <c r="AD401" s="223"/>
      <c r="AE401" s="223"/>
      <c r="AF401" s="223"/>
      <c r="AG401" s="223"/>
      <c r="AH401" s="224">
        <v>1</v>
      </c>
      <c r="AI401" s="225"/>
      <c r="AJ401" s="225"/>
      <c r="AK401" s="225"/>
      <c r="AL401" s="226">
        <v>99.6</v>
      </c>
      <c r="AM401" s="227"/>
      <c r="AN401" s="227"/>
      <c r="AO401" s="228"/>
      <c r="AP401" s="229" t="s">
        <v>656</v>
      </c>
      <c r="AQ401" s="229"/>
      <c r="AR401" s="229"/>
      <c r="AS401" s="229"/>
      <c r="AT401" s="229"/>
      <c r="AU401" s="229"/>
      <c r="AV401" s="229"/>
      <c r="AW401" s="229"/>
      <c r="AX401" s="229"/>
      <c r="AY401">
        <f>COUNTA($C$401)</f>
        <v>1</v>
      </c>
    </row>
    <row r="402" spans="1:51" ht="47.25" customHeight="1" x14ac:dyDescent="0.15">
      <c r="A402" s="230">
        <v>4</v>
      </c>
      <c r="B402" s="230">
        <v>1</v>
      </c>
      <c r="C402" s="269" t="s">
        <v>712</v>
      </c>
      <c r="D402" s="270"/>
      <c r="E402" s="270"/>
      <c r="F402" s="270"/>
      <c r="G402" s="270"/>
      <c r="H402" s="270"/>
      <c r="I402" s="271"/>
      <c r="J402" s="272">
        <v>7430001004883</v>
      </c>
      <c r="K402" s="273"/>
      <c r="L402" s="273"/>
      <c r="M402" s="273"/>
      <c r="N402" s="273"/>
      <c r="O402" s="274"/>
      <c r="P402" s="278" t="s">
        <v>709</v>
      </c>
      <c r="Q402" s="279"/>
      <c r="R402" s="279"/>
      <c r="S402" s="279"/>
      <c r="T402" s="279"/>
      <c r="U402" s="279"/>
      <c r="V402" s="279"/>
      <c r="W402" s="279"/>
      <c r="X402" s="280"/>
      <c r="Y402" s="236">
        <v>29</v>
      </c>
      <c r="Z402" s="237"/>
      <c r="AA402" s="237"/>
      <c r="AB402" s="238"/>
      <c r="AC402" s="241" t="s">
        <v>708</v>
      </c>
      <c r="AD402" s="242"/>
      <c r="AE402" s="242"/>
      <c r="AF402" s="242"/>
      <c r="AG402" s="243"/>
      <c r="AH402" s="275">
        <v>1</v>
      </c>
      <c r="AI402" s="276"/>
      <c r="AJ402" s="276"/>
      <c r="AK402" s="277"/>
      <c r="AL402" s="226">
        <v>100</v>
      </c>
      <c r="AM402" s="227"/>
      <c r="AN402" s="227"/>
      <c r="AO402" s="228"/>
      <c r="AP402" s="266" t="s">
        <v>707</v>
      </c>
      <c r="AQ402" s="267"/>
      <c r="AR402" s="267"/>
      <c r="AS402" s="267"/>
      <c r="AT402" s="267"/>
      <c r="AU402" s="267"/>
      <c r="AV402" s="267"/>
      <c r="AW402" s="267"/>
      <c r="AX402" s="268"/>
      <c r="AY402">
        <f>COUNTA($C$402)</f>
        <v>1</v>
      </c>
    </row>
    <row r="403" spans="1:51" ht="47.25" customHeight="1" x14ac:dyDescent="0.15">
      <c r="A403" s="230">
        <v>5</v>
      </c>
      <c r="B403" s="230">
        <v>1</v>
      </c>
      <c r="C403" s="269" t="s">
        <v>711</v>
      </c>
      <c r="D403" s="270"/>
      <c r="E403" s="270"/>
      <c r="F403" s="270"/>
      <c r="G403" s="270"/>
      <c r="H403" s="270"/>
      <c r="I403" s="271"/>
      <c r="J403" s="272">
        <v>4011101055952</v>
      </c>
      <c r="K403" s="273"/>
      <c r="L403" s="273"/>
      <c r="M403" s="273"/>
      <c r="N403" s="273"/>
      <c r="O403" s="274"/>
      <c r="P403" s="244" t="s">
        <v>709</v>
      </c>
      <c r="Q403" s="245"/>
      <c r="R403" s="245"/>
      <c r="S403" s="245"/>
      <c r="T403" s="245"/>
      <c r="U403" s="245"/>
      <c r="V403" s="245"/>
      <c r="W403" s="245"/>
      <c r="X403" s="246"/>
      <c r="Y403" s="236">
        <v>24</v>
      </c>
      <c r="Z403" s="237"/>
      <c r="AA403" s="237"/>
      <c r="AB403" s="238"/>
      <c r="AC403" s="241" t="s">
        <v>708</v>
      </c>
      <c r="AD403" s="242"/>
      <c r="AE403" s="242"/>
      <c r="AF403" s="242"/>
      <c r="AG403" s="243"/>
      <c r="AH403" s="275">
        <v>2</v>
      </c>
      <c r="AI403" s="276"/>
      <c r="AJ403" s="276"/>
      <c r="AK403" s="277"/>
      <c r="AL403" s="226">
        <v>100</v>
      </c>
      <c r="AM403" s="227"/>
      <c r="AN403" s="227"/>
      <c r="AO403" s="228"/>
      <c r="AP403" s="266" t="s">
        <v>707</v>
      </c>
      <c r="AQ403" s="267"/>
      <c r="AR403" s="267"/>
      <c r="AS403" s="267"/>
      <c r="AT403" s="267"/>
      <c r="AU403" s="267"/>
      <c r="AV403" s="267"/>
      <c r="AW403" s="267"/>
      <c r="AX403" s="268"/>
      <c r="AY403">
        <f>COUNTA($C$403)</f>
        <v>1</v>
      </c>
    </row>
    <row r="404" spans="1:51" ht="47.25" customHeight="1" x14ac:dyDescent="0.15">
      <c r="A404" s="230">
        <v>6</v>
      </c>
      <c r="B404" s="230">
        <v>1</v>
      </c>
      <c r="C404" s="269" t="s">
        <v>710</v>
      </c>
      <c r="D404" s="270"/>
      <c r="E404" s="270"/>
      <c r="F404" s="270"/>
      <c r="G404" s="270"/>
      <c r="H404" s="270"/>
      <c r="I404" s="271"/>
      <c r="J404" s="272">
        <v>7430001004883</v>
      </c>
      <c r="K404" s="273"/>
      <c r="L404" s="273"/>
      <c r="M404" s="273"/>
      <c r="N404" s="273"/>
      <c r="O404" s="274"/>
      <c r="P404" s="244" t="s">
        <v>709</v>
      </c>
      <c r="Q404" s="245"/>
      <c r="R404" s="245"/>
      <c r="S404" s="245"/>
      <c r="T404" s="245"/>
      <c r="U404" s="245"/>
      <c r="V404" s="245"/>
      <c r="W404" s="245"/>
      <c r="X404" s="246"/>
      <c r="Y404" s="236">
        <v>20</v>
      </c>
      <c r="Z404" s="237"/>
      <c r="AA404" s="237"/>
      <c r="AB404" s="238"/>
      <c r="AC404" s="241" t="s">
        <v>708</v>
      </c>
      <c r="AD404" s="242"/>
      <c r="AE404" s="242"/>
      <c r="AF404" s="242"/>
      <c r="AG404" s="243"/>
      <c r="AH404" s="275">
        <v>1</v>
      </c>
      <c r="AI404" s="276"/>
      <c r="AJ404" s="276"/>
      <c r="AK404" s="277"/>
      <c r="AL404" s="226">
        <v>100</v>
      </c>
      <c r="AM404" s="227"/>
      <c r="AN404" s="227"/>
      <c r="AO404" s="228"/>
      <c r="AP404" s="266" t="s">
        <v>707</v>
      </c>
      <c r="AQ404" s="267"/>
      <c r="AR404" s="267"/>
      <c r="AS404" s="267"/>
      <c r="AT404" s="267"/>
      <c r="AU404" s="267"/>
      <c r="AV404" s="267"/>
      <c r="AW404" s="267"/>
      <c r="AX404" s="268"/>
      <c r="AY404">
        <f>COUNTA($C$404)</f>
        <v>1</v>
      </c>
    </row>
    <row r="405" spans="1:51" ht="47.25" customHeight="1" x14ac:dyDescent="0.15">
      <c r="A405" s="230">
        <v>7</v>
      </c>
      <c r="B405" s="230">
        <v>1</v>
      </c>
      <c r="C405" s="258" t="s">
        <v>675</v>
      </c>
      <c r="D405" s="257"/>
      <c r="E405" s="257"/>
      <c r="F405" s="257"/>
      <c r="G405" s="257"/>
      <c r="H405" s="257"/>
      <c r="I405" s="257"/>
      <c r="J405" s="233">
        <v>5010001105098</v>
      </c>
      <c r="K405" s="234"/>
      <c r="L405" s="234"/>
      <c r="M405" s="234"/>
      <c r="N405" s="234"/>
      <c r="O405" s="234"/>
      <c r="P405" s="244" t="s">
        <v>672</v>
      </c>
      <c r="Q405" s="245"/>
      <c r="R405" s="245"/>
      <c r="S405" s="245"/>
      <c r="T405" s="245"/>
      <c r="U405" s="245"/>
      <c r="V405" s="245"/>
      <c r="W405" s="245"/>
      <c r="X405" s="246"/>
      <c r="Y405" s="236">
        <v>17</v>
      </c>
      <c r="Z405" s="237"/>
      <c r="AA405" s="237"/>
      <c r="AB405" s="238"/>
      <c r="AC405" s="222" t="s">
        <v>256</v>
      </c>
      <c r="AD405" s="223"/>
      <c r="AE405" s="223"/>
      <c r="AF405" s="223"/>
      <c r="AG405" s="223"/>
      <c r="AH405" s="224">
        <v>1</v>
      </c>
      <c r="AI405" s="225"/>
      <c r="AJ405" s="225"/>
      <c r="AK405" s="225"/>
      <c r="AL405" s="226">
        <v>100</v>
      </c>
      <c r="AM405" s="227"/>
      <c r="AN405" s="227"/>
      <c r="AO405" s="228"/>
      <c r="AP405" s="229" t="s">
        <v>656</v>
      </c>
      <c r="AQ405" s="229"/>
      <c r="AR405" s="229"/>
      <c r="AS405" s="229"/>
      <c r="AT405" s="229"/>
      <c r="AU405" s="229"/>
      <c r="AV405" s="229"/>
      <c r="AW405" s="229"/>
      <c r="AX405" s="229"/>
      <c r="AY405">
        <f>COUNTA($C$405)</f>
        <v>1</v>
      </c>
    </row>
    <row r="406" spans="1:51" ht="47.25" customHeight="1" x14ac:dyDescent="0.15">
      <c r="A406" s="230">
        <v>8</v>
      </c>
      <c r="B406" s="230">
        <v>1</v>
      </c>
      <c r="C406" s="258" t="s">
        <v>676</v>
      </c>
      <c r="D406" s="257"/>
      <c r="E406" s="257"/>
      <c r="F406" s="257"/>
      <c r="G406" s="257"/>
      <c r="H406" s="257"/>
      <c r="I406" s="257"/>
      <c r="J406" s="233">
        <v>2010001093321</v>
      </c>
      <c r="K406" s="234"/>
      <c r="L406" s="234"/>
      <c r="M406" s="234"/>
      <c r="N406" s="234"/>
      <c r="O406" s="234"/>
      <c r="P406" s="244" t="s">
        <v>672</v>
      </c>
      <c r="Q406" s="245"/>
      <c r="R406" s="245"/>
      <c r="S406" s="245"/>
      <c r="T406" s="245"/>
      <c r="U406" s="245"/>
      <c r="V406" s="245"/>
      <c r="W406" s="245"/>
      <c r="X406" s="246"/>
      <c r="Y406" s="236">
        <v>15</v>
      </c>
      <c r="Z406" s="237"/>
      <c r="AA406" s="237"/>
      <c r="AB406" s="238"/>
      <c r="AC406" s="222" t="s">
        <v>256</v>
      </c>
      <c r="AD406" s="223"/>
      <c r="AE406" s="223"/>
      <c r="AF406" s="223"/>
      <c r="AG406" s="223"/>
      <c r="AH406" s="224">
        <v>3</v>
      </c>
      <c r="AI406" s="225"/>
      <c r="AJ406" s="225"/>
      <c r="AK406" s="225"/>
      <c r="AL406" s="226">
        <v>100</v>
      </c>
      <c r="AM406" s="227"/>
      <c r="AN406" s="227"/>
      <c r="AO406" s="228"/>
      <c r="AP406" s="229" t="s">
        <v>656</v>
      </c>
      <c r="AQ406" s="229"/>
      <c r="AR406" s="229"/>
      <c r="AS406" s="229"/>
      <c r="AT406" s="229"/>
      <c r="AU406" s="229"/>
      <c r="AV406" s="229"/>
      <c r="AW406" s="229"/>
      <c r="AX406" s="229"/>
      <c r="AY406">
        <f>COUNTA($C$406)</f>
        <v>1</v>
      </c>
    </row>
    <row r="407" spans="1:51" ht="47.25" customHeight="1" x14ac:dyDescent="0.15">
      <c r="A407" s="230">
        <v>9</v>
      </c>
      <c r="B407" s="230">
        <v>1</v>
      </c>
      <c r="C407" s="258" t="s">
        <v>677</v>
      </c>
      <c r="D407" s="257"/>
      <c r="E407" s="257"/>
      <c r="F407" s="257"/>
      <c r="G407" s="257"/>
      <c r="H407" s="257"/>
      <c r="I407" s="257"/>
      <c r="J407" s="233">
        <v>6110001023982</v>
      </c>
      <c r="K407" s="234"/>
      <c r="L407" s="234"/>
      <c r="M407" s="234"/>
      <c r="N407" s="234"/>
      <c r="O407" s="234"/>
      <c r="P407" s="244" t="s">
        <v>672</v>
      </c>
      <c r="Q407" s="245"/>
      <c r="R407" s="245"/>
      <c r="S407" s="245"/>
      <c r="T407" s="245"/>
      <c r="U407" s="245"/>
      <c r="V407" s="245"/>
      <c r="W407" s="245"/>
      <c r="X407" s="246"/>
      <c r="Y407" s="236">
        <v>15</v>
      </c>
      <c r="Z407" s="237"/>
      <c r="AA407" s="237"/>
      <c r="AB407" s="238"/>
      <c r="AC407" s="222" t="s">
        <v>256</v>
      </c>
      <c r="AD407" s="223"/>
      <c r="AE407" s="223"/>
      <c r="AF407" s="223"/>
      <c r="AG407" s="223"/>
      <c r="AH407" s="224">
        <v>2</v>
      </c>
      <c r="AI407" s="225"/>
      <c r="AJ407" s="225"/>
      <c r="AK407" s="225"/>
      <c r="AL407" s="226">
        <v>100</v>
      </c>
      <c r="AM407" s="227"/>
      <c r="AN407" s="227"/>
      <c r="AO407" s="228"/>
      <c r="AP407" s="229" t="s">
        <v>656</v>
      </c>
      <c r="AQ407" s="229"/>
      <c r="AR407" s="229"/>
      <c r="AS407" s="229"/>
      <c r="AT407" s="229"/>
      <c r="AU407" s="229"/>
      <c r="AV407" s="229"/>
      <c r="AW407" s="229"/>
      <c r="AX407" s="229"/>
      <c r="AY407">
        <f>COUNTA($C$407)</f>
        <v>1</v>
      </c>
    </row>
    <row r="408" spans="1:51" ht="47.25" customHeight="1" x14ac:dyDescent="0.15">
      <c r="A408" s="230">
        <v>10</v>
      </c>
      <c r="B408" s="230">
        <v>1</v>
      </c>
      <c r="C408" s="258" t="s">
        <v>686</v>
      </c>
      <c r="D408" s="257"/>
      <c r="E408" s="257"/>
      <c r="F408" s="257"/>
      <c r="G408" s="257"/>
      <c r="H408" s="257"/>
      <c r="I408" s="257"/>
      <c r="J408" s="233">
        <v>3380005010945</v>
      </c>
      <c r="K408" s="234"/>
      <c r="L408" s="234"/>
      <c r="M408" s="234"/>
      <c r="N408" s="234"/>
      <c r="O408" s="234"/>
      <c r="P408" s="244" t="s">
        <v>672</v>
      </c>
      <c r="Q408" s="245"/>
      <c r="R408" s="245"/>
      <c r="S408" s="245"/>
      <c r="T408" s="245"/>
      <c r="U408" s="245"/>
      <c r="V408" s="245"/>
      <c r="W408" s="245"/>
      <c r="X408" s="246"/>
      <c r="Y408" s="236">
        <v>12</v>
      </c>
      <c r="Z408" s="237"/>
      <c r="AA408" s="237"/>
      <c r="AB408" s="238"/>
      <c r="AC408" s="241" t="s">
        <v>256</v>
      </c>
      <c r="AD408" s="242"/>
      <c r="AE408" s="242"/>
      <c r="AF408" s="242"/>
      <c r="AG408" s="243"/>
      <c r="AH408" s="224">
        <v>2</v>
      </c>
      <c r="AI408" s="225"/>
      <c r="AJ408" s="225"/>
      <c r="AK408" s="225"/>
      <c r="AL408" s="226">
        <v>94.9</v>
      </c>
      <c r="AM408" s="227"/>
      <c r="AN408" s="227"/>
      <c r="AO408" s="228"/>
      <c r="AP408" s="229" t="s">
        <v>656</v>
      </c>
      <c r="AQ408" s="229"/>
      <c r="AR408" s="229"/>
      <c r="AS408" s="229"/>
      <c r="AT408" s="229"/>
      <c r="AU408" s="229"/>
      <c r="AV408" s="229"/>
      <c r="AW408" s="229"/>
      <c r="AX408" s="229"/>
      <c r="AY408">
        <f>COUNTA($C$408)</f>
        <v>1</v>
      </c>
    </row>
    <row r="409" spans="1:51" ht="30" hidden="1" customHeight="1" x14ac:dyDescent="0.15">
      <c r="A409" s="230">
        <v>11</v>
      </c>
      <c r="B409" s="230">
        <v>1</v>
      </c>
      <c r="C409" s="257"/>
      <c r="D409" s="257"/>
      <c r="E409" s="257"/>
      <c r="F409" s="257"/>
      <c r="G409" s="257"/>
      <c r="H409" s="257"/>
      <c r="I409" s="257"/>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7"/>
      <c r="D410" s="257"/>
      <c r="E410" s="257"/>
      <c r="F410" s="257"/>
      <c r="G410" s="257"/>
      <c r="H410" s="257"/>
      <c r="I410" s="257"/>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7"/>
      <c r="D411" s="257"/>
      <c r="E411" s="257"/>
      <c r="F411" s="257"/>
      <c r="G411" s="257"/>
      <c r="H411" s="257"/>
      <c r="I411" s="257"/>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7"/>
      <c r="D412" s="257"/>
      <c r="E412" s="257"/>
      <c r="F412" s="257"/>
      <c r="G412" s="257"/>
      <c r="H412" s="257"/>
      <c r="I412" s="257"/>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7"/>
      <c r="D413" s="257"/>
      <c r="E413" s="257"/>
      <c r="F413" s="257"/>
      <c r="G413" s="257"/>
      <c r="H413" s="257"/>
      <c r="I413" s="257"/>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7"/>
      <c r="D414" s="257"/>
      <c r="E414" s="257"/>
      <c r="F414" s="257"/>
      <c r="G414" s="257"/>
      <c r="H414" s="257"/>
      <c r="I414" s="257"/>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7"/>
      <c r="D415" s="257"/>
      <c r="E415" s="257"/>
      <c r="F415" s="257"/>
      <c r="G415" s="257"/>
      <c r="H415" s="257"/>
      <c r="I415" s="257"/>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7"/>
      <c r="D416" s="257"/>
      <c r="E416" s="257"/>
      <c r="F416" s="257"/>
      <c r="G416" s="257"/>
      <c r="H416" s="257"/>
      <c r="I416" s="257"/>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7"/>
      <c r="D417" s="257"/>
      <c r="E417" s="257"/>
      <c r="F417" s="257"/>
      <c r="G417" s="257"/>
      <c r="H417" s="257"/>
      <c r="I417" s="257"/>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7"/>
      <c r="D418" s="257"/>
      <c r="E418" s="257"/>
      <c r="F418" s="257"/>
      <c r="G418" s="257"/>
      <c r="H418" s="257"/>
      <c r="I418" s="257"/>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7"/>
      <c r="D419" s="257"/>
      <c r="E419" s="257"/>
      <c r="F419" s="257"/>
      <c r="G419" s="257"/>
      <c r="H419" s="257"/>
      <c r="I419" s="257"/>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7"/>
      <c r="D420" s="257"/>
      <c r="E420" s="257"/>
      <c r="F420" s="257"/>
      <c r="G420" s="257"/>
      <c r="H420" s="257"/>
      <c r="I420" s="257"/>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7"/>
      <c r="D421" s="257"/>
      <c r="E421" s="257"/>
      <c r="F421" s="257"/>
      <c r="G421" s="257"/>
      <c r="H421" s="257"/>
      <c r="I421" s="257"/>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7"/>
      <c r="D422" s="257"/>
      <c r="E422" s="257"/>
      <c r="F422" s="257"/>
      <c r="G422" s="257"/>
      <c r="H422" s="257"/>
      <c r="I422" s="257"/>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7"/>
      <c r="D423" s="257"/>
      <c r="E423" s="257"/>
      <c r="F423" s="257"/>
      <c r="G423" s="257"/>
      <c r="H423" s="257"/>
      <c r="I423" s="257"/>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7"/>
      <c r="D424" s="257"/>
      <c r="E424" s="257"/>
      <c r="F424" s="257"/>
      <c r="G424" s="257"/>
      <c r="H424" s="257"/>
      <c r="I424" s="257"/>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7"/>
      <c r="D425" s="257"/>
      <c r="E425" s="257"/>
      <c r="F425" s="257"/>
      <c r="G425" s="257"/>
      <c r="H425" s="257"/>
      <c r="I425" s="257"/>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7"/>
      <c r="D426" s="257"/>
      <c r="E426" s="257"/>
      <c r="F426" s="257"/>
      <c r="G426" s="257"/>
      <c r="H426" s="257"/>
      <c r="I426" s="257"/>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7"/>
      <c r="D427" s="257"/>
      <c r="E427" s="257"/>
      <c r="F427" s="257"/>
      <c r="G427" s="257"/>
      <c r="H427" s="257"/>
      <c r="I427" s="257"/>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7"/>
      <c r="D428" s="257"/>
      <c r="E428" s="257"/>
      <c r="F428" s="257"/>
      <c r="G428" s="257"/>
      <c r="H428" s="257"/>
      <c r="I428" s="257"/>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16.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61"/>
      <c r="B431" s="261"/>
      <c r="C431" s="261" t="s">
        <v>24</v>
      </c>
      <c r="D431" s="261"/>
      <c r="E431" s="261"/>
      <c r="F431" s="261"/>
      <c r="G431" s="261"/>
      <c r="H431" s="261"/>
      <c r="I431" s="261"/>
      <c r="J431" s="247" t="s">
        <v>197</v>
      </c>
      <c r="K431" s="262"/>
      <c r="L431" s="262"/>
      <c r="M431" s="262"/>
      <c r="N431" s="262"/>
      <c r="O431" s="262"/>
      <c r="P431" s="119" t="s">
        <v>25</v>
      </c>
      <c r="Q431" s="119"/>
      <c r="R431" s="119"/>
      <c r="S431" s="119"/>
      <c r="T431" s="119"/>
      <c r="U431" s="119"/>
      <c r="V431" s="119"/>
      <c r="W431" s="119"/>
      <c r="X431" s="119"/>
      <c r="Y431" s="263" t="s">
        <v>196</v>
      </c>
      <c r="Z431" s="264"/>
      <c r="AA431" s="264"/>
      <c r="AB431" s="264"/>
      <c r="AC431" s="247" t="s">
        <v>230</v>
      </c>
      <c r="AD431" s="247"/>
      <c r="AE431" s="247"/>
      <c r="AF431" s="247"/>
      <c r="AG431" s="247"/>
      <c r="AH431" s="263" t="s">
        <v>248</v>
      </c>
      <c r="AI431" s="261"/>
      <c r="AJ431" s="261"/>
      <c r="AK431" s="261"/>
      <c r="AL431" s="261" t="s">
        <v>19</v>
      </c>
      <c r="AM431" s="261"/>
      <c r="AN431" s="261"/>
      <c r="AO431" s="265"/>
      <c r="AP431" s="250" t="s">
        <v>198</v>
      </c>
      <c r="AQ431" s="250"/>
      <c r="AR431" s="250"/>
      <c r="AS431" s="250"/>
      <c r="AT431" s="250"/>
      <c r="AU431" s="250"/>
      <c r="AV431" s="250"/>
      <c r="AW431" s="250"/>
      <c r="AX431" s="250"/>
      <c r="AY431">
        <f>$AY$429</f>
        <v>0</v>
      </c>
    </row>
    <row r="432" spans="1:51" ht="30" hidden="1" customHeight="1" x14ac:dyDescent="0.15">
      <c r="A432" s="230">
        <v>1</v>
      </c>
      <c r="B432" s="230">
        <v>1</v>
      </c>
      <c r="C432" s="257"/>
      <c r="D432" s="257"/>
      <c r="E432" s="257"/>
      <c r="F432" s="257"/>
      <c r="G432" s="257"/>
      <c r="H432" s="257"/>
      <c r="I432" s="257"/>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9"/>
      <c r="AI432" s="260"/>
      <c r="AJ432" s="260"/>
      <c r="AK432" s="260"/>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7"/>
      <c r="D433" s="257"/>
      <c r="E433" s="257"/>
      <c r="F433" s="257"/>
      <c r="G433" s="257"/>
      <c r="H433" s="257"/>
      <c r="I433" s="257"/>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9"/>
      <c r="AI433" s="260"/>
      <c r="AJ433" s="260"/>
      <c r="AK433" s="260"/>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8"/>
      <c r="D434" s="257"/>
      <c r="E434" s="257"/>
      <c r="F434" s="257"/>
      <c r="G434" s="257"/>
      <c r="H434" s="257"/>
      <c r="I434" s="257"/>
      <c r="J434" s="233"/>
      <c r="K434" s="234"/>
      <c r="L434" s="234"/>
      <c r="M434" s="234"/>
      <c r="N434" s="234"/>
      <c r="O434" s="234"/>
      <c r="P434" s="251"/>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8"/>
      <c r="D435" s="257"/>
      <c r="E435" s="257"/>
      <c r="F435" s="257"/>
      <c r="G435" s="257"/>
      <c r="H435" s="257"/>
      <c r="I435" s="257"/>
      <c r="J435" s="233"/>
      <c r="K435" s="234"/>
      <c r="L435" s="234"/>
      <c r="M435" s="234"/>
      <c r="N435" s="234"/>
      <c r="O435" s="234"/>
      <c r="P435" s="251"/>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7"/>
      <c r="D436" s="257"/>
      <c r="E436" s="257"/>
      <c r="F436" s="257"/>
      <c r="G436" s="257"/>
      <c r="H436" s="257"/>
      <c r="I436" s="257"/>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7"/>
      <c r="D437" s="257"/>
      <c r="E437" s="257"/>
      <c r="F437" s="257"/>
      <c r="G437" s="257"/>
      <c r="H437" s="257"/>
      <c r="I437" s="257"/>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7"/>
      <c r="D438" s="257"/>
      <c r="E438" s="257"/>
      <c r="F438" s="257"/>
      <c r="G438" s="257"/>
      <c r="H438" s="257"/>
      <c r="I438" s="257"/>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7"/>
      <c r="D439" s="257"/>
      <c r="E439" s="257"/>
      <c r="F439" s="257"/>
      <c r="G439" s="257"/>
      <c r="H439" s="257"/>
      <c r="I439" s="257"/>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7"/>
      <c r="D440" s="257"/>
      <c r="E440" s="257"/>
      <c r="F440" s="257"/>
      <c r="G440" s="257"/>
      <c r="H440" s="257"/>
      <c r="I440" s="257"/>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7"/>
      <c r="D441" s="257"/>
      <c r="E441" s="257"/>
      <c r="F441" s="257"/>
      <c r="G441" s="257"/>
      <c r="H441" s="257"/>
      <c r="I441" s="257"/>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7"/>
      <c r="D442" s="257"/>
      <c r="E442" s="257"/>
      <c r="F442" s="257"/>
      <c r="G442" s="257"/>
      <c r="H442" s="257"/>
      <c r="I442" s="257"/>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7"/>
      <c r="D443" s="257"/>
      <c r="E443" s="257"/>
      <c r="F443" s="257"/>
      <c r="G443" s="257"/>
      <c r="H443" s="257"/>
      <c r="I443" s="257"/>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7"/>
      <c r="D444" s="257"/>
      <c r="E444" s="257"/>
      <c r="F444" s="257"/>
      <c r="G444" s="257"/>
      <c r="H444" s="257"/>
      <c r="I444" s="257"/>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7"/>
      <c r="D445" s="257"/>
      <c r="E445" s="257"/>
      <c r="F445" s="257"/>
      <c r="G445" s="257"/>
      <c r="H445" s="257"/>
      <c r="I445" s="257"/>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7"/>
      <c r="D446" s="257"/>
      <c r="E446" s="257"/>
      <c r="F446" s="257"/>
      <c r="G446" s="257"/>
      <c r="H446" s="257"/>
      <c r="I446" s="257"/>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7"/>
      <c r="D447" s="257"/>
      <c r="E447" s="257"/>
      <c r="F447" s="257"/>
      <c r="G447" s="257"/>
      <c r="H447" s="257"/>
      <c r="I447" s="257"/>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7"/>
      <c r="D448" s="257"/>
      <c r="E448" s="257"/>
      <c r="F448" s="257"/>
      <c r="G448" s="257"/>
      <c r="H448" s="257"/>
      <c r="I448" s="257"/>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7"/>
      <c r="D449" s="257"/>
      <c r="E449" s="257"/>
      <c r="F449" s="257"/>
      <c r="G449" s="257"/>
      <c r="H449" s="257"/>
      <c r="I449" s="257"/>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7"/>
      <c r="D450" s="257"/>
      <c r="E450" s="257"/>
      <c r="F450" s="257"/>
      <c r="G450" s="257"/>
      <c r="H450" s="257"/>
      <c r="I450" s="257"/>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7"/>
      <c r="D451" s="257"/>
      <c r="E451" s="257"/>
      <c r="F451" s="257"/>
      <c r="G451" s="257"/>
      <c r="H451" s="257"/>
      <c r="I451" s="257"/>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7"/>
      <c r="D452" s="257"/>
      <c r="E452" s="257"/>
      <c r="F452" s="257"/>
      <c r="G452" s="257"/>
      <c r="H452" s="257"/>
      <c r="I452" s="257"/>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7"/>
      <c r="D453" s="257"/>
      <c r="E453" s="257"/>
      <c r="F453" s="257"/>
      <c r="G453" s="257"/>
      <c r="H453" s="257"/>
      <c r="I453" s="257"/>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7"/>
      <c r="D454" s="257"/>
      <c r="E454" s="257"/>
      <c r="F454" s="257"/>
      <c r="G454" s="257"/>
      <c r="H454" s="257"/>
      <c r="I454" s="257"/>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7"/>
      <c r="D455" s="257"/>
      <c r="E455" s="257"/>
      <c r="F455" s="257"/>
      <c r="G455" s="257"/>
      <c r="H455" s="257"/>
      <c r="I455" s="257"/>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7"/>
      <c r="D456" s="257"/>
      <c r="E456" s="257"/>
      <c r="F456" s="257"/>
      <c r="G456" s="257"/>
      <c r="H456" s="257"/>
      <c r="I456" s="257"/>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7"/>
      <c r="D457" s="257"/>
      <c r="E457" s="257"/>
      <c r="F457" s="257"/>
      <c r="G457" s="257"/>
      <c r="H457" s="257"/>
      <c r="I457" s="257"/>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7"/>
      <c r="D458" s="257"/>
      <c r="E458" s="257"/>
      <c r="F458" s="257"/>
      <c r="G458" s="257"/>
      <c r="H458" s="257"/>
      <c r="I458" s="257"/>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7"/>
      <c r="D459" s="257"/>
      <c r="E459" s="257"/>
      <c r="F459" s="257"/>
      <c r="G459" s="257"/>
      <c r="H459" s="257"/>
      <c r="I459" s="257"/>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7"/>
      <c r="D460" s="257"/>
      <c r="E460" s="257"/>
      <c r="F460" s="257"/>
      <c r="G460" s="257"/>
      <c r="H460" s="257"/>
      <c r="I460" s="257"/>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7"/>
      <c r="D461" s="257"/>
      <c r="E461" s="257"/>
      <c r="F461" s="257"/>
      <c r="G461" s="257"/>
      <c r="H461" s="257"/>
      <c r="I461" s="257"/>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1"/>
      <c r="B464" s="261"/>
      <c r="C464" s="261" t="s">
        <v>24</v>
      </c>
      <c r="D464" s="261"/>
      <c r="E464" s="261"/>
      <c r="F464" s="261"/>
      <c r="G464" s="261"/>
      <c r="H464" s="261"/>
      <c r="I464" s="261"/>
      <c r="J464" s="247" t="s">
        <v>197</v>
      </c>
      <c r="K464" s="262"/>
      <c r="L464" s="262"/>
      <c r="M464" s="262"/>
      <c r="N464" s="262"/>
      <c r="O464" s="262"/>
      <c r="P464" s="119" t="s">
        <v>25</v>
      </c>
      <c r="Q464" s="119"/>
      <c r="R464" s="119"/>
      <c r="S464" s="119"/>
      <c r="T464" s="119"/>
      <c r="U464" s="119"/>
      <c r="V464" s="119"/>
      <c r="W464" s="119"/>
      <c r="X464" s="119"/>
      <c r="Y464" s="263" t="s">
        <v>196</v>
      </c>
      <c r="Z464" s="264"/>
      <c r="AA464" s="264"/>
      <c r="AB464" s="264"/>
      <c r="AC464" s="247" t="s">
        <v>230</v>
      </c>
      <c r="AD464" s="247"/>
      <c r="AE464" s="247"/>
      <c r="AF464" s="247"/>
      <c r="AG464" s="247"/>
      <c r="AH464" s="263" t="s">
        <v>248</v>
      </c>
      <c r="AI464" s="261"/>
      <c r="AJ464" s="261"/>
      <c r="AK464" s="261"/>
      <c r="AL464" s="261" t="s">
        <v>19</v>
      </c>
      <c r="AM464" s="261"/>
      <c r="AN464" s="261"/>
      <c r="AO464" s="265"/>
      <c r="AP464" s="250" t="s">
        <v>198</v>
      </c>
      <c r="AQ464" s="250"/>
      <c r="AR464" s="250"/>
      <c r="AS464" s="250"/>
      <c r="AT464" s="250"/>
      <c r="AU464" s="250"/>
      <c r="AV464" s="250"/>
      <c r="AW464" s="250"/>
      <c r="AX464" s="250"/>
      <c r="AY464">
        <f>$AY$462</f>
        <v>0</v>
      </c>
    </row>
    <row r="465" spans="1:51" ht="30" hidden="1" customHeight="1" x14ac:dyDescent="0.15">
      <c r="A465" s="230">
        <v>1</v>
      </c>
      <c r="B465" s="230">
        <v>1</v>
      </c>
      <c r="C465" s="257"/>
      <c r="D465" s="257"/>
      <c r="E465" s="257"/>
      <c r="F465" s="257"/>
      <c r="G465" s="257"/>
      <c r="H465" s="257"/>
      <c r="I465" s="257"/>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9"/>
      <c r="AI465" s="260"/>
      <c r="AJ465" s="260"/>
      <c r="AK465" s="260"/>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7"/>
      <c r="D466" s="257"/>
      <c r="E466" s="257"/>
      <c r="F466" s="257"/>
      <c r="G466" s="257"/>
      <c r="H466" s="257"/>
      <c r="I466" s="257"/>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9"/>
      <c r="AI466" s="260"/>
      <c r="AJ466" s="260"/>
      <c r="AK466" s="260"/>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8"/>
      <c r="D467" s="257"/>
      <c r="E467" s="257"/>
      <c r="F467" s="257"/>
      <c r="G467" s="257"/>
      <c r="H467" s="257"/>
      <c r="I467" s="257"/>
      <c r="J467" s="233"/>
      <c r="K467" s="234"/>
      <c r="L467" s="234"/>
      <c r="M467" s="234"/>
      <c r="N467" s="234"/>
      <c r="O467" s="234"/>
      <c r="P467" s="251"/>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8"/>
      <c r="D468" s="257"/>
      <c r="E468" s="257"/>
      <c r="F468" s="257"/>
      <c r="G468" s="257"/>
      <c r="H468" s="257"/>
      <c r="I468" s="257"/>
      <c r="J468" s="233"/>
      <c r="K468" s="234"/>
      <c r="L468" s="234"/>
      <c r="M468" s="234"/>
      <c r="N468" s="234"/>
      <c r="O468" s="234"/>
      <c r="P468" s="251"/>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7"/>
      <c r="D469" s="257"/>
      <c r="E469" s="257"/>
      <c r="F469" s="257"/>
      <c r="G469" s="257"/>
      <c r="H469" s="257"/>
      <c r="I469" s="257"/>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7"/>
      <c r="D470" s="257"/>
      <c r="E470" s="257"/>
      <c r="F470" s="257"/>
      <c r="G470" s="257"/>
      <c r="H470" s="257"/>
      <c r="I470" s="257"/>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7"/>
      <c r="D471" s="257"/>
      <c r="E471" s="257"/>
      <c r="F471" s="257"/>
      <c r="G471" s="257"/>
      <c r="H471" s="257"/>
      <c r="I471" s="257"/>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7"/>
      <c r="D472" s="257"/>
      <c r="E472" s="257"/>
      <c r="F472" s="257"/>
      <c r="G472" s="257"/>
      <c r="H472" s="257"/>
      <c r="I472" s="257"/>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7"/>
      <c r="D473" s="257"/>
      <c r="E473" s="257"/>
      <c r="F473" s="257"/>
      <c r="G473" s="257"/>
      <c r="H473" s="257"/>
      <c r="I473" s="257"/>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7"/>
      <c r="D474" s="257"/>
      <c r="E474" s="257"/>
      <c r="F474" s="257"/>
      <c r="G474" s="257"/>
      <c r="H474" s="257"/>
      <c r="I474" s="257"/>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7"/>
      <c r="D475" s="257"/>
      <c r="E475" s="257"/>
      <c r="F475" s="257"/>
      <c r="G475" s="257"/>
      <c r="H475" s="257"/>
      <c r="I475" s="257"/>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7"/>
      <c r="D476" s="257"/>
      <c r="E476" s="257"/>
      <c r="F476" s="257"/>
      <c r="G476" s="257"/>
      <c r="H476" s="257"/>
      <c r="I476" s="257"/>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7"/>
      <c r="D477" s="257"/>
      <c r="E477" s="257"/>
      <c r="F477" s="257"/>
      <c r="G477" s="257"/>
      <c r="H477" s="257"/>
      <c r="I477" s="257"/>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7"/>
      <c r="D478" s="257"/>
      <c r="E478" s="257"/>
      <c r="F478" s="257"/>
      <c r="G478" s="257"/>
      <c r="H478" s="257"/>
      <c r="I478" s="257"/>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7"/>
      <c r="D479" s="257"/>
      <c r="E479" s="257"/>
      <c r="F479" s="257"/>
      <c r="G479" s="257"/>
      <c r="H479" s="257"/>
      <c r="I479" s="257"/>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7"/>
      <c r="D480" s="257"/>
      <c r="E480" s="257"/>
      <c r="F480" s="257"/>
      <c r="G480" s="257"/>
      <c r="H480" s="257"/>
      <c r="I480" s="257"/>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7"/>
      <c r="D481" s="257"/>
      <c r="E481" s="257"/>
      <c r="F481" s="257"/>
      <c r="G481" s="257"/>
      <c r="H481" s="257"/>
      <c r="I481" s="257"/>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7"/>
      <c r="D482" s="257"/>
      <c r="E482" s="257"/>
      <c r="F482" s="257"/>
      <c r="G482" s="257"/>
      <c r="H482" s="257"/>
      <c r="I482" s="257"/>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7"/>
      <c r="D483" s="257"/>
      <c r="E483" s="257"/>
      <c r="F483" s="257"/>
      <c r="G483" s="257"/>
      <c r="H483" s="257"/>
      <c r="I483" s="257"/>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7"/>
      <c r="D484" s="257"/>
      <c r="E484" s="257"/>
      <c r="F484" s="257"/>
      <c r="G484" s="257"/>
      <c r="H484" s="257"/>
      <c r="I484" s="257"/>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7"/>
      <c r="D485" s="257"/>
      <c r="E485" s="257"/>
      <c r="F485" s="257"/>
      <c r="G485" s="257"/>
      <c r="H485" s="257"/>
      <c r="I485" s="257"/>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7"/>
      <c r="D486" s="257"/>
      <c r="E486" s="257"/>
      <c r="F486" s="257"/>
      <c r="G486" s="257"/>
      <c r="H486" s="257"/>
      <c r="I486" s="257"/>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7"/>
      <c r="D487" s="257"/>
      <c r="E487" s="257"/>
      <c r="F487" s="257"/>
      <c r="G487" s="257"/>
      <c r="H487" s="257"/>
      <c r="I487" s="257"/>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7"/>
      <c r="D488" s="257"/>
      <c r="E488" s="257"/>
      <c r="F488" s="257"/>
      <c r="G488" s="257"/>
      <c r="H488" s="257"/>
      <c r="I488" s="257"/>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7"/>
      <c r="D489" s="257"/>
      <c r="E489" s="257"/>
      <c r="F489" s="257"/>
      <c r="G489" s="257"/>
      <c r="H489" s="257"/>
      <c r="I489" s="257"/>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7"/>
      <c r="D490" s="257"/>
      <c r="E490" s="257"/>
      <c r="F490" s="257"/>
      <c r="G490" s="257"/>
      <c r="H490" s="257"/>
      <c r="I490" s="257"/>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7"/>
      <c r="D491" s="257"/>
      <c r="E491" s="257"/>
      <c r="F491" s="257"/>
      <c r="G491" s="257"/>
      <c r="H491" s="257"/>
      <c r="I491" s="257"/>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7"/>
      <c r="D492" s="257"/>
      <c r="E492" s="257"/>
      <c r="F492" s="257"/>
      <c r="G492" s="257"/>
      <c r="H492" s="257"/>
      <c r="I492" s="257"/>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7"/>
      <c r="D493" s="257"/>
      <c r="E493" s="257"/>
      <c r="F493" s="257"/>
      <c r="G493" s="257"/>
      <c r="H493" s="257"/>
      <c r="I493" s="257"/>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7"/>
      <c r="D494" s="257"/>
      <c r="E494" s="257"/>
      <c r="F494" s="257"/>
      <c r="G494" s="257"/>
      <c r="H494" s="257"/>
      <c r="I494" s="257"/>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1"/>
      <c r="B497" s="261"/>
      <c r="C497" s="261" t="s">
        <v>24</v>
      </c>
      <c r="D497" s="261"/>
      <c r="E497" s="261"/>
      <c r="F497" s="261"/>
      <c r="G497" s="261"/>
      <c r="H497" s="261"/>
      <c r="I497" s="261"/>
      <c r="J497" s="247" t="s">
        <v>197</v>
      </c>
      <c r="K497" s="262"/>
      <c r="L497" s="262"/>
      <c r="M497" s="262"/>
      <c r="N497" s="262"/>
      <c r="O497" s="262"/>
      <c r="P497" s="119" t="s">
        <v>25</v>
      </c>
      <c r="Q497" s="119"/>
      <c r="R497" s="119"/>
      <c r="S497" s="119"/>
      <c r="T497" s="119"/>
      <c r="U497" s="119"/>
      <c r="V497" s="119"/>
      <c r="W497" s="119"/>
      <c r="X497" s="119"/>
      <c r="Y497" s="263" t="s">
        <v>196</v>
      </c>
      <c r="Z497" s="264"/>
      <c r="AA497" s="264"/>
      <c r="AB497" s="264"/>
      <c r="AC497" s="247" t="s">
        <v>230</v>
      </c>
      <c r="AD497" s="247"/>
      <c r="AE497" s="247"/>
      <c r="AF497" s="247"/>
      <c r="AG497" s="247"/>
      <c r="AH497" s="263" t="s">
        <v>248</v>
      </c>
      <c r="AI497" s="261"/>
      <c r="AJ497" s="261"/>
      <c r="AK497" s="261"/>
      <c r="AL497" s="261" t="s">
        <v>19</v>
      </c>
      <c r="AM497" s="261"/>
      <c r="AN497" s="261"/>
      <c r="AO497" s="265"/>
      <c r="AP497" s="250" t="s">
        <v>198</v>
      </c>
      <c r="AQ497" s="250"/>
      <c r="AR497" s="250"/>
      <c r="AS497" s="250"/>
      <c r="AT497" s="250"/>
      <c r="AU497" s="250"/>
      <c r="AV497" s="250"/>
      <c r="AW497" s="250"/>
      <c r="AX497" s="250"/>
      <c r="AY497">
        <f>$AY$495</f>
        <v>0</v>
      </c>
    </row>
    <row r="498" spans="1:51" ht="30" hidden="1" customHeight="1" x14ac:dyDescent="0.15">
      <c r="A498" s="230">
        <v>1</v>
      </c>
      <c r="B498" s="230">
        <v>1</v>
      </c>
      <c r="C498" s="257"/>
      <c r="D498" s="257"/>
      <c r="E498" s="257"/>
      <c r="F498" s="257"/>
      <c r="G498" s="257"/>
      <c r="H498" s="257"/>
      <c r="I498" s="257"/>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9"/>
      <c r="AI498" s="260"/>
      <c r="AJ498" s="260"/>
      <c r="AK498" s="260"/>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7"/>
      <c r="D499" s="257"/>
      <c r="E499" s="257"/>
      <c r="F499" s="257"/>
      <c r="G499" s="257"/>
      <c r="H499" s="257"/>
      <c r="I499" s="257"/>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9"/>
      <c r="AI499" s="260"/>
      <c r="AJ499" s="260"/>
      <c r="AK499" s="260"/>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8"/>
      <c r="D500" s="257"/>
      <c r="E500" s="257"/>
      <c r="F500" s="257"/>
      <c r="G500" s="257"/>
      <c r="H500" s="257"/>
      <c r="I500" s="257"/>
      <c r="J500" s="233"/>
      <c r="K500" s="234"/>
      <c r="L500" s="234"/>
      <c r="M500" s="234"/>
      <c r="N500" s="234"/>
      <c r="O500" s="234"/>
      <c r="P500" s="251"/>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8"/>
      <c r="D501" s="257"/>
      <c r="E501" s="257"/>
      <c r="F501" s="257"/>
      <c r="G501" s="257"/>
      <c r="H501" s="257"/>
      <c r="I501" s="257"/>
      <c r="J501" s="233"/>
      <c r="K501" s="234"/>
      <c r="L501" s="234"/>
      <c r="M501" s="234"/>
      <c r="N501" s="234"/>
      <c r="O501" s="234"/>
      <c r="P501" s="251"/>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7"/>
      <c r="D502" s="257"/>
      <c r="E502" s="257"/>
      <c r="F502" s="257"/>
      <c r="G502" s="257"/>
      <c r="H502" s="257"/>
      <c r="I502" s="257"/>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7"/>
      <c r="D503" s="257"/>
      <c r="E503" s="257"/>
      <c r="F503" s="257"/>
      <c r="G503" s="257"/>
      <c r="H503" s="257"/>
      <c r="I503" s="257"/>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7"/>
      <c r="D504" s="257"/>
      <c r="E504" s="257"/>
      <c r="F504" s="257"/>
      <c r="G504" s="257"/>
      <c r="H504" s="257"/>
      <c r="I504" s="257"/>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7"/>
      <c r="D505" s="257"/>
      <c r="E505" s="257"/>
      <c r="F505" s="257"/>
      <c r="G505" s="257"/>
      <c r="H505" s="257"/>
      <c r="I505" s="257"/>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7"/>
      <c r="D506" s="257"/>
      <c r="E506" s="257"/>
      <c r="F506" s="257"/>
      <c r="G506" s="257"/>
      <c r="H506" s="257"/>
      <c r="I506" s="257"/>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7"/>
      <c r="D507" s="257"/>
      <c r="E507" s="257"/>
      <c r="F507" s="257"/>
      <c r="G507" s="257"/>
      <c r="H507" s="257"/>
      <c r="I507" s="257"/>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7"/>
      <c r="D508" s="257"/>
      <c r="E508" s="257"/>
      <c r="F508" s="257"/>
      <c r="G508" s="257"/>
      <c r="H508" s="257"/>
      <c r="I508" s="257"/>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7"/>
      <c r="D509" s="257"/>
      <c r="E509" s="257"/>
      <c r="F509" s="257"/>
      <c r="G509" s="257"/>
      <c r="H509" s="257"/>
      <c r="I509" s="257"/>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7"/>
      <c r="D510" s="257"/>
      <c r="E510" s="257"/>
      <c r="F510" s="257"/>
      <c r="G510" s="257"/>
      <c r="H510" s="257"/>
      <c r="I510" s="257"/>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7"/>
      <c r="D511" s="257"/>
      <c r="E511" s="257"/>
      <c r="F511" s="257"/>
      <c r="G511" s="257"/>
      <c r="H511" s="257"/>
      <c r="I511" s="257"/>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7"/>
      <c r="D512" s="257"/>
      <c r="E512" s="257"/>
      <c r="F512" s="257"/>
      <c r="G512" s="257"/>
      <c r="H512" s="257"/>
      <c r="I512" s="257"/>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7"/>
      <c r="D513" s="257"/>
      <c r="E513" s="257"/>
      <c r="F513" s="257"/>
      <c r="G513" s="257"/>
      <c r="H513" s="257"/>
      <c r="I513" s="257"/>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7"/>
      <c r="D514" s="257"/>
      <c r="E514" s="257"/>
      <c r="F514" s="257"/>
      <c r="G514" s="257"/>
      <c r="H514" s="257"/>
      <c r="I514" s="257"/>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7"/>
      <c r="D515" s="257"/>
      <c r="E515" s="257"/>
      <c r="F515" s="257"/>
      <c r="G515" s="257"/>
      <c r="H515" s="257"/>
      <c r="I515" s="257"/>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7"/>
      <c r="D516" s="257"/>
      <c r="E516" s="257"/>
      <c r="F516" s="257"/>
      <c r="G516" s="257"/>
      <c r="H516" s="257"/>
      <c r="I516" s="257"/>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7"/>
      <c r="D517" s="257"/>
      <c r="E517" s="257"/>
      <c r="F517" s="257"/>
      <c r="G517" s="257"/>
      <c r="H517" s="257"/>
      <c r="I517" s="257"/>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7"/>
      <c r="D518" s="257"/>
      <c r="E518" s="257"/>
      <c r="F518" s="257"/>
      <c r="G518" s="257"/>
      <c r="H518" s="257"/>
      <c r="I518" s="257"/>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7"/>
      <c r="D519" s="257"/>
      <c r="E519" s="257"/>
      <c r="F519" s="257"/>
      <c r="G519" s="257"/>
      <c r="H519" s="257"/>
      <c r="I519" s="257"/>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7"/>
      <c r="D520" s="257"/>
      <c r="E520" s="257"/>
      <c r="F520" s="257"/>
      <c r="G520" s="257"/>
      <c r="H520" s="257"/>
      <c r="I520" s="257"/>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7"/>
      <c r="D521" s="257"/>
      <c r="E521" s="257"/>
      <c r="F521" s="257"/>
      <c r="G521" s="257"/>
      <c r="H521" s="257"/>
      <c r="I521" s="257"/>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7"/>
      <c r="D522" s="257"/>
      <c r="E522" s="257"/>
      <c r="F522" s="257"/>
      <c r="G522" s="257"/>
      <c r="H522" s="257"/>
      <c r="I522" s="257"/>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7"/>
      <c r="D523" s="257"/>
      <c r="E523" s="257"/>
      <c r="F523" s="257"/>
      <c r="G523" s="257"/>
      <c r="H523" s="257"/>
      <c r="I523" s="257"/>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7"/>
      <c r="D524" s="257"/>
      <c r="E524" s="257"/>
      <c r="F524" s="257"/>
      <c r="G524" s="257"/>
      <c r="H524" s="257"/>
      <c r="I524" s="257"/>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7"/>
      <c r="D525" s="257"/>
      <c r="E525" s="257"/>
      <c r="F525" s="257"/>
      <c r="G525" s="257"/>
      <c r="H525" s="257"/>
      <c r="I525" s="257"/>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7"/>
      <c r="D526" s="257"/>
      <c r="E526" s="257"/>
      <c r="F526" s="257"/>
      <c r="G526" s="257"/>
      <c r="H526" s="257"/>
      <c r="I526" s="257"/>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7"/>
      <c r="D527" s="257"/>
      <c r="E527" s="257"/>
      <c r="F527" s="257"/>
      <c r="G527" s="257"/>
      <c r="H527" s="257"/>
      <c r="I527" s="257"/>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1"/>
      <c r="B530" s="261"/>
      <c r="C530" s="261" t="s">
        <v>24</v>
      </c>
      <c r="D530" s="261"/>
      <c r="E530" s="261"/>
      <c r="F530" s="261"/>
      <c r="G530" s="261"/>
      <c r="H530" s="261"/>
      <c r="I530" s="261"/>
      <c r="J530" s="247" t="s">
        <v>197</v>
      </c>
      <c r="K530" s="262"/>
      <c r="L530" s="262"/>
      <c r="M530" s="262"/>
      <c r="N530" s="262"/>
      <c r="O530" s="262"/>
      <c r="P530" s="119" t="s">
        <v>25</v>
      </c>
      <c r="Q530" s="119"/>
      <c r="R530" s="119"/>
      <c r="S530" s="119"/>
      <c r="T530" s="119"/>
      <c r="U530" s="119"/>
      <c r="V530" s="119"/>
      <c r="W530" s="119"/>
      <c r="X530" s="119"/>
      <c r="Y530" s="263" t="s">
        <v>196</v>
      </c>
      <c r="Z530" s="264"/>
      <c r="AA530" s="264"/>
      <c r="AB530" s="264"/>
      <c r="AC530" s="247" t="s">
        <v>230</v>
      </c>
      <c r="AD530" s="247"/>
      <c r="AE530" s="247"/>
      <c r="AF530" s="247"/>
      <c r="AG530" s="247"/>
      <c r="AH530" s="263" t="s">
        <v>248</v>
      </c>
      <c r="AI530" s="261"/>
      <c r="AJ530" s="261"/>
      <c r="AK530" s="261"/>
      <c r="AL530" s="261" t="s">
        <v>19</v>
      </c>
      <c r="AM530" s="261"/>
      <c r="AN530" s="261"/>
      <c r="AO530" s="265"/>
      <c r="AP530" s="250" t="s">
        <v>198</v>
      </c>
      <c r="AQ530" s="250"/>
      <c r="AR530" s="250"/>
      <c r="AS530" s="250"/>
      <c r="AT530" s="250"/>
      <c r="AU530" s="250"/>
      <c r="AV530" s="250"/>
      <c r="AW530" s="250"/>
      <c r="AX530" s="250"/>
      <c r="AY530">
        <f>$AY$528</f>
        <v>0</v>
      </c>
    </row>
    <row r="531" spans="1:51" ht="30" hidden="1" customHeight="1" x14ac:dyDescent="0.15">
      <c r="A531" s="230">
        <v>1</v>
      </c>
      <c r="B531" s="230">
        <v>1</v>
      </c>
      <c r="C531" s="257"/>
      <c r="D531" s="257"/>
      <c r="E531" s="257"/>
      <c r="F531" s="257"/>
      <c r="G531" s="257"/>
      <c r="H531" s="257"/>
      <c r="I531" s="257"/>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9"/>
      <c r="AI531" s="260"/>
      <c r="AJ531" s="260"/>
      <c r="AK531" s="260"/>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7"/>
      <c r="D532" s="257"/>
      <c r="E532" s="257"/>
      <c r="F532" s="257"/>
      <c r="G532" s="257"/>
      <c r="H532" s="257"/>
      <c r="I532" s="257"/>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9"/>
      <c r="AI532" s="260"/>
      <c r="AJ532" s="260"/>
      <c r="AK532" s="260"/>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8"/>
      <c r="D533" s="257"/>
      <c r="E533" s="257"/>
      <c r="F533" s="257"/>
      <c r="G533" s="257"/>
      <c r="H533" s="257"/>
      <c r="I533" s="257"/>
      <c r="J533" s="233"/>
      <c r="K533" s="234"/>
      <c r="L533" s="234"/>
      <c r="M533" s="234"/>
      <c r="N533" s="234"/>
      <c r="O533" s="234"/>
      <c r="P533" s="251"/>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8"/>
      <c r="D534" s="257"/>
      <c r="E534" s="257"/>
      <c r="F534" s="257"/>
      <c r="G534" s="257"/>
      <c r="H534" s="257"/>
      <c r="I534" s="257"/>
      <c r="J534" s="233"/>
      <c r="K534" s="234"/>
      <c r="L534" s="234"/>
      <c r="M534" s="234"/>
      <c r="N534" s="234"/>
      <c r="O534" s="234"/>
      <c r="P534" s="251"/>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7"/>
      <c r="D535" s="257"/>
      <c r="E535" s="257"/>
      <c r="F535" s="257"/>
      <c r="G535" s="257"/>
      <c r="H535" s="257"/>
      <c r="I535" s="257"/>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7"/>
      <c r="D536" s="257"/>
      <c r="E536" s="257"/>
      <c r="F536" s="257"/>
      <c r="G536" s="257"/>
      <c r="H536" s="257"/>
      <c r="I536" s="257"/>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7"/>
      <c r="D537" s="257"/>
      <c r="E537" s="257"/>
      <c r="F537" s="257"/>
      <c r="G537" s="257"/>
      <c r="H537" s="257"/>
      <c r="I537" s="257"/>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7"/>
      <c r="D538" s="257"/>
      <c r="E538" s="257"/>
      <c r="F538" s="257"/>
      <c r="G538" s="257"/>
      <c r="H538" s="257"/>
      <c r="I538" s="257"/>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7"/>
      <c r="D539" s="257"/>
      <c r="E539" s="257"/>
      <c r="F539" s="257"/>
      <c r="G539" s="257"/>
      <c r="H539" s="257"/>
      <c r="I539" s="257"/>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7"/>
      <c r="D540" s="257"/>
      <c r="E540" s="257"/>
      <c r="F540" s="257"/>
      <c r="G540" s="257"/>
      <c r="H540" s="257"/>
      <c r="I540" s="257"/>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7"/>
      <c r="D541" s="257"/>
      <c r="E541" s="257"/>
      <c r="F541" s="257"/>
      <c r="G541" s="257"/>
      <c r="H541" s="257"/>
      <c r="I541" s="257"/>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7"/>
      <c r="D542" s="257"/>
      <c r="E542" s="257"/>
      <c r="F542" s="257"/>
      <c r="G542" s="257"/>
      <c r="H542" s="257"/>
      <c r="I542" s="257"/>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7"/>
      <c r="D543" s="257"/>
      <c r="E543" s="257"/>
      <c r="F543" s="257"/>
      <c r="G543" s="257"/>
      <c r="H543" s="257"/>
      <c r="I543" s="257"/>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7"/>
      <c r="D544" s="257"/>
      <c r="E544" s="257"/>
      <c r="F544" s="257"/>
      <c r="G544" s="257"/>
      <c r="H544" s="257"/>
      <c r="I544" s="257"/>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7"/>
      <c r="D545" s="257"/>
      <c r="E545" s="257"/>
      <c r="F545" s="257"/>
      <c r="G545" s="257"/>
      <c r="H545" s="257"/>
      <c r="I545" s="257"/>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7"/>
      <c r="D546" s="257"/>
      <c r="E546" s="257"/>
      <c r="F546" s="257"/>
      <c r="G546" s="257"/>
      <c r="H546" s="257"/>
      <c r="I546" s="257"/>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7"/>
      <c r="D547" s="257"/>
      <c r="E547" s="257"/>
      <c r="F547" s="257"/>
      <c r="G547" s="257"/>
      <c r="H547" s="257"/>
      <c r="I547" s="257"/>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7"/>
      <c r="D548" s="257"/>
      <c r="E548" s="257"/>
      <c r="F548" s="257"/>
      <c r="G548" s="257"/>
      <c r="H548" s="257"/>
      <c r="I548" s="257"/>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7"/>
      <c r="D549" s="257"/>
      <c r="E549" s="257"/>
      <c r="F549" s="257"/>
      <c r="G549" s="257"/>
      <c r="H549" s="257"/>
      <c r="I549" s="257"/>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7"/>
      <c r="D550" s="257"/>
      <c r="E550" s="257"/>
      <c r="F550" s="257"/>
      <c r="G550" s="257"/>
      <c r="H550" s="257"/>
      <c r="I550" s="257"/>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7"/>
      <c r="D551" s="257"/>
      <c r="E551" s="257"/>
      <c r="F551" s="257"/>
      <c r="G551" s="257"/>
      <c r="H551" s="257"/>
      <c r="I551" s="257"/>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7"/>
      <c r="D552" s="257"/>
      <c r="E552" s="257"/>
      <c r="F552" s="257"/>
      <c r="G552" s="257"/>
      <c r="H552" s="257"/>
      <c r="I552" s="257"/>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7"/>
      <c r="D553" s="257"/>
      <c r="E553" s="257"/>
      <c r="F553" s="257"/>
      <c r="G553" s="257"/>
      <c r="H553" s="257"/>
      <c r="I553" s="257"/>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7"/>
      <c r="D554" s="257"/>
      <c r="E554" s="257"/>
      <c r="F554" s="257"/>
      <c r="G554" s="257"/>
      <c r="H554" s="257"/>
      <c r="I554" s="257"/>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7"/>
      <c r="D555" s="257"/>
      <c r="E555" s="257"/>
      <c r="F555" s="257"/>
      <c r="G555" s="257"/>
      <c r="H555" s="257"/>
      <c r="I555" s="257"/>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7"/>
      <c r="D556" s="257"/>
      <c r="E556" s="257"/>
      <c r="F556" s="257"/>
      <c r="G556" s="257"/>
      <c r="H556" s="257"/>
      <c r="I556" s="257"/>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7"/>
      <c r="D557" s="257"/>
      <c r="E557" s="257"/>
      <c r="F557" s="257"/>
      <c r="G557" s="257"/>
      <c r="H557" s="257"/>
      <c r="I557" s="257"/>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7"/>
      <c r="D558" s="257"/>
      <c r="E558" s="257"/>
      <c r="F558" s="257"/>
      <c r="G558" s="257"/>
      <c r="H558" s="257"/>
      <c r="I558" s="257"/>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7"/>
      <c r="D559" s="257"/>
      <c r="E559" s="257"/>
      <c r="F559" s="257"/>
      <c r="G559" s="257"/>
      <c r="H559" s="257"/>
      <c r="I559" s="257"/>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7"/>
      <c r="D560" s="257"/>
      <c r="E560" s="257"/>
      <c r="F560" s="257"/>
      <c r="G560" s="257"/>
      <c r="H560" s="257"/>
      <c r="I560" s="257"/>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1"/>
      <c r="B563" s="261"/>
      <c r="C563" s="261" t="s">
        <v>24</v>
      </c>
      <c r="D563" s="261"/>
      <c r="E563" s="261"/>
      <c r="F563" s="261"/>
      <c r="G563" s="261"/>
      <c r="H563" s="261"/>
      <c r="I563" s="261"/>
      <c r="J563" s="247" t="s">
        <v>197</v>
      </c>
      <c r="K563" s="262"/>
      <c r="L563" s="262"/>
      <c r="M563" s="262"/>
      <c r="N563" s="262"/>
      <c r="O563" s="262"/>
      <c r="P563" s="119" t="s">
        <v>25</v>
      </c>
      <c r="Q563" s="119"/>
      <c r="R563" s="119"/>
      <c r="S563" s="119"/>
      <c r="T563" s="119"/>
      <c r="U563" s="119"/>
      <c r="V563" s="119"/>
      <c r="W563" s="119"/>
      <c r="X563" s="119"/>
      <c r="Y563" s="263" t="s">
        <v>196</v>
      </c>
      <c r="Z563" s="264"/>
      <c r="AA563" s="264"/>
      <c r="AB563" s="264"/>
      <c r="AC563" s="247" t="s">
        <v>230</v>
      </c>
      <c r="AD563" s="247"/>
      <c r="AE563" s="247"/>
      <c r="AF563" s="247"/>
      <c r="AG563" s="247"/>
      <c r="AH563" s="263" t="s">
        <v>248</v>
      </c>
      <c r="AI563" s="261"/>
      <c r="AJ563" s="261"/>
      <c r="AK563" s="261"/>
      <c r="AL563" s="261" t="s">
        <v>19</v>
      </c>
      <c r="AM563" s="261"/>
      <c r="AN563" s="261"/>
      <c r="AO563" s="265"/>
      <c r="AP563" s="250" t="s">
        <v>198</v>
      </c>
      <c r="AQ563" s="250"/>
      <c r="AR563" s="250"/>
      <c r="AS563" s="250"/>
      <c r="AT563" s="250"/>
      <c r="AU563" s="250"/>
      <c r="AV563" s="250"/>
      <c r="AW563" s="250"/>
      <c r="AX563" s="250"/>
      <c r="AY563">
        <f>$AY$561</f>
        <v>0</v>
      </c>
    </row>
    <row r="564" spans="1:51" ht="30" hidden="1" customHeight="1" x14ac:dyDescent="0.15">
      <c r="A564" s="230">
        <v>1</v>
      </c>
      <c r="B564" s="230">
        <v>1</v>
      </c>
      <c r="C564" s="257"/>
      <c r="D564" s="257"/>
      <c r="E564" s="257"/>
      <c r="F564" s="257"/>
      <c r="G564" s="257"/>
      <c r="H564" s="257"/>
      <c r="I564" s="257"/>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9"/>
      <c r="AI564" s="260"/>
      <c r="AJ564" s="260"/>
      <c r="AK564" s="260"/>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7"/>
      <c r="D565" s="257"/>
      <c r="E565" s="257"/>
      <c r="F565" s="257"/>
      <c r="G565" s="257"/>
      <c r="H565" s="257"/>
      <c r="I565" s="257"/>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9"/>
      <c r="AI565" s="260"/>
      <c r="AJ565" s="260"/>
      <c r="AK565" s="260"/>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8"/>
      <c r="D566" s="257"/>
      <c r="E566" s="257"/>
      <c r="F566" s="257"/>
      <c r="G566" s="257"/>
      <c r="H566" s="257"/>
      <c r="I566" s="257"/>
      <c r="J566" s="233"/>
      <c r="K566" s="234"/>
      <c r="L566" s="234"/>
      <c r="M566" s="234"/>
      <c r="N566" s="234"/>
      <c r="O566" s="234"/>
      <c r="P566" s="251"/>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8"/>
      <c r="D567" s="257"/>
      <c r="E567" s="257"/>
      <c r="F567" s="257"/>
      <c r="G567" s="257"/>
      <c r="H567" s="257"/>
      <c r="I567" s="257"/>
      <c r="J567" s="233"/>
      <c r="K567" s="234"/>
      <c r="L567" s="234"/>
      <c r="M567" s="234"/>
      <c r="N567" s="234"/>
      <c r="O567" s="234"/>
      <c r="P567" s="251"/>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7"/>
      <c r="D568" s="257"/>
      <c r="E568" s="257"/>
      <c r="F568" s="257"/>
      <c r="G568" s="257"/>
      <c r="H568" s="257"/>
      <c r="I568" s="257"/>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7"/>
      <c r="D569" s="257"/>
      <c r="E569" s="257"/>
      <c r="F569" s="257"/>
      <c r="G569" s="257"/>
      <c r="H569" s="257"/>
      <c r="I569" s="257"/>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7"/>
      <c r="D570" s="257"/>
      <c r="E570" s="257"/>
      <c r="F570" s="257"/>
      <c r="G570" s="257"/>
      <c r="H570" s="257"/>
      <c r="I570" s="257"/>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7"/>
      <c r="D571" s="257"/>
      <c r="E571" s="257"/>
      <c r="F571" s="257"/>
      <c r="G571" s="257"/>
      <c r="H571" s="257"/>
      <c r="I571" s="257"/>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7"/>
      <c r="D572" s="257"/>
      <c r="E572" s="257"/>
      <c r="F572" s="257"/>
      <c r="G572" s="257"/>
      <c r="H572" s="257"/>
      <c r="I572" s="257"/>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7"/>
      <c r="D573" s="257"/>
      <c r="E573" s="257"/>
      <c r="F573" s="257"/>
      <c r="G573" s="257"/>
      <c r="H573" s="257"/>
      <c r="I573" s="257"/>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7"/>
      <c r="D574" s="257"/>
      <c r="E574" s="257"/>
      <c r="F574" s="257"/>
      <c r="G574" s="257"/>
      <c r="H574" s="257"/>
      <c r="I574" s="257"/>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7"/>
      <c r="D575" s="257"/>
      <c r="E575" s="257"/>
      <c r="F575" s="257"/>
      <c r="G575" s="257"/>
      <c r="H575" s="257"/>
      <c r="I575" s="257"/>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7"/>
      <c r="D576" s="257"/>
      <c r="E576" s="257"/>
      <c r="F576" s="257"/>
      <c r="G576" s="257"/>
      <c r="H576" s="257"/>
      <c r="I576" s="257"/>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7"/>
      <c r="D577" s="257"/>
      <c r="E577" s="257"/>
      <c r="F577" s="257"/>
      <c r="G577" s="257"/>
      <c r="H577" s="257"/>
      <c r="I577" s="257"/>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7"/>
      <c r="D578" s="257"/>
      <c r="E578" s="257"/>
      <c r="F578" s="257"/>
      <c r="G578" s="257"/>
      <c r="H578" s="257"/>
      <c r="I578" s="257"/>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7"/>
      <c r="D579" s="257"/>
      <c r="E579" s="257"/>
      <c r="F579" s="257"/>
      <c r="G579" s="257"/>
      <c r="H579" s="257"/>
      <c r="I579" s="257"/>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7"/>
      <c r="D580" s="257"/>
      <c r="E580" s="257"/>
      <c r="F580" s="257"/>
      <c r="G580" s="257"/>
      <c r="H580" s="257"/>
      <c r="I580" s="257"/>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7"/>
      <c r="D581" s="257"/>
      <c r="E581" s="257"/>
      <c r="F581" s="257"/>
      <c r="G581" s="257"/>
      <c r="H581" s="257"/>
      <c r="I581" s="257"/>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7"/>
      <c r="D582" s="257"/>
      <c r="E582" s="257"/>
      <c r="F582" s="257"/>
      <c r="G582" s="257"/>
      <c r="H582" s="257"/>
      <c r="I582" s="257"/>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7"/>
      <c r="D583" s="257"/>
      <c r="E583" s="257"/>
      <c r="F583" s="257"/>
      <c r="G583" s="257"/>
      <c r="H583" s="257"/>
      <c r="I583" s="257"/>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7"/>
      <c r="D584" s="257"/>
      <c r="E584" s="257"/>
      <c r="F584" s="257"/>
      <c r="G584" s="257"/>
      <c r="H584" s="257"/>
      <c r="I584" s="257"/>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7"/>
      <c r="D585" s="257"/>
      <c r="E585" s="257"/>
      <c r="F585" s="257"/>
      <c r="G585" s="257"/>
      <c r="H585" s="257"/>
      <c r="I585" s="257"/>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7"/>
      <c r="D586" s="257"/>
      <c r="E586" s="257"/>
      <c r="F586" s="257"/>
      <c r="G586" s="257"/>
      <c r="H586" s="257"/>
      <c r="I586" s="257"/>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7"/>
      <c r="D587" s="257"/>
      <c r="E587" s="257"/>
      <c r="F587" s="257"/>
      <c r="G587" s="257"/>
      <c r="H587" s="257"/>
      <c r="I587" s="257"/>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7"/>
      <c r="D588" s="257"/>
      <c r="E588" s="257"/>
      <c r="F588" s="257"/>
      <c r="G588" s="257"/>
      <c r="H588" s="257"/>
      <c r="I588" s="257"/>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7"/>
      <c r="D589" s="257"/>
      <c r="E589" s="257"/>
      <c r="F589" s="257"/>
      <c r="G589" s="257"/>
      <c r="H589" s="257"/>
      <c r="I589" s="257"/>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7"/>
      <c r="D590" s="257"/>
      <c r="E590" s="257"/>
      <c r="F590" s="257"/>
      <c r="G590" s="257"/>
      <c r="H590" s="257"/>
      <c r="I590" s="257"/>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7"/>
      <c r="D591" s="257"/>
      <c r="E591" s="257"/>
      <c r="F591" s="257"/>
      <c r="G591" s="257"/>
      <c r="H591" s="257"/>
      <c r="I591" s="257"/>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7"/>
      <c r="D592" s="257"/>
      <c r="E592" s="257"/>
      <c r="F592" s="257"/>
      <c r="G592" s="257"/>
      <c r="H592" s="257"/>
      <c r="I592" s="257"/>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7"/>
      <c r="D593" s="257"/>
      <c r="E593" s="257"/>
      <c r="F593" s="257"/>
      <c r="G593" s="257"/>
      <c r="H593" s="257"/>
      <c r="I593" s="257"/>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1"/>
      <c r="B596" s="261"/>
      <c r="C596" s="261" t="s">
        <v>24</v>
      </c>
      <c r="D596" s="261"/>
      <c r="E596" s="261"/>
      <c r="F596" s="261"/>
      <c r="G596" s="261"/>
      <c r="H596" s="261"/>
      <c r="I596" s="261"/>
      <c r="J596" s="247" t="s">
        <v>197</v>
      </c>
      <c r="K596" s="262"/>
      <c r="L596" s="262"/>
      <c r="M596" s="262"/>
      <c r="N596" s="262"/>
      <c r="O596" s="262"/>
      <c r="P596" s="119" t="s">
        <v>25</v>
      </c>
      <c r="Q596" s="119"/>
      <c r="R596" s="119"/>
      <c r="S596" s="119"/>
      <c r="T596" s="119"/>
      <c r="U596" s="119"/>
      <c r="V596" s="119"/>
      <c r="W596" s="119"/>
      <c r="X596" s="119"/>
      <c r="Y596" s="263" t="s">
        <v>196</v>
      </c>
      <c r="Z596" s="264"/>
      <c r="AA596" s="264"/>
      <c r="AB596" s="264"/>
      <c r="AC596" s="247" t="s">
        <v>230</v>
      </c>
      <c r="AD596" s="247"/>
      <c r="AE596" s="247"/>
      <c r="AF596" s="247"/>
      <c r="AG596" s="247"/>
      <c r="AH596" s="263" t="s">
        <v>248</v>
      </c>
      <c r="AI596" s="261"/>
      <c r="AJ596" s="261"/>
      <c r="AK596" s="261"/>
      <c r="AL596" s="261" t="s">
        <v>19</v>
      </c>
      <c r="AM596" s="261"/>
      <c r="AN596" s="261"/>
      <c r="AO596" s="265"/>
      <c r="AP596" s="250" t="s">
        <v>198</v>
      </c>
      <c r="AQ596" s="250"/>
      <c r="AR596" s="250"/>
      <c r="AS596" s="250"/>
      <c r="AT596" s="250"/>
      <c r="AU596" s="250"/>
      <c r="AV596" s="250"/>
      <c r="AW596" s="250"/>
      <c r="AX596" s="250"/>
      <c r="AY596">
        <f>$AY$594</f>
        <v>0</v>
      </c>
    </row>
    <row r="597" spans="1:51" ht="30" hidden="1" customHeight="1" x14ac:dyDescent="0.15">
      <c r="A597" s="230">
        <v>1</v>
      </c>
      <c r="B597" s="230">
        <v>1</v>
      </c>
      <c r="C597" s="257"/>
      <c r="D597" s="257"/>
      <c r="E597" s="257"/>
      <c r="F597" s="257"/>
      <c r="G597" s="257"/>
      <c r="H597" s="257"/>
      <c r="I597" s="257"/>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9"/>
      <c r="AI597" s="260"/>
      <c r="AJ597" s="260"/>
      <c r="AK597" s="260"/>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7"/>
      <c r="D598" s="257"/>
      <c r="E598" s="257"/>
      <c r="F598" s="257"/>
      <c r="G598" s="257"/>
      <c r="H598" s="257"/>
      <c r="I598" s="257"/>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9"/>
      <c r="AI598" s="260"/>
      <c r="AJ598" s="260"/>
      <c r="AK598" s="260"/>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8"/>
      <c r="D599" s="257"/>
      <c r="E599" s="257"/>
      <c r="F599" s="257"/>
      <c r="G599" s="257"/>
      <c r="H599" s="257"/>
      <c r="I599" s="257"/>
      <c r="J599" s="233"/>
      <c r="K599" s="234"/>
      <c r="L599" s="234"/>
      <c r="M599" s="234"/>
      <c r="N599" s="234"/>
      <c r="O599" s="234"/>
      <c r="P599" s="251"/>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8"/>
      <c r="D600" s="257"/>
      <c r="E600" s="257"/>
      <c r="F600" s="257"/>
      <c r="G600" s="257"/>
      <c r="H600" s="257"/>
      <c r="I600" s="257"/>
      <c r="J600" s="233"/>
      <c r="K600" s="234"/>
      <c r="L600" s="234"/>
      <c r="M600" s="234"/>
      <c r="N600" s="234"/>
      <c r="O600" s="234"/>
      <c r="P600" s="251"/>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7"/>
      <c r="D601" s="257"/>
      <c r="E601" s="257"/>
      <c r="F601" s="257"/>
      <c r="G601" s="257"/>
      <c r="H601" s="257"/>
      <c r="I601" s="257"/>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7"/>
      <c r="D602" s="257"/>
      <c r="E602" s="257"/>
      <c r="F602" s="257"/>
      <c r="G602" s="257"/>
      <c r="H602" s="257"/>
      <c r="I602" s="257"/>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7"/>
      <c r="D603" s="257"/>
      <c r="E603" s="257"/>
      <c r="F603" s="257"/>
      <c r="G603" s="257"/>
      <c r="H603" s="257"/>
      <c r="I603" s="257"/>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7"/>
      <c r="D604" s="257"/>
      <c r="E604" s="257"/>
      <c r="F604" s="257"/>
      <c r="G604" s="257"/>
      <c r="H604" s="257"/>
      <c r="I604" s="257"/>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7"/>
      <c r="D605" s="257"/>
      <c r="E605" s="257"/>
      <c r="F605" s="257"/>
      <c r="G605" s="257"/>
      <c r="H605" s="257"/>
      <c r="I605" s="257"/>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7"/>
      <c r="D606" s="257"/>
      <c r="E606" s="257"/>
      <c r="F606" s="257"/>
      <c r="G606" s="257"/>
      <c r="H606" s="257"/>
      <c r="I606" s="257"/>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7"/>
      <c r="D607" s="257"/>
      <c r="E607" s="257"/>
      <c r="F607" s="257"/>
      <c r="G607" s="257"/>
      <c r="H607" s="257"/>
      <c r="I607" s="257"/>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7"/>
      <c r="D608" s="257"/>
      <c r="E608" s="257"/>
      <c r="F608" s="257"/>
      <c r="G608" s="257"/>
      <c r="H608" s="257"/>
      <c r="I608" s="257"/>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7"/>
      <c r="D609" s="257"/>
      <c r="E609" s="257"/>
      <c r="F609" s="257"/>
      <c r="G609" s="257"/>
      <c r="H609" s="257"/>
      <c r="I609" s="257"/>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7"/>
      <c r="D610" s="257"/>
      <c r="E610" s="257"/>
      <c r="F610" s="257"/>
      <c r="G610" s="257"/>
      <c r="H610" s="257"/>
      <c r="I610" s="257"/>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7"/>
      <c r="D611" s="257"/>
      <c r="E611" s="257"/>
      <c r="F611" s="257"/>
      <c r="G611" s="257"/>
      <c r="H611" s="257"/>
      <c r="I611" s="257"/>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7"/>
      <c r="D612" s="257"/>
      <c r="E612" s="257"/>
      <c r="F612" s="257"/>
      <c r="G612" s="257"/>
      <c r="H612" s="257"/>
      <c r="I612" s="257"/>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7"/>
      <c r="D613" s="257"/>
      <c r="E613" s="257"/>
      <c r="F613" s="257"/>
      <c r="G613" s="257"/>
      <c r="H613" s="257"/>
      <c r="I613" s="257"/>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7"/>
      <c r="D614" s="257"/>
      <c r="E614" s="257"/>
      <c r="F614" s="257"/>
      <c r="G614" s="257"/>
      <c r="H614" s="257"/>
      <c r="I614" s="257"/>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7"/>
      <c r="D615" s="257"/>
      <c r="E615" s="257"/>
      <c r="F615" s="257"/>
      <c r="G615" s="257"/>
      <c r="H615" s="257"/>
      <c r="I615" s="257"/>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7"/>
      <c r="D616" s="257"/>
      <c r="E616" s="257"/>
      <c r="F616" s="257"/>
      <c r="G616" s="257"/>
      <c r="H616" s="257"/>
      <c r="I616" s="257"/>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7"/>
      <c r="D617" s="257"/>
      <c r="E617" s="257"/>
      <c r="F617" s="257"/>
      <c r="G617" s="257"/>
      <c r="H617" s="257"/>
      <c r="I617" s="257"/>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7"/>
      <c r="D618" s="257"/>
      <c r="E618" s="257"/>
      <c r="F618" s="257"/>
      <c r="G618" s="257"/>
      <c r="H618" s="257"/>
      <c r="I618" s="257"/>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7"/>
      <c r="D619" s="257"/>
      <c r="E619" s="257"/>
      <c r="F619" s="257"/>
      <c r="G619" s="257"/>
      <c r="H619" s="257"/>
      <c r="I619" s="257"/>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7"/>
      <c r="D620" s="257"/>
      <c r="E620" s="257"/>
      <c r="F620" s="257"/>
      <c r="G620" s="257"/>
      <c r="H620" s="257"/>
      <c r="I620" s="257"/>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7"/>
      <c r="D621" s="257"/>
      <c r="E621" s="257"/>
      <c r="F621" s="257"/>
      <c r="G621" s="257"/>
      <c r="H621" s="257"/>
      <c r="I621" s="257"/>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7"/>
      <c r="D622" s="257"/>
      <c r="E622" s="257"/>
      <c r="F622" s="257"/>
      <c r="G622" s="257"/>
      <c r="H622" s="257"/>
      <c r="I622" s="257"/>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7"/>
      <c r="D623" s="257"/>
      <c r="E623" s="257"/>
      <c r="F623" s="257"/>
      <c r="G623" s="257"/>
      <c r="H623" s="257"/>
      <c r="I623" s="257"/>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7"/>
      <c r="D624" s="257"/>
      <c r="E624" s="257"/>
      <c r="F624" s="257"/>
      <c r="G624" s="257"/>
      <c r="H624" s="257"/>
      <c r="I624" s="257"/>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7"/>
      <c r="D625" s="257"/>
      <c r="E625" s="257"/>
      <c r="F625" s="257"/>
      <c r="G625" s="257"/>
      <c r="H625" s="257"/>
      <c r="I625" s="257"/>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7"/>
      <c r="D626" s="257"/>
      <c r="E626" s="257"/>
      <c r="F626" s="257"/>
      <c r="G626" s="257"/>
      <c r="H626" s="257"/>
      <c r="I626" s="257"/>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52" t="s">
        <v>578</v>
      </c>
      <c r="B627" s="253"/>
      <c r="C627" s="25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53"/>
      <c r="AF627" s="253"/>
      <c r="AG627" s="253"/>
      <c r="AH627" s="253"/>
      <c r="AI627" s="253"/>
      <c r="AJ627" s="253"/>
      <c r="AK627" s="254"/>
      <c r="AL627" s="255" t="s">
        <v>232</v>
      </c>
      <c r="AM627" s="256"/>
      <c r="AN627" s="256"/>
      <c r="AO627" s="61"/>
      <c r="AP627" s="56"/>
      <c r="AQ627" s="56"/>
      <c r="AR627" s="56"/>
      <c r="AS627" s="56"/>
      <c r="AT627" s="56"/>
      <c r="AU627" s="56"/>
      <c r="AV627" s="56"/>
      <c r="AW627" s="56"/>
      <c r="AX627" s="57"/>
      <c r="AY627">
        <f>COUNTIF($AO$627,"☑")</f>
        <v>0</v>
      </c>
    </row>
    <row r="628" spans="1:51" ht="14.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9"/>
      <c r="B630" s="249"/>
      <c r="C630" s="247" t="s">
        <v>192</v>
      </c>
      <c r="D630" s="248"/>
      <c r="E630" s="247" t="s">
        <v>191</v>
      </c>
      <c r="F630" s="248"/>
      <c r="G630" s="248"/>
      <c r="H630" s="248"/>
      <c r="I630" s="248"/>
      <c r="J630" s="247" t="s">
        <v>197</v>
      </c>
      <c r="K630" s="247"/>
      <c r="L630" s="247"/>
      <c r="M630" s="247"/>
      <c r="N630" s="247"/>
      <c r="O630" s="247"/>
      <c r="P630" s="247" t="s">
        <v>25</v>
      </c>
      <c r="Q630" s="247"/>
      <c r="R630" s="247"/>
      <c r="S630" s="247"/>
      <c r="T630" s="247"/>
      <c r="U630" s="247"/>
      <c r="V630" s="247"/>
      <c r="W630" s="247"/>
      <c r="X630" s="247"/>
      <c r="Y630" s="247" t="s">
        <v>199</v>
      </c>
      <c r="Z630" s="248"/>
      <c r="AA630" s="248"/>
      <c r="AB630" s="248"/>
      <c r="AC630" s="247" t="s">
        <v>180</v>
      </c>
      <c r="AD630" s="247"/>
      <c r="AE630" s="247"/>
      <c r="AF630" s="247"/>
      <c r="AG630" s="247"/>
      <c r="AH630" s="247" t="s">
        <v>187</v>
      </c>
      <c r="AI630" s="248"/>
      <c r="AJ630" s="248"/>
      <c r="AK630" s="248"/>
      <c r="AL630" s="248" t="s">
        <v>19</v>
      </c>
      <c r="AM630" s="248"/>
      <c r="AN630" s="248"/>
      <c r="AO630" s="249"/>
      <c r="AP630" s="250" t="s">
        <v>226</v>
      </c>
      <c r="AQ630" s="250"/>
      <c r="AR630" s="250"/>
      <c r="AS630" s="250"/>
      <c r="AT630" s="250"/>
      <c r="AU630" s="250"/>
      <c r="AV630" s="250"/>
      <c r="AW630" s="250"/>
      <c r="AX630" s="250"/>
    </row>
    <row r="631" spans="1:51" ht="48.75" customHeight="1" x14ac:dyDescent="0.15">
      <c r="A631" s="230">
        <v>1</v>
      </c>
      <c r="B631" s="230">
        <v>1</v>
      </c>
      <c r="C631" s="231" t="s">
        <v>643</v>
      </c>
      <c r="D631" s="231"/>
      <c r="E631" s="240" t="s">
        <v>644</v>
      </c>
      <c r="F631" s="232"/>
      <c r="G631" s="232"/>
      <c r="H631" s="232"/>
      <c r="I631" s="232"/>
      <c r="J631" s="233">
        <v>4011101055952</v>
      </c>
      <c r="K631" s="234"/>
      <c r="L631" s="234"/>
      <c r="M631" s="234"/>
      <c r="N631" s="234"/>
      <c r="O631" s="234"/>
      <c r="P631" s="251" t="s">
        <v>654</v>
      </c>
      <c r="Q631" s="235"/>
      <c r="R631" s="235"/>
      <c r="S631" s="235"/>
      <c r="T631" s="235"/>
      <c r="U631" s="235"/>
      <c r="V631" s="235"/>
      <c r="W631" s="235"/>
      <c r="X631" s="235"/>
      <c r="Y631" s="236">
        <v>284</v>
      </c>
      <c r="Z631" s="237"/>
      <c r="AA631" s="237"/>
      <c r="AB631" s="238"/>
      <c r="AC631" s="222" t="s">
        <v>256</v>
      </c>
      <c r="AD631" s="223"/>
      <c r="AE631" s="223"/>
      <c r="AF631" s="223"/>
      <c r="AG631" s="223"/>
      <c r="AH631" s="224">
        <v>2</v>
      </c>
      <c r="AI631" s="225"/>
      <c r="AJ631" s="225"/>
      <c r="AK631" s="225"/>
      <c r="AL631" s="226">
        <v>100</v>
      </c>
      <c r="AM631" s="227"/>
      <c r="AN631" s="227"/>
      <c r="AO631" s="228"/>
      <c r="AP631" s="229" t="s">
        <v>626</v>
      </c>
      <c r="AQ631" s="229"/>
      <c r="AR631" s="229"/>
      <c r="AS631" s="229"/>
      <c r="AT631" s="229"/>
      <c r="AU631" s="229"/>
      <c r="AV631" s="229"/>
      <c r="AW631" s="229"/>
      <c r="AX631" s="229"/>
    </row>
    <row r="632" spans="1:51" ht="57" customHeight="1" x14ac:dyDescent="0.15">
      <c r="A632" s="230">
        <v>2</v>
      </c>
      <c r="B632" s="230">
        <v>1</v>
      </c>
      <c r="C632" s="231" t="s">
        <v>643</v>
      </c>
      <c r="D632" s="231"/>
      <c r="E632" s="240" t="s">
        <v>645</v>
      </c>
      <c r="F632" s="232"/>
      <c r="G632" s="232"/>
      <c r="H632" s="232"/>
      <c r="I632" s="232"/>
      <c r="J632" s="233">
        <v>2010001093321</v>
      </c>
      <c r="K632" s="234"/>
      <c r="L632" s="234"/>
      <c r="M632" s="234"/>
      <c r="N632" s="234"/>
      <c r="O632" s="234"/>
      <c r="P632" s="244" t="s">
        <v>654</v>
      </c>
      <c r="Q632" s="245"/>
      <c r="R632" s="245"/>
      <c r="S632" s="245"/>
      <c r="T632" s="245"/>
      <c r="U632" s="245"/>
      <c r="V632" s="245"/>
      <c r="W632" s="245"/>
      <c r="X632" s="246"/>
      <c r="Y632" s="236">
        <v>202</v>
      </c>
      <c r="Z632" s="237"/>
      <c r="AA632" s="237"/>
      <c r="AB632" s="238"/>
      <c r="AC632" s="241" t="s">
        <v>256</v>
      </c>
      <c r="AD632" s="242"/>
      <c r="AE632" s="242"/>
      <c r="AF632" s="242"/>
      <c r="AG632" s="243"/>
      <c r="AH632" s="224">
        <v>1</v>
      </c>
      <c r="AI632" s="225"/>
      <c r="AJ632" s="225"/>
      <c r="AK632" s="225"/>
      <c r="AL632" s="226">
        <v>100</v>
      </c>
      <c r="AM632" s="227"/>
      <c r="AN632" s="227"/>
      <c r="AO632" s="228"/>
      <c r="AP632" s="229" t="s">
        <v>626</v>
      </c>
      <c r="AQ632" s="229"/>
      <c r="AR632" s="229"/>
      <c r="AS632" s="229"/>
      <c r="AT632" s="229"/>
      <c r="AU632" s="229"/>
      <c r="AV632" s="229"/>
      <c r="AW632" s="229"/>
      <c r="AX632" s="229"/>
      <c r="AY632">
        <f>COUNTA($E$632)</f>
        <v>1</v>
      </c>
    </row>
    <row r="633" spans="1:51" ht="48.75" customHeight="1" x14ac:dyDescent="0.15">
      <c r="A633" s="230">
        <v>3</v>
      </c>
      <c r="B633" s="230">
        <v>1</v>
      </c>
      <c r="C633" s="231" t="s">
        <v>643</v>
      </c>
      <c r="D633" s="231"/>
      <c r="E633" s="240" t="s">
        <v>646</v>
      </c>
      <c r="F633" s="232"/>
      <c r="G633" s="232"/>
      <c r="H633" s="232"/>
      <c r="I633" s="232"/>
      <c r="J633" s="233">
        <v>4011101055952</v>
      </c>
      <c r="K633" s="234"/>
      <c r="L633" s="234"/>
      <c r="M633" s="234"/>
      <c r="N633" s="234"/>
      <c r="O633" s="234"/>
      <c r="P633" s="244" t="s">
        <v>654</v>
      </c>
      <c r="Q633" s="245"/>
      <c r="R633" s="245"/>
      <c r="S633" s="245"/>
      <c r="T633" s="245"/>
      <c r="U633" s="245"/>
      <c r="V633" s="245"/>
      <c r="W633" s="245"/>
      <c r="X633" s="246"/>
      <c r="Y633" s="236">
        <v>202</v>
      </c>
      <c r="Z633" s="237"/>
      <c r="AA633" s="237"/>
      <c r="AB633" s="238"/>
      <c r="AC633" s="241" t="s">
        <v>256</v>
      </c>
      <c r="AD633" s="242"/>
      <c r="AE633" s="242"/>
      <c r="AF633" s="242"/>
      <c r="AG633" s="243"/>
      <c r="AH633" s="224">
        <v>2</v>
      </c>
      <c r="AI633" s="225"/>
      <c r="AJ633" s="225"/>
      <c r="AK633" s="225"/>
      <c r="AL633" s="226">
        <v>99.6</v>
      </c>
      <c r="AM633" s="227"/>
      <c r="AN633" s="227"/>
      <c r="AO633" s="228"/>
      <c r="AP633" s="229" t="s">
        <v>626</v>
      </c>
      <c r="AQ633" s="229"/>
      <c r="AR633" s="229"/>
      <c r="AS633" s="229"/>
      <c r="AT633" s="229"/>
      <c r="AU633" s="229"/>
      <c r="AV633" s="229"/>
      <c r="AW633" s="229"/>
      <c r="AX633" s="229"/>
      <c r="AY633">
        <f>COUNTA($E$633)</f>
        <v>1</v>
      </c>
    </row>
    <row r="634" spans="1:51" ht="66" customHeight="1" x14ac:dyDescent="0.15">
      <c r="A634" s="230">
        <v>4</v>
      </c>
      <c r="B634" s="230">
        <v>1</v>
      </c>
      <c r="C634" s="231" t="s">
        <v>643</v>
      </c>
      <c r="D634" s="231"/>
      <c r="E634" s="240" t="s">
        <v>647</v>
      </c>
      <c r="F634" s="232"/>
      <c r="G634" s="232"/>
      <c r="H634" s="232"/>
      <c r="I634" s="232"/>
      <c r="J634" s="233">
        <v>2010001093321</v>
      </c>
      <c r="K634" s="234"/>
      <c r="L634" s="234"/>
      <c r="M634" s="234"/>
      <c r="N634" s="234"/>
      <c r="O634" s="234"/>
      <c r="P634" s="244" t="s">
        <v>654</v>
      </c>
      <c r="Q634" s="245"/>
      <c r="R634" s="245"/>
      <c r="S634" s="245"/>
      <c r="T634" s="245"/>
      <c r="U634" s="245"/>
      <c r="V634" s="245"/>
      <c r="W634" s="245"/>
      <c r="X634" s="246"/>
      <c r="Y634" s="236">
        <v>173</v>
      </c>
      <c r="Z634" s="237"/>
      <c r="AA634" s="237"/>
      <c r="AB634" s="238"/>
      <c r="AC634" s="241" t="s">
        <v>256</v>
      </c>
      <c r="AD634" s="242"/>
      <c r="AE634" s="242"/>
      <c r="AF634" s="242"/>
      <c r="AG634" s="243"/>
      <c r="AH634" s="224">
        <v>2</v>
      </c>
      <c r="AI634" s="225"/>
      <c r="AJ634" s="225"/>
      <c r="AK634" s="225"/>
      <c r="AL634" s="226">
        <v>100</v>
      </c>
      <c r="AM634" s="227"/>
      <c r="AN634" s="227"/>
      <c r="AO634" s="228"/>
      <c r="AP634" s="229" t="s">
        <v>626</v>
      </c>
      <c r="AQ634" s="229"/>
      <c r="AR634" s="229"/>
      <c r="AS634" s="229"/>
      <c r="AT634" s="229"/>
      <c r="AU634" s="229"/>
      <c r="AV634" s="229"/>
      <c r="AW634" s="229"/>
      <c r="AX634" s="229"/>
      <c r="AY634">
        <f>COUNTA($E$634)</f>
        <v>1</v>
      </c>
    </row>
    <row r="635" spans="1:51" ht="60.75" customHeight="1" x14ac:dyDescent="0.15">
      <c r="A635" s="230">
        <v>5</v>
      </c>
      <c r="B635" s="230">
        <v>1</v>
      </c>
      <c r="C635" s="231" t="s">
        <v>643</v>
      </c>
      <c r="D635" s="231"/>
      <c r="E635" s="240" t="s">
        <v>648</v>
      </c>
      <c r="F635" s="232"/>
      <c r="G635" s="232"/>
      <c r="H635" s="232"/>
      <c r="I635" s="232"/>
      <c r="J635" s="233">
        <v>7430001004883</v>
      </c>
      <c r="K635" s="234"/>
      <c r="L635" s="234"/>
      <c r="M635" s="234"/>
      <c r="N635" s="234"/>
      <c r="O635" s="234"/>
      <c r="P635" s="244" t="s">
        <v>654</v>
      </c>
      <c r="Q635" s="245"/>
      <c r="R635" s="245"/>
      <c r="S635" s="245"/>
      <c r="T635" s="245"/>
      <c r="U635" s="245"/>
      <c r="V635" s="245"/>
      <c r="W635" s="245"/>
      <c r="X635" s="246"/>
      <c r="Y635" s="236">
        <v>172</v>
      </c>
      <c r="Z635" s="237"/>
      <c r="AA635" s="237"/>
      <c r="AB635" s="238"/>
      <c r="AC635" s="241" t="s">
        <v>256</v>
      </c>
      <c r="AD635" s="242"/>
      <c r="AE635" s="242"/>
      <c r="AF635" s="242"/>
      <c r="AG635" s="243"/>
      <c r="AH635" s="224">
        <v>1</v>
      </c>
      <c r="AI635" s="225"/>
      <c r="AJ635" s="225"/>
      <c r="AK635" s="225"/>
      <c r="AL635" s="226">
        <v>100</v>
      </c>
      <c r="AM635" s="227"/>
      <c r="AN635" s="227"/>
      <c r="AO635" s="228"/>
      <c r="AP635" s="229" t="s">
        <v>626</v>
      </c>
      <c r="AQ635" s="229"/>
      <c r="AR635" s="229"/>
      <c r="AS635" s="229"/>
      <c r="AT635" s="229"/>
      <c r="AU635" s="229"/>
      <c r="AV635" s="229"/>
      <c r="AW635" s="229"/>
      <c r="AX635" s="229"/>
      <c r="AY635">
        <f>COUNTA($E$635)</f>
        <v>1</v>
      </c>
    </row>
    <row r="636" spans="1:51" ht="48.75" customHeight="1" x14ac:dyDescent="0.15">
      <c r="A636" s="230">
        <v>6</v>
      </c>
      <c r="B636" s="230">
        <v>1</v>
      </c>
      <c r="C636" s="231" t="s">
        <v>643</v>
      </c>
      <c r="D636" s="231"/>
      <c r="E636" s="240" t="s">
        <v>649</v>
      </c>
      <c r="F636" s="232"/>
      <c r="G636" s="232"/>
      <c r="H636" s="232"/>
      <c r="I636" s="232"/>
      <c r="J636" s="233">
        <v>7430001004883</v>
      </c>
      <c r="K636" s="234"/>
      <c r="L636" s="234"/>
      <c r="M636" s="234"/>
      <c r="N636" s="234"/>
      <c r="O636" s="234"/>
      <c r="P636" s="244" t="s">
        <v>654</v>
      </c>
      <c r="Q636" s="245"/>
      <c r="R636" s="245"/>
      <c r="S636" s="245"/>
      <c r="T636" s="245"/>
      <c r="U636" s="245"/>
      <c r="V636" s="245"/>
      <c r="W636" s="245"/>
      <c r="X636" s="246"/>
      <c r="Y636" s="236">
        <v>172</v>
      </c>
      <c r="Z636" s="237"/>
      <c r="AA636" s="237"/>
      <c r="AB636" s="238"/>
      <c r="AC636" s="241" t="s">
        <v>256</v>
      </c>
      <c r="AD636" s="242"/>
      <c r="AE636" s="242"/>
      <c r="AF636" s="242"/>
      <c r="AG636" s="243"/>
      <c r="AH636" s="224">
        <v>1</v>
      </c>
      <c r="AI636" s="225"/>
      <c r="AJ636" s="225"/>
      <c r="AK636" s="225"/>
      <c r="AL636" s="226">
        <v>100</v>
      </c>
      <c r="AM636" s="227"/>
      <c r="AN636" s="227"/>
      <c r="AO636" s="228"/>
      <c r="AP636" s="229" t="s">
        <v>626</v>
      </c>
      <c r="AQ636" s="229"/>
      <c r="AR636" s="229"/>
      <c r="AS636" s="229"/>
      <c r="AT636" s="229"/>
      <c r="AU636" s="229"/>
      <c r="AV636" s="229"/>
      <c r="AW636" s="229"/>
      <c r="AX636" s="229"/>
      <c r="AY636">
        <f>COUNTA($E$636)</f>
        <v>1</v>
      </c>
    </row>
    <row r="637" spans="1:51" ht="48.75" customHeight="1" x14ac:dyDescent="0.15">
      <c r="A637" s="230">
        <v>7</v>
      </c>
      <c r="B637" s="230">
        <v>1</v>
      </c>
      <c r="C637" s="231" t="s">
        <v>643</v>
      </c>
      <c r="D637" s="231"/>
      <c r="E637" s="240" t="s">
        <v>650</v>
      </c>
      <c r="F637" s="232"/>
      <c r="G637" s="232"/>
      <c r="H637" s="232"/>
      <c r="I637" s="232"/>
      <c r="J637" s="233">
        <v>3010005002310</v>
      </c>
      <c r="K637" s="234"/>
      <c r="L637" s="234"/>
      <c r="M637" s="234"/>
      <c r="N637" s="234"/>
      <c r="O637" s="234"/>
      <c r="P637" s="244" t="s">
        <v>654</v>
      </c>
      <c r="Q637" s="245"/>
      <c r="R637" s="245"/>
      <c r="S637" s="245"/>
      <c r="T637" s="245"/>
      <c r="U637" s="245"/>
      <c r="V637" s="245"/>
      <c r="W637" s="245"/>
      <c r="X637" s="246"/>
      <c r="Y637" s="236">
        <v>172</v>
      </c>
      <c r="Z637" s="237"/>
      <c r="AA637" s="237"/>
      <c r="AB637" s="238"/>
      <c r="AC637" s="241" t="s">
        <v>256</v>
      </c>
      <c r="AD637" s="242"/>
      <c r="AE637" s="242"/>
      <c r="AF637" s="242"/>
      <c r="AG637" s="243"/>
      <c r="AH637" s="224">
        <v>1</v>
      </c>
      <c r="AI637" s="225"/>
      <c r="AJ637" s="225"/>
      <c r="AK637" s="225"/>
      <c r="AL637" s="226">
        <v>100</v>
      </c>
      <c r="AM637" s="227"/>
      <c r="AN637" s="227"/>
      <c r="AO637" s="228"/>
      <c r="AP637" s="229" t="s">
        <v>626</v>
      </c>
      <c r="AQ637" s="229"/>
      <c r="AR637" s="229"/>
      <c r="AS637" s="229"/>
      <c r="AT637" s="229"/>
      <c r="AU637" s="229"/>
      <c r="AV637" s="229"/>
      <c r="AW637" s="229"/>
      <c r="AX637" s="229"/>
      <c r="AY637">
        <f>COUNTA($E$637)</f>
        <v>1</v>
      </c>
    </row>
    <row r="638" spans="1:51" ht="74.25" customHeight="1" x14ac:dyDescent="0.15">
      <c r="A638" s="230">
        <v>8</v>
      </c>
      <c r="B638" s="230">
        <v>1</v>
      </c>
      <c r="C638" s="231" t="s">
        <v>643</v>
      </c>
      <c r="D638" s="231"/>
      <c r="E638" s="240" t="s">
        <v>651</v>
      </c>
      <c r="F638" s="232"/>
      <c r="G638" s="232"/>
      <c r="H638" s="232"/>
      <c r="I638" s="232"/>
      <c r="J638" s="233">
        <v>5010001105098</v>
      </c>
      <c r="K638" s="234"/>
      <c r="L638" s="234"/>
      <c r="M638" s="234"/>
      <c r="N638" s="234"/>
      <c r="O638" s="234"/>
      <c r="P638" s="244" t="s">
        <v>654</v>
      </c>
      <c r="Q638" s="245"/>
      <c r="R638" s="245"/>
      <c r="S638" s="245"/>
      <c r="T638" s="245"/>
      <c r="U638" s="245"/>
      <c r="V638" s="245"/>
      <c r="W638" s="245"/>
      <c r="X638" s="246"/>
      <c r="Y638" s="236">
        <v>172</v>
      </c>
      <c r="Z638" s="237"/>
      <c r="AA638" s="237"/>
      <c r="AB638" s="238"/>
      <c r="AC638" s="241" t="s">
        <v>256</v>
      </c>
      <c r="AD638" s="242"/>
      <c r="AE638" s="242"/>
      <c r="AF638" s="242"/>
      <c r="AG638" s="243"/>
      <c r="AH638" s="224">
        <v>1</v>
      </c>
      <c r="AI638" s="225"/>
      <c r="AJ638" s="225"/>
      <c r="AK638" s="225"/>
      <c r="AL638" s="226">
        <v>100</v>
      </c>
      <c r="AM638" s="227"/>
      <c r="AN638" s="227"/>
      <c r="AO638" s="228"/>
      <c r="AP638" s="229" t="s">
        <v>626</v>
      </c>
      <c r="AQ638" s="229"/>
      <c r="AR638" s="229"/>
      <c r="AS638" s="229"/>
      <c r="AT638" s="229"/>
      <c r="AU638" s="229"/>
      <c r="AV638" s="229"/>
      <c r="AW638" s="229"/>
      <c r="AX638" s="229"/>
      <c r="AY638">
        <f>COUNTA($E$638)</f>
        <v>1</v>
      </c>
    </row>
    <row r="639" spans="1:51" ht="48.75" customHeight="1" x14ac:dyDescent="0.15">
      <c r="A639" s="230">
        <v>9</v>
      </c>
      <c r="B639" s="230">
        <v>1</v>
      </c>
      <c r="C639" s="231" t="s">
        <v>643</v>
      </c>
      <c r="D639" s="231"/>
      <c r="E639" s="240" t="s">
        <v>652</v>
      </c>
      <c r="F639" s="232"/>
      <c r="G639" s="232"/>
      <c r="H639" s="232"/>
      <c r="I639" s="232"/>
      <c r="J639" s="233">
        <v>7080001003483</v>
      </c>
      <c r="K639" s="234"/>
      <c r="L639" s="234"/>
      <c r="M639" s="234"/>
      <c r="N639" s="234"/>
      <c r="O639" s="234"/>
      <c r="P639" s="244" t="s">
        <v>654</v>
      </c>
      <c r="Q639" s="245"/>
      <c r="R639" s="245"/>
      <c r="S639" s="245"/>
      <c r="T639" s="245"/>
      <c r="U639" s="245"/>
      <c r="V639" s="245"/>
      <c r="W639" s="245"/>
      <c r="X639" s="246"/>
      <c r="Y639" s="236">
        <v>171</v>
      </c>
      <c r="Z639" s="237"/>
      <c r="AA639" s="237"/>
      <c r="AB639" s="238"/>
      <c r="AC639" s="241" t="s">
        <v>256</v>
      </c>
      <c r="AD639" s="242"/>
      <c r="AE639" s="242"/>
      <c r="AF639" s="242"/>
      <c r="AG639" s="243"/>
      <c r="AH639" s="224">
        <v>1</v>
      </c>
      <c r="AI639" s="225"/>
      <c r="AJ639" s="225"/>
      <c r="AK639" s="225"/>
      <c r="AL639" s="226">
        <v>99.9</v>
      </c>
      <c r="AM639" s="227"/>
      <c r="AN639" s="227"/>
      <c r="AO639" s="228"/>
      <c r="AP639" s="229" t="s">
        <v>626</v>
      </c>
      <c r="AQ639" s="229"/>
      <c r="AR639" s="229"/>
      <c r="AS639" s="229"/>
      <c r="AT639" s="229"/>
      <c r="AU639" s="229"/>
      <c r="AV639" s="229"/>
      <c r="AW639" s="229"/>
      <c r="AX639" s="229"/>
      <c r="AY639">
        <f>COUNTA($E$639)</f>
        <v>1</v>
      </c>
    </row>
    <row r="640" spans="1:51" ht="48.75" customHeight="1" x14ac:dyDescent="0.15">
      <c r="A640" s="230">
        <v>10</v>
      </c>
      <c r="B640" s="230">
        <v>1</v>
      </c>
      <c r="C640" s="231" t="s">
        <v>643</v>
      </c>
      <c r="D640" s="231"/>
      <c r="E640" s="240" t="s">
        <v>653</v>
      </c>
      <c r="F640" s="232"/>
      <c r="G640" s="232"/>
      <c r="H640" s="232"/>
      <c r="I640" s="232"/>
      <c r="J640" s="233">
        <v>3010005002310</v>
      </c>
      <c r="K640" s="234"/>
      <c r="L640" s="234"/>
      <c r="M640" s="234"/>
      <c r="N640" s="234"/>
      <c r="O640" s="234"/>
      <c r="P640" s="244" t="s">
        <v>654</v>
      </c>
      <c r="Q640" s="245"/>
      <c r="R640" s="245"/>
      <c r="S640" s="245"/>
      <c r="T640" s="245"/>
      <c r="U640" s="245"/>
      <c r="V640" s="245"/>
      <c r="W640" s="245"/>
      <c r="X640" s="246"/>
      <c r="Y640" s="236">
        <v>156</v>
      </c>
      <c r="Z640" s="237"/>
      <c r="AA640" s="237"/>
      <c r="AB640" s="238"/>
      <c r="AC640" s="241" t="s">
        <v>256</v>
      </c>
      <c r="AD640" s="242"/>
      <c r="AE640" s="242"/>
      <c r="AF640" s="242"/>
      <c r="AG640" s="243"/>
      <c r="AH640" s="224">
        <v>1</v>
      </c>
      <c r="AI640" s="225"/>
      <c r="AJ640" s="225"/>
      <c r="AK640" s="225"/>
      <c r="AL640" s="226">
        <v>77.099999999999994</v>
      </c>
      <c r="AM640" s="227"/>
      <c r="AN640" s="227"/>
      <c r="AO640" s="228"/>
      <c r="AP640" s="229" t="s">
        <v>626</v>
      </c>
      <c r="AQ640" s="229"/>
      <c r="AR640" s="229"/>
      <c r="AS640" s="229"/>
      <c r="AT640" s="229"/>
      <c r="AU640" s="229"/>
      <c r="AV640" s="229"/>
      <c r="AW640" s="229"/>
      <c r="AX640" s="229"/>
      <c r="AY640">
        <f>COUNTA($E$640)</f>
        <v>1</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5"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T6" zoomScale="130" zoomScaleNormal="130" workbookViewId="0">
      <selection activeCell="AA38" sqref="AA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611</v>
      </c>
      <c r="M2" s="13" t="str">
        <f>IF(L2="","",K2)</f>
        <v>社会保障</v>
      </c>
      <c r="N2" s="13" t="str">
        <f>IF(M2="","",IF(N1&lt;&gt;"",CONCATENATE(N1,"、",M2),M2))</f>
        <v>社会保障</v>
      </c>
      <c r="O2" s="13"/>
      <c r="P2" s="12" t="s">
        <v>69</v>
      </c>
      <c r="Q2" s="17" t="s">
        <v>611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611</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611</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2022-08-29T02:15:24Z</cp:lastPrinted>
  <dcterms:created xsi:type="dcterms:W3CDTF">2012-03-13T00:50:25Z</dcterms:created>
  <dcterms:modified xsi:type="dcterms:W3CDTF">2022-08-29T02:15:25Z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