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hwcyq_lansys_mhlw_go_jp/Documents/PassageDrive/PCfolder/Desktop/"/>
    </mc:Choice>
  </mc:AlternateContent>
  <xr:revisionPtr revIDLastSave="1" documentId="11_BA3B2BB5B1DEECA3D560B3FCFDF905E1CA617374" xr6:coauthVersionLast="47" xr6:coauthVersionMax="47" xr10:uidLastSave="{22C0C39A-36E4-41D0-BC29-260D66575F8A}"/>
  <bookViews>
    <workbookView xWindow="-120" yWindow="-1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8" i="11"/>
  <c r="AY397" i="11"/>
  <c r="AY396" i="11"/>
  <c r="AY372" i="11"/>
  <c r="AY371" i="11"/>
  <c r="AY370" i="11"/>
  <c r="AY369" i="11"/>
  <c r="AY368" i="11"/>
  <c r="AY367" i="11"/>
  <c r="AY334" i="11"/>
  <c r="AY339" i="11" s="1"/>
  <c r="AY321" i="11"/>
  <c r="AY330" i="11" s="1"/>
  <c r="AY327" i="11" l="1"/>
  <c r="AY337" i="11"/>
  <c r="AY324" i="11"/>
  <c r="AY328" i="11"/>
  <c r="AY332" i="11"/>
  <c r="AY338" i="11"/>
  <c r="AY325" i="11"/>
  <c r="AY329" i="11"/>
  <c r="AY333" i="11"/>
  <c r="AY340" i="11"/>
  <c r="AY323" i="11"/>
  <c r="AY331" i="11"/>
  <c r="AY322" i="11"/>
  <c r="AY326" i="11"/>
  <c r="AY336" i="11"/>
  <c r="AY341"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5" i="11"/>
  <c r="AY134" i="11"/>
  <c r="AY133" i="11"/>
  <c r="AY132" i="11"/>
  <c r="AY139" i="11"/>
  <c r="AY143" i="11" s="1"/>
  <c r="AY166" i="11"/>
  <c r="AY161" i="11"/>
  <c r="AY162" i="11" s="1"/>
  <c r="AY156" i="11"/>
  <c r="AY158" i="11" s="1"/>
  <c r="AY146" i="11"/>
  <c r="AY150" i="11" s="1"/>
  <c r="AY130" i="11"/>
  <c r="AY129" i="11"/>
  <c r="AY128" i="11"/>
  <c r="AY127" i="11"/>
  <c r="AY131" i="11" s="1"/>
  <c r="AY122" i="11"/>
  <c r="AY123" i="11" s="1"/>
  <c r="AY112" i="11"/>
  <c r="AY119" i="11" s="1"/>
  <c r="AY99" i="11"/>
  <c r="AY101" i="11" s="1"/>
  <c r="AY98" i="11"/>
  <c r="AY102" i="11"/>
  <c r="AY104" i="11" s="1"/>
  <c r="AY140" i="11" l="1"/>
  <c r="AY203" i="11"/>
  <c r="AY141" i="11"/>
  <c r="AY198" i="11"/>
  <c r="AY142" i="11"/>
  <c r="AY144" i="11"/>
  <c r="AY125" i="11"/>
  <c r="AY163" i="11"/>
  <c r="AY145" i="11"/>
  <c r="AY207" i="11"/>
  <c r="AY124" i="11"/>
  <c r="AY164" i="11"/>
  <c r="AY176" i="11"/>
  <c r="AY211" i="11"/>
  <c r="AY113" i="11"/>
  <c r="AY121" i="11"/>
  <c r="AY204" i="11"/>
  <c r="AY212" i="11"/>
  <c r="AY100" i="11"/>
  <c r="AY114" i="11"/>
  <c r="AY118" i="11"/>
  <c r="AY126" i="11"/>
  <c r="AY152" i="11"/>
  <c r="AY174" i="11"/>
  <c r="AY178" i="11"/>
  <c r="AY193" i="11"/>
  <c r="AY201" i="11"/>
  <c r="AY205" i="11"/>
  <c r="AY209" i="11"/>
  <c r="AY213" i="11"/>
  <c r="AY116" i="11"/>
  <c r="AY120" i="11"/>
  <c r="AY154" i="11"/>
  <c r="AY117" i="11"/>
  <c r="AY151" i="11"/>
  <c r="AY155" i="11"/>
  <c r="AY177"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55" i="11" l="1"/>
  <c r="AY84" i="11"/>
  <c r="AY96" i="11"/>
  <c r="AY80" i="11"/>
  <c r="AY81" i="11"/>
  <c r="AY85" i="11"/>
  <c r="AY92" i="11"/>
  <c r="AY89" i="11"/>
  <c r="AY82" i="11"/>
  <c r="AY90" i="11"/>
  <c r="AY94" i="11"/>
  <c r="AY97"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<sst xmlns="http://schemas.openxmlformats.org/spreadsheetml/2006/main" count="1314" uniqueCount="681">
  <si>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</si>
  <si>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</si>
  <si>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</si>
  <si>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</si>
  <si>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</si>
  <si>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</si>
  <si>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</si>
  <si>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</si>
  <si>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</si>
  <si>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</si>
  <si>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</si>
  <si>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</si>
  <si>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</si>
  <si>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</si>
  <si>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</si>
  <si>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</si>
  <si>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</si>
  <si>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</si>
  <si>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</si>
  <si>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</si>
  <si>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</si>
  <si>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</si>
  <si>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</si>
  <si>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</si>
  <si>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</si>
  <si>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</si>
  <si>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</si>
  <si>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</si>
  <si>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</si>
  <si>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</si>
  <si>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</si>
  <si>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</si>
  <si>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</si>
  <si>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</si>
  <si>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</si>
  <si>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</si>
  <si>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</si>
  <si>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</si>
  <si>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</si>
  <si>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</si>
  <si>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</si>
  <si>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</si>
  <si>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</si>
  <si>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</si>
  <si>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</si>
  <si>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</si>
  <si>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</si>
  <si>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</si>
  <si>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</si>
  <si>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</si>
  <si>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</si>
  <si>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</si>
  <si>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</si>
  <si>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</si>
  <si>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</si>
  <si>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</si>
  <si>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</si>
  <si>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</si>
  <si>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</si>
  <si>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</si>
  <si>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</si>
  <si>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</si>
  <si>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</si>
  <si>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</si>
  <si>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</si>
  <si>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</si>
  <si>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</si>
  <si>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</si>
  <si>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</si>
  <si>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</si>
  <si>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</si>
  <si>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</si>
  <si>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</si>
  <si>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</si>
  <si>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</si>
  <si>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</si>
  <si>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</si>
  <si>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</si>
  <si>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</si>
  <si>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</si>
  <si>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</si>
  <si>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</si>
  <si>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</si>
  <si>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</si>
  <si>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</si>
  <si>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</si>
  <si>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</si>
  <si>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</si>
  <si>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</si>
  <si>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</si>
  <si>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</si>
  <si>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</si>
  <si>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</si>
  <si>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</si>
  <si>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</si>
  <si>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</si>
  <si>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</si>
  <si>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</si>
  <si>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</si>
  <si>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</si>
  <si>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</si>
  <si>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</si>
  <si>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</si>
  <si>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</si>
  <si>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</si>
  <si>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</si>
  <si>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</si>
  <si>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</si>
  <si>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</si>
  <si>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</si>
  <si>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</si>
  <si>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</si>
  <si>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</si>
  <si>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</si>
  <si>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</si>
  <si>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</si>
  <si>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</si>
  <si>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</si>
  <si>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</si>
  <si>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</si>
  <si>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</si>
  <si>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</si>
  <si>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</si>
  <si>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</si>
  <si>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</si>
  <si>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</si>
  <si>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</si>
  <si>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</si>
  <si>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</si>
  <si>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</si>
  <si>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</si>
  <si>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</si>
  <si>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</si>
  <si>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</si>
  <si>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</si>
  <si>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</si>
  <si>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</si>
  <si>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</si>
  <si>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</si>
  <si>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</si>
  <si>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</si>
  <si>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</si>
  <si>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</si>
  <si>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</si>
  <si>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</si>
  <si>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</si>
  <si>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</si>
  <si>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</si>
  <si>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</si>
  <si>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</si>
  <si>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</si>
  <si>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</si>
  <si>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</si>
  <si>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</si>
  <si>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</si>
  <si>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</si>
  <si>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</si>
  <si>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</si>
  <si>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</si>
  <si>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</si>
  <si>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</si>
  <si>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</si>
  <si>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</si>
  <si>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</si>
  <si>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</si>
  <si>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</si>
  <si>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</si>
  <si>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</si>
  <si>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</si>
  <si>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</si>
  <si>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</si>
  <si>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</si>
  <si>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</si>
  <si>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</si>
  <si>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</si>
  <si>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</si>
  <si>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</si>
  <si>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</si>
  <si>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</si>
  <si>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</si>
  <si>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</si>
  <si>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</si>
  <si>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</si>
  <si>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</si>
  <si>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</si>
  <si>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</si>
  <si>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</si>
  <si>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</si>
  <si>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</si>
  <si>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</si>
  <si>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</si>
  <si>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</si>
  <si>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</si>
  <si>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</si>
  <si>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</si>
  <si>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</si>
  <si>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</si>
  <si>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</si>
  <si>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</si>
  <si>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</si>
  <si>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</si>
  <si>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</si>
  <si>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</si>
  <si>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</si>
  <si>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</si>
  <si>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</si>
  <si>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</si>
  <si>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</si>
  <si>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</si>
  <si>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</si>
  <si>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</si>
  <si>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</si>
  <si>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</si>
  <si>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</si>
  <si>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</si>
  <si>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</si>
  <si>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</si>
  <si>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</si>
  <si>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</si>
  <si>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</si>
  <si>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</si>
  <si>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</si>
  <si>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</si>
  <si>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</si>
  <si>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</si>
  <si>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</si>
  <si>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</si>
  <si>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</si>
  <si>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</si>
  <si>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</si>
  <si>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</si>
  <si>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</si>
  <si>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</si>
  <si>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</si>
  <si>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</si>
  <si>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</si>
  <si>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</si>
  <si>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</si>
  <si>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</si>
  <si>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</si>
  <si>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</si>
  <si>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</si>
  <si>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</si>
  <si>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</si>
  <si>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</si>
  <si>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</si>
  <si>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</si>
  <si>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</si>
  <si>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</si>
  <si>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</si>
  <si>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</si>
  <si>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</si>
  <si>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</si>
  <si>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</si>
  <si>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</si>
  <si>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</si>
  <si>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</si>
  <si>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</si>
  <si>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</si>
  <si>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</si>
  <si>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</si>
  <si>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</si>
  <si>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</si>
  <si>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</si>
  <si>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</si>
  <si>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</si>
  <si>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</si>
  <si>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</si>
  <si>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</si>
  <si>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</si>
  <si>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</si>
  <si>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</si>
  <si>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</si>
  <si>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</si>
  <si>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</si>
  <si>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</si>
  <si>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</si>
  <si>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</si>
  <si>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</si>
  <si>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</si>
  <si>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</si>
  <si>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</si>
  <si>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</si>
  <si>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</si>
  <si>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</si>
  <si>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</si>
  <si>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</si>
  <si>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</si>
  <si>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</si>
  <si>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</si>
  <si>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</si>
  <si>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</si>
  <si>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</si>
  <si>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</si>
  <si>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</si>
  <si>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</si>
  <si>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</si>
  <si>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</si>
  <si>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</si>
  <si>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</si>
  <si>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</si>
  <si>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</si>
  <si>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</si>
  <si>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</si>
  <si>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</si>
  <si>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</si>
  <si>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</si>
  <si>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</si>
  <si>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</si>
  <si>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</si>
  <si>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</si>
  <si>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</si>
  <si>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</si>
  <si>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</si>
  <si>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</si>
  <si>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</si>
  <si>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</si>
  <si>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</si>
  <si>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</si>
  <si>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</si>
  <si>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</si>
  <si>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</si>
  <si>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</si>
  <si>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</si>
  <si>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</si>
  <si>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</si>
  <si>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</si>
  <si>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</si>
  <si>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</si>
  <si>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</si>
  <si>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</si>
  <si>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</si>
  <si>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</si>
  <si>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</si>
  <si>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</si>
  <si>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</si>
  <si>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</si>
  <si>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</si>
  <si>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</si>
  <si>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</si>
  <si>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</si>
  <si>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</si>
  <si>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</si>
  <si>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</si>
  <si>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</si>
  <si>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</si>
  <si>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</si>
  <si>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</si>
  <si>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</si>
  <si>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</si>
  <si>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</si>
  <si>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</si>
  <si>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</si>
  <si>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</si>
  <si>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</si>
  <si>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</si>
  <si>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</si>
  <si>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</si>
  <si>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</si>
  <si>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</si>
  <si>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</si>
  <si>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</si>
  <si>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</si>
  <si>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</si>
  <si>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</si>
  <si>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</si>
  <si>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</si>
  <si>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</si>
  <si>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</si>
  <si>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</si>
  <si>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</si>
  <si>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</si>
  <si>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</si>
  <si>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</si>
  <si>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</si>
  <si>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</si>
  <si>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</si>
  <si>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</si>
  <si>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</si>
  <si>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</si>
  <si>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</si>
  <si>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</si>
  <si>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</si>
  <si>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</si>
  <si>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</si>
  <si>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</si>
  <si>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</si>
  <si>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</si>
  <si>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</si>
  <si>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</si>
  <si>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</si>
  <si>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</si>
  <si>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</si>
  <si>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</si>
  <si>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</si>
  <si>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</si>
  <si>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</si>
  <si>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</si>
  <si>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</si>
  <si>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</si>
  <si>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</si>
  <si>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</si>
  <si>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</si>
  <si>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</si>
  <si>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</si>
  <si>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</si>
  <si>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</si>
  <si>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</si>
  <si>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</si>
  <si>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</si>
  <si>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</si>
  <si>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</si>
  <si>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</si>
  <si>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</si>
  <si>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</si>
  <si>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</si>
  <si>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</si>
  <si>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</si>
  <si>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</si>
  <si>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</si>
  <si>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</si>
  <si>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</si>
  <si>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</si>
  <si>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</si>
  <si>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</si>
  <si>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</si>
  <si>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</si>
  <si>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</si>
  <si>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</si>
  <si>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</si>
  <si>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</si>
  <si>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</si>
  <si>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</si>
  <si>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</si>
  <si>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</si>
  <si>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</si>
  <si>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</si>
  <si>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</si>
  <si>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</si>
  <si>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</si>
  <si>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</si>
  <si>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</si>
  <si>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</si>
  <si>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</si>
  <si>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</si>
  <si>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</si>
  <si>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</si>
  <si>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</si>
  <si>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</si>
  <si>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</si>
  <si>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</si>
  <si>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</si>
  <si>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</si>
  <si>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</si>
  <si>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</si>
  <si>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</si>
  <si>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</si>
  <si>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</si>
  <si>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</si>
  <si>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</si>
  <si>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</si>
  <si>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</si>
  <si>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</si>
  <si>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</si>
  <si>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</si>
  <si>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</si>
  <si>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</si>
  <si>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</si>
  <si>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</si>
  <si>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</si>
  <si>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</si>
  <si>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</si>
  <si>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</si>
  <si>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</si>
  <si>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</si>
  <si>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</si>
  <si>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</si>
  <si>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</si>
  <si>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</si>
  <si>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</si>
  <si>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</si>
  <si>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</si>
  <si>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</si>
  <si>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</si>
  <si>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</si>
  <si>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</si>
  <si>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</si>
  <si>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</si>
  <si>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</si>
  <si>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</si>
  <si>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</si>
  <si>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</si>
  <si>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</si>
  <si>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</si>
  <si>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</si>
  <si>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</si>
  <si>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</si>
  <si>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</si>
  <si>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</si>
  <si>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</si>
  <si>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</si>
  <si>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</si>
  <si>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</si>
  <si>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</si>
  <si>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</si>
  <si>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</si>
  <si>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</si>
  <si>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</si>
  <si>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</si>
  <si>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</si>
  <si>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</si>
  <si>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</si>
  <si>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</si>
  <si>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</si>
  <si>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</si>
  <si>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</si>
  <si>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</si>
  <si>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</si>
  <si>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</si>
  <si>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</si>
  <si>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</si>
  <si>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</si>
  <si>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</si>
  <si>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</si>
  <si>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</si>
  <si>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</si>
  <si>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</si>
  <si>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</si>
  <si>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</si>
  <si>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</si>
  <si>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</si>
  <si>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</si>
  <si>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</si>
  <si>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</si>
  <si>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</si>
  <si>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</si>
  <si>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</si>
  <si>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</si>
  <si>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</si>
  <si>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</si>
  <si>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</si>
  <si>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</si>
  <si>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</si>
  <si>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</si>
  <si>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</si>
  <si>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</si>
  <si>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</si>
  <si>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</si>
  <si>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</si>
  <si>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</si>
  <si>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</si>
  <si>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</si>
  <si>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</si>
  <si>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</si>
  <si>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</si>
  <si>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</si>
  <si>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</si>
  <si>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</si>
  <si>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</si>
  <si>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</si>
  <si>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</si>
  <si>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</si>
  <si>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</si>
  <si>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</si>
  <si>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</si>
  <si>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</si>
  <si>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</si>
  <si>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</si>
  <si>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</si>
  <si>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</si>
  <si>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</si>
  <si>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</si>
  <si>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</si>
  <si>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</si>
  <si>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</si>
  <si>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</si>
  <si>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</si>
  <si>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</si>
  <si>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</si>
  <si>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</si>
  <si>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</si>
  <si>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</si>
  <si>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</si>
  <si>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</si>
  <si>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</si>
  <si>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</si>
  <si>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</si>
  <si>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</si>
  <si>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</si>
  <si>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</si>
  <si>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</si>
  <si>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</si>
  <si>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</si>
  <si>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</si>
  <si>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</si>
  <si>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</si>
  <si>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</si>
  <si>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</si>
  <si>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</si>
  <si>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</si>
  <si>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</si>
  <si>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</si>
  <si>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</si>
  <si>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</si>
  <si>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</si>
  <si>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</si>
  <si>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</si>
  <si>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</si>
  <si>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</si>
  <si>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</si>
  <si>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首席職業指導官
　澤口　浩司</t>
  </si>
  <si>
    <t>平成29年度</t>
  </si>
  <si>
    <t>終了予定なし</t>
  </si>
  <si>
    <t>首席職業指導官室</t>
  </si>
  <si>
    <t>雇用保険法第62条第1項第6号</t>
  </si>
  <si>
    <t>「日本再興戦略2016」（平成28年6月2日閣議決定）
「未来投資戦略2017」（平成29年6月9日閣議決定）
「規制改革実施計画」（平成28年6月2日閣議決定）
「働き方改革実行計画」（平成29年3月28日働き方改革実現会議決定）</t>
  </si>
  <si>
    <t>「日本再興戦略2016」（平成28年6月2日閣議決定）及び「規制改革実施計画」（平成28年6月2日閣議決定）等を受けて、現状では個別分野毎の提供に留まっている企業の職場情報を求職者、学生等に総合的に提供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していくことを目的とする。</t>
  </si>
  <si>
    <t>-</t>
  </si>
  <si>
    <t>職業講習等委託費</t>
  </si>
  <si>
    <t>庁費</t>
  </si>
  <si>
    <t>委員等旅費</t>
  </si>
  <si>
    <t>諸謝金</t>
  </si>
  <si>
    <t>情報提供の媒体として使用する職場情報総合サイトへの年間アクセス件数</t>
  </si>
  <si>
    <t>件</t>
  </si>
  <si>
    <t>職場情報総合サイトへの年間アクセス件数</t>
  </si>
  <si>
    <t>職場情報総合サイトへの掲載企業数</t>
  </si>
  <si>
    <t>職場情報総合サイト　執行額（Ｘ）
／
職場情報総合サイト　年間アクセス件数　（Ｙ）　　　　　　　　　　　　　</t>
    <phoneticPr fontId="5"/>
  </si>
  <si>
    <t>円</t>
  </si>
  <si>
    <t>　　Ｘ/Ｙ</t>
    <phoneticPr fontId="5"/>
  </si>
  <si>
    <t>120,474,581/4,995,931</t>
  </si>
  <si>
    <t>99,906,100/2,332,834</t>
  </si>
  <si>
    <t>／　</t>
    <phoneticPr fontId="5"/>
  </si>
  <si>
    <t>女性の活躍推進及び両立支援に関する総合的情報提供事業</t>
  </si>
  <si>
    <t>新卒者等に対する就職支援</t>
  </si>
  <si>
    <t>新29-0028</t>
  </si>
  <si>
    <t>0513</t>
  </si>
  <si>
    <t>○</t>
  </si>
  <si>
    <t>厚労</t>
  </si>
  <si>
    <t>-</t>
    <phoneticPr fontId="5"/>
  </si>
  <si>
    <t>78,126,100/2,440,408</t>
    <phoneticPr fontId="5"/>
  </si>
  <si>
    <t>125,947,000/2,440,000</t>
    <phoneticPr fontId="5"/>
  </si>
  <si>
    <t>情報提供の媒体として使用する職場情報総合サイトへの年間アクセス件数244万件以上</t>
    <phoneticPr fontId="5"/>
  </si>
  <si>
    <t>労働力需給のミスマッチの解消を図るために需給調整機能を強化すること（Ⅴ－１）</t>
    <phoneticPr fontId="5"/>
  </si>
  <si>
    <t>公共職業安定機関等における需給調整機能の強化及び労働者派遣事業等の適正な運営を確保すること（Ⅴ－１－１）</t>
    <phoneticPr fontId="5"/>
  </si>
  <si>
    <t>無</t>
  </si>
  <si>
    <t>‐</t>
  </si>
  <si>
    <t xml:space="preserve">本事業は、求職者、学生等の職業選択を支援して労働市場のマッチング機能を改善するとともに、企業が雇用管理改善（働き方改革、人材育成、女性活躍等）に取り組むインセンティブを強化していくことを目的としており、国民や社会のニーズを的確に反映している。   </t>
    <phoneticPr fontId="5"/>
  </si>
  <si>
    <t xml:space="preserve">本事業は、国が収集している企業に係る職場情報を統合的に提供するために必要なサイト等を構築するものであるから、国が責任を持って実施すべき事業である。         </t>
    <phoneticPr fontId="5"/>
  </si>
  <si>
    <t>「日本再興戦略2016」（平成28年6月2日閣議決定）において、職場情報の「見える化」の取組について、29年度からの実施を目指し、28年度中に対処方針を取りまとめるとされているほか、「規制改革実施計画」（平成28年6月2日閣議決定）において、各企業の職場情報に関する情報開示を更に進めるため、平成28年度検討・結論、結論を得次第速やかに措置とされており、本事業はその趣旨を実現するためのものであることから、必要かつ優先度の高い事業である。</t>
    <phoneticPr fontId="5"/>
  </si>
  <si>
    <t>事業主から徴収した雇用保険料を財源に、企業の職場情報について求職者や学生等への提供を促進するものであり、雇用保険適用事業主を支援するための事業であることから妥当である。</t>
    <phoneticPr fontId="5"/>
  </si>
  <si>
    <t>一般競争入札（総合評価）によりコストの削減を図っている。</t>
    <phoneticPr fontId="5"/>
  </si>
  <si>
    <t>本事業は、ウェブサイトの構築に係る経費など、真に必要なものに限定している。</t>
    <phoneticPr fontId="5"/>
  </si>
  <si>
    <t>受託者と連携を密にし、進捗状況を把握し効率的に実施するよう指示を行っている。</t>
    <phoneticPr fontId="5"/>
  </si>
  <si>
    <t>目標を上回る活動実績となっている。</t>
    <phoneticPr fontId="5"/>
  </si>
  <si>
    <t>本事業では求職者や学生等に対して企業の職場情報を総合的に提供することを目的として、左記の事業等で管理している個別分野毎の職場情報を収集等したうえで、求職者や学生等に対して、検索、企業間の比較を容易にする一覧化の仕組みを提供するものであり、適切な役割分担を行っている。</t>
    <phoneticPr fontId="5"/>
  </si>
  <si>
    <t>令和３年度の運用・保守については、前回の入札説明会に参加した事業者に対して積極的な声がけを行った結果、二者から応募があった。</t>
    <rPh sb="6" eb="8">
      <t>ウンヨウ</t>
    </rPh>
    <rPh sb="9" eb="11">
      <t>ホシュ</t>
    </rPh>
    <phoneticPr fontId="5"/>
  </si>
  <si>
    <t>００</t>
    <phoneticPr fontId="5"/>
  </si>
  <si>
    <t>サイトの認知度向上・サイト活用促進のためのＰＤＣＡサイクルの確立やプロモーションの実施等を通して、継続的なサービス向上を図ることとしている。</t>
    <phoneticPr fontId="5"/>
  </si>
  <si>
    <t>点検対象外</t>
    <phoneticPr fontId="5"/>
  </si>
  <si>
    <t>管理費諸費</t>
    <rPh sb="0" eb="3">
      <t>カンリヒ</t>
    </rPh>
    <rPh sb="3" eb="5">
      <t>ショヒ</t>
    </rPh>
    <phoneticPr fontId="5"/>
  </si>
  <si>
    <t>人件費</t>
    <rPh sb="0" eb="3">
      <t>ジンケンヒ</t>
    </rPh>
    <phoneticPr fontId="5"/>
  </si>
  <si>
    <t>事業費</t>
    <rPh sb="0" eb="3">
      <t>ジギョウヒ</t>
    </rPh>
    <phoneticPr fontId="5"/>
  </si>
  <si>
    <t>サイト運用費、サーバ等機器の利用料等</t>
    <rPh sb="3" eb="6">
      <t>ウンヨウヒ</t>
    </rPh>
    <rPh sb="10" eb="11">
      <t>ナド</t>
    </rPh>
    <rPh sb="11" eb="13">
      <t>キキ</t>
    </rPh>
    <rPh sb="14" eb="17">
      <t>リヨウリョウ</t>
    </rPh>
    <rPh sb="17" eb="18">
      <t>ナド</t>
    </rPh>
    <phoneticPr fontId="5"/>
  </si>
  <si>
    <t>消費税</t>
    <rPh sb="0" eb="3">
      <t>ショウヒゼイ</t>
    </rPh>
    <phoneticPr fontId="5"/>
  </si>
  <si>
    <t>A.日本コンピュータシステム株式会社</t>
    <rPh sb="2" eb="4">
      <t>ニホン</t>
    </rPh>
    <rPh sb="14" eb="16">
      <t>カブシキ</t>
    </rPh>
    <rPh sb="16" eb="18">
      <t>カイシャ</t>
    </rPh>
    <phoneticPr fontId="5"/>
  </si>
  <si>
    <t>日本コンピュータシステム株式会社</t>
    <rPh sb="0" eb="2">
      <t>ニホン</t>
    </rPh>
    <rPh sb="12" eb="14">
      <t>カブシキ</t>
    </rPh>
    <rPh sb="14" eb="16">
      <t>カイシャ</t>
    </rPh>
    <phoneticPr fontId="5"/>
  </si>
  <si>
    <t>職場情報総合サイトに係る運用・保守等業務</t>
    <phoneticPr fontId="5"/>
  </si>
  <si>
    <t>P2</t>
    <phoneticPr fontId="5"/>
  </si>
  <si>
    <t>職場情報総合サイト</t>
    <phoneticPr fontId="5"/>
  </si>
  <si>
    <t>https://www.mhlw.go.jp/wp/seisaku/hyouka/dl/r03_jizenbunseki/V-1-1.pdf</t>
    <phoneticPr fontId="5"/>
  </si>
  <si>
    <t>既存の事業（ウェブサイト）で提供している職場情報を収集等した上で、求職者、学生等に対して検索、企業間の比較を容易にする一覧化の仕組みを提供するための「職場情報総合サイト（しょくばらぼ）」の運用業務とともに、ニーズや利用状況等を踏まえた本サイトの改修に係る業務を民間事業者に委託して実施。</t>
    <rPh sb="0" eb="2">
      <t>キゾン</t>
    </rPh>
    <rPh sb="3" eb="5">
      <t>ジギョウ</t>
    </rPh>
    <rPh sb="14" eb="16">
      <t>テイキョウ</t>
    </rPh>
    <rPh sb="20" eb="22">
      <t>ショクバ</t>
    </rPh>
    <rPh sb="22" eb="24">
      <t>ジョウホウ</t>
    </rPh>
    <rPh sb="25" eb="27">
      <t>シュウシュウ</t>
    </rPh>
    <rPh sb="27" eb="28">
      <t>トウ</t>
    </rPh>
    <rPh sb="30" eb="31">
      <t>ウエ</t>
    </rPh>
    <rPh sb="33" eb="36">
      <t>キュウショクシャ</t>
    </rPh>
    <rPh sb="37" eb="39">
      <t>ガクセイ</t>
    </rPh>
    <rPh sb="39" eb="40">
      <t>トウ</t>
    </rPh>
    <rPh sb="41" eb="42">
      <t>タイ</t>
    </rPh>
    <rPh sb="44" eb="46">
      <t>ケンサク</t>
    </rPh>
    <rPh sb="47" eb="50">
      <t>キギョウカン</t>
    </rPh>
    <rPh sb="51" eb="53">
      <t>ヒカク</t>
    </rPh>
    <rPh sb="54" eb="56">
      <t>ヨウイ</t>
    </rPh>
    <rPh sb="59" eb="61">
      <t>イチラン</t>
    </rPh>
    <rPh sb="61" eb="62">
      <t>バ</t>
    </rPh>
    <rPh sb="63" eb="65">
      <t>シク</t>
    </rPh>
    <rPh sb="67" eb="69">
      <t>テイキョウ</t>
    </rPh>
    <rPh sb="75" eb="77">
      <t>ショクバ</t>
    </rPh>
    <rPh sb="77" eb="79">
      <t>ジョウホウ</t>
    </rPh>
    <rPh sb="79" eb="81">
      <t>ソウゴウ</t>
    </rPh>
    <rPh sb="94" eb="96">
      <t>ウンヨウ</t>
    </rPh>
    <rPh sb="96" eb="98">
      <t>ギョウム</t>
    </rPh>
    <rPh sb="107" eb="109">
      <t>リヨウ</t>
    </rPh>
    <rPh sb="109" eb="111">
      <t>ジョウキョウ</t>
    </rPh>
    <rPh sb="111" eb="112">
      <t>トウ</t>
    </rPh>
    <rPh sb="113" eb="114">
      <t>フ</t>
    </rPh>
    <phoneticPr fontId="5"/>
  </si>
  <si>
    <t>成果実績は2,440,408件と目標を上回っている。</t>
    <phoneticPr fontId="5"/>
  </si>
  <si>
    <t xml:space="preserve">当初見込みを上回るアクセス件数を計上するとともに、トップページの改修など、適宜内容の充実・強化も図っていることから、適切に事業を実施できている。  </t>
    <rPh sb="32" eb="34">
      <t>カイシュウ</t>
    </rPh>
    <phoneticPr fontId="5"/>
  </si>
  <si>
    <t>執行率を踏まえ、予算額の縮減を検討すること。</t>
    <rPh sb="0" eb="3">
      <t>シッコウリツ</t>
    </rPh>
    <rPh sb="4" eb="5">
      <t>フ</t>
    </rPh>
    <rPh sb="8" eb="11">
      <t>ヨサンガク</t>
    </rPh>
    <rPh sb="12" eb="14">
      <t>シュクゲン</t>
    </rPh>
    <rPh sb="15" eb="17">
      <t>ケントウ</t>
    </rPh>
    <phoneticPr fontId="5"/>
  </si>
  <si>
    <t>縮減</t>
  </si>
  <si>
    <t>新規掲載企業数　前年度実績以上</t>
    <rPh sb="0" eb="2">
      <t>シンキ</t>
    </rPh>
    <rPh sb="2" eb="4">
      <t>ケイサイ</t>
    </rPh>
    <rPh sb="4" eb="6">
      <t>キギョウ</t>
    </rPh>
    <rPh sb="6" eb="7">
      <t>スウ</t>
    </rPh>
    <rPh sb="8" eb="11">
      <t>ゼンネンド</t>
    </rPh>
    <rPh sb="11" eb="13">
      <t>ジッセキ</t>
    </rPh>
    <rPh sb="13" eb="15">
      <t>イジョウ</t>
    </rPh>
    <phoneticPr fontId="5"/>
  </si>
  <si>
    <t>職場情報総合サイト（しょくばらぼ）により、求職者・学生等に職場情報を提供する。</t>
    <rPh sb="0" eb="2">
      <t>ショクバ</t>
    </rPh>
    <rPh sb="2" eb="4">
      <t>ジョウホウ</t>
    </rPh>
    <rPh sb="4" eb="6">
      <t>ソウゴウ</t>
    </rPh>
    <rPh sb="25" eb="27">
      <t>ガクセイ</t>
    </rPh>
    <rPh sb="30" eb="31">
      <t>バ</t>
    </rPh>
    <phoneticPr fontId="5"/>
  </si>
  <si>
    <t>企画内容及び価格面から評価を行う総合評価落札方式による競争入札の結果、当初の見込みよりも安価で調達できたことにより不用が生じたものであり、事業の効率的な実施に努めている。</t>
    <rPh sb="4" eb="5">
      <t>オヨ</t>
    </rPh>
    <rPh sb="27" eb="29">
      <t>キョウソウ</t>
    </rPh>
    <rPh sb="29" eb="31">
      <t>ニュウサツ</t>
    </rPh>
    <rPh sb="32" eb="34">
      <t>ケッカ</t>
    </rPh>
    <rPh sb="38" eb="40">
      <t>ミコ</t>
    </rPh>
    <rPh sb="47" eb="49">
      <t>チョウタツ</t>
    </rPh>
    <rPh sb="57" eb="59">
      <t>フヨウ</t>
    </rPh>
    <rPh sb="60" eb="61">
      <t>ショウ</t>
    </rPh>
    <rPh sb="69" eb="71">
      <t>ジギョウ</t>
    </rPh>
    <rPh sb="72" eb="75">
      <t>コウリツテキ</t>
    </rPh>
    <rPh sb="76" eb="78">
      <t>ジッシ</t>
    </rPh>
    <rPh sb="79" eb="80">
      <t>ツト</t>
    </rPh>
    <phoneticPr fontId="5"/>
  </si>
  <si>
    <t>令和３年度は約244万件のアクセス件数があり、多くの求職者、企業に活用されている。</t>
    <rPh sb="0" eb="2">
      <t>レイワ</t>
    </rPh>
    <rPh sb="3" eb="5">
      <t>ネンド</t>
    </rPh>
    <rPh sb="6" eb="7">
      <t>ヤク</t>
    </rPh>
    <rPh sb="10" eb="12">
      <t>マンケン</t>
    </rPh>
    <rPh sb="17" eb="19">
      <t>ケンスウ</t>
    </rPh>
    <rPh sb="23" eb="24">
      <t>オオ</t>
    </rPh>
    <rPh sb="26" eb="29">
      <t>キュウショクシャ</t>
    </rPh>
    <rPh sb="30" eb="32">
      <t>キギョウ</t>
    </rPh>
    <rPh sb="33" eb="35">
      <t>カツヨウ</t>
    </rPh>
    <phoneticPr fontId="5"/>
  </si>
  <si>
    <t>執行率等を踏まえた庁費の見直しによる減</t>
    <rPh sb="0" eb="3">
      <t>シッコウリツ</t>
    </rPh>
    <rPh sb="3" eb="4">
      <t>トウ</t>
    </rPh>
    <rPh sb="9" eb="11">
      <t>チョウヒ</t>
    </rPh>
    <phoneticPr fontId="5"/>
  </si>
  <si>
    <t>執行率等を踏まえ、要求額の見直しを行った。</t>
    <rPh sb="0" eb="3">
      <t>シッコウリツ</t>
    </rPh>
    <rPh sb="3" eb="4">
      <t>トウ</t>
    </rPh>
    <rPh sb="5" eb="6">
      <t>フ</t>
    </rPh>
    <rPh sb="9" eb="11">
      <t>ヨウキュウ</t>
    </rPh>
    <rPh sb="11" eb="12">
      <t>ガク</t>
    </rPh>
    <rPh sb="13" eb="15">
      <t>ミナオ</t>
    </rPh>
    <rPh sb="17" eb="1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</si>
</sst>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269</xdr:row>
      <xdr:rowOff>0</xdr:rowOff>
    </xdr:from>
    <xdr:to>
      <xdr:col>39</xdr:col>
      <xdr:colOff>114872</xdr:colOff>
      <xdr:row>270</xdr:row>
      <xdr:rowOff>328438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630706" y="42548735"/>
          <a:ext cx="4350695" cy="67582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900"/>
            </a:lnSpc>
          </a:pPr>
          <a:r>
            <a:rPr kumimoji="1" lang="ja-JP" altLang="en-US" sz="1400" u="none">
              <a:solidFill>
                <a:sysClr val="windowText" lastClr="000000"/>
              </a:solidFill>
              <a:latin typeface="+mn-ea"/>
              <a:ea typeface="+mn-ea"/>
            </a:rPr>
            <a:t>７８百万円</a:t>
          </a:r>
          <a:endParaRPr kumimoji="1" lang="en-US" altLang="ja-JP" sz="1400">
            <a:solidFill>
              <a:sysClr val="windowText" lastClr="000000"/>
            </a:solidFill>
            <a:latin typeface="+mn-ea"/>
            <a:ea typeface="+mn-ea"/>
          </a:endParaRPr>
        </a:p>
      </xdr:txBody>
    </xdr:sp>
    <xdr:clientData/>
  </xdr:twoCellAnchor>
  <xdr:twoCellAnchor>
    <xdr:from>
      <xdr:col>27</xdr:col>
      <xdr:colOff>147378</xdr:colOff>
      <xdr:row>271</xdr:row>
      <xdr:rowOff>16241</xdr:rowOff>
    </xdr:from>
    <xdr:to>
      <xdr:col>29</xdr:col>
      <xdr:colOff>179588</xdr:colOff>
      <xdr:row>275</xdr:row>
      <xdr:rowOff>133670</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5593437" y="43259741"/>
          <a:ext cx="435622" cy="1506958"/>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77492</xdr:colOff>
      <xdr:row>275</xdr:row>
      <xdr:rowOff>165530</xdr:rowOff>
    </xdr:from>
    <xdr:to>
      <xdr:col>34</xdr:col>
      <xdr:colOff>69984</xdr:colOff>
      <xdr:row>278</xdr:row>
      <xdr:rowOff>254476</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716727" y="44798559"/>
          <a:ext cx="2211257" cy="11310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Ａ．日本コンピュータシステム株式会社</a:t>
          </a:r>
          <a:endParaRPr kumimoji="1" lang="en-US" altLang="ja-JP" sz="1400">
            <a:solidFill>
              <a:sysClr val="windowText" lastClr="000000"/>
            </a:solidFill>
            <a:latin typeface="+mn-ea"/>
            <a:ea typeface="+mn-ea"/>
          </a:endParaRPr>
        </a:p>
        <a:p>
          <a:pPr algn="ctr">
            <a:lnSpc>
              <a:spcPts val="2000"/>
            </a:lnSpc>
          </a:pPr>
          <a:r>
            <a:rPr kumimoji="1" lang="ja-JP" altLang="en-US" sz="1400" u="none">
              <a:solidFill>
                <a:sysClr val="windowText" lastClr="000000"/>
              </a:solidFill>
              <a:latin typeface="+mn-ea"/>
              <a:ea typeface="+mn-ea"/>
            </a:rPr>
            <a:t>７８百万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clientData/>
  </xdr:twoCellAnchor>
  <xdr:twoCellAnchor>
    <xdr:from>
      <xdr:col>23</xdr:col>
      <xdr:colOff>194571</xdr:colOff>
      <xdr:row>271</xdr:row>
      <xdr:rowOff>271149</xdr:rowOff>
    </xdr:from>
    <xdr:to>
      <xdr:col>35</xdr:col>
      <xdr:colOff>11531</xdr:colOff>
      <xdr:row>273</xdr:row>
      <xdr:rowOff>322509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833806" y="43514649"/>
          <a:ext cx="2237431" cy="7461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委託</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637</v>
      </c>
      <c r="AK2" s="172"/>
      <c r="AL2" s="172"/>
      <c r="AM2" s="172"/>
      <c r="AN2" s="75" t="s">
        <v>285</v>
      </c>
      <c r="AO2" s="172">
        <v>21</v>
      </c>
      <c r="AP2" s="172"/>
      <c r="AQ2" s="172"/>
      <c r="AR2" s="76" t="s">
        <v>285</v>
      </c>
      <c r="AS2" s="173">
        <v>587</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668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610</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81.7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670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156</v>
      </c>
      <c r="Q13" s="217"/>
      <c r="R13" s="217"/>
      <c r="S13" s="217"/>
      <c r="T13" s="217"/>
      <c r="U13" s="217"/>
      <c r="V13" s="218"/>
      <c r="W13" s="216">
        <v>138</v>
      </c>
      <c r="X13" s="217"/>
      <c r="Y13" s="217"/>
      <c r="Z13" s="217"/>
      <c r="AA13" s="217"/>
      <c r="AB13" s="217"/>
      <c r="AC13" s="218"/>
      <c r="AD13" s="216">
        <v>129</v>
      </c>
      <c r="AE13" s="217"/>
      <c r="AF13" s="217"/>
      <c r="AG13" s="217"/>
      <c r="AH13" s="217"/>
      <c r="AI13" s="217"/>
      <c r="AJ13" s="218"/>
      <c r="AK13" s="216">
        <v>126</v>
      </c>
      <c r="AL13" s="217"/>
      <c r="AM13" s="217"/>
      <c r="AN13" s="217"/>
      <c r="AO13" s="217"/>
      <c r="AP13" s="217"/>
      <c r="AQ13" s="218"/>
      <c r="AR13" s="228">
        <v>125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617</v>
      </c>
      <c r="Q14" s="217"/>
      <c r="R14" s="217"/>
      <c r="S14" s="217"/>
      <c r="T14" s="217"/>
      <c r="U14" s="217"/>
      <c r="V14" s="218"/>
      <c r="W14" s="216" t="s">
        <v>617</v>
      </c>
      <c r="X14" s="217"/>
      <c r="Y14" s="217"/>
      <c r="Z14" s="217"/>
      <c r="AA14" s="217"/>
      <c r="AB14" s="217"/>
      <c r="AC14" s="218"/>
      <c r="AD14" s="216" t="s">
        <v>617</v>
      </c>
      <c r="AE14" s="217"/>
      <c r="AF14" s="217"/>
      <c r="AG14" s="217"/>
      <c r="AH14" s="217"/>
      <c r="AI14" s="217"/>
      <c r="AJ14" s="218"/>
      <c r="AK14" s="216" t="s">
        <v>638</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617</v>
      </c>
      <c r="Q15" s="217"/>
      <c r="R15" s="217"/>
      <c r="S15" s="217"/>
      <c r="T15" s="217"/>
      <c r="U15" s="217"/>
      <c r="V15" s="218"/>
      <c r="W15" s="216" t="s">
        <v>617</v>
      </c>
      <c r="X15" s="217"/>
      <c r="Y15" s="217"/>
      <c r="Z15" s="217"/>
      <c r="AA15" s="217"/>
      <c r="AB15" s="217"/>
      <c r="AC15" s="218"/>
      <c r="AD15" s="216" t="s">
        <v>617</v>
      </c>
      <c r="AE15" s="217"/>
      <c r="AF15" s="217"/>
      <c r="AG15" s="217"/>
      <c r="AH15" s="217"/>
      <c r="AI15" s="217"/>
      <c r="AJ15" s="218"/>
      <c r="AK15" s="216" t="s">
        <v>638</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617</v>
      </c>
      <c r="Q16" s="217"/>
      <c r="R16" s="217"/>
      <c r="S16" s="217"/>
      <c r="T16" s="217"/>
      <c r="U16" s="217"/>
      <c r="V16" s="218"/>
      <c r="W16" s="216" t="s">
        <v>617</v>
      </c>
      <c r="X16" s="217"/>
      <c r="Y16" s="217"/>
      <c r="Z16" s="217"/>
      <c r="AA16" s="217"/>
      <c r="AB16" s="217"/>
      <c r="AC16" s="218"/>
      <c r="AD16" s="216" t="s">
        <v>617</v>
      </c>
      <c r="AE16" s="217"/>
      <c r="AF16" s="217"/>
      <c r="AG16" s="217"/>
      <c r="AH16" s="217"/>
      <c r="AI16" s="217"/>
      <c r="AJ16" s="218"/>
      <c r="AK16" s="216" t="s">
        <v>638</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617</v>
      </c>
      <c r="Q17" s="217"/>
      <c r="R17" s="217"/>
      <c r="S17" s="217"/>
      <c r="T17" s="217"/>
      <c r="U17" s="217"/>
      <c r="V17" s="218"/>
      <c r="W17" s="216">
        <v>-28</v>
      </c>
      <c r="X17" s="217"/>
      <c r="Y17" s="217"/>
      <c r="Z17" s="217"/>
      <c r="AA17" s="217"/>
      <c r="AB17" s="217"/>
      <c r="AC17" s="218"/>
      <c r="AD17" s="216" t="s">
        <v>617</v>
      </c>
      <c r="AE17" s="217"/>
      <c r="AF17" s="217"/>
      <c r="AG17" s="217"/>
      <c r="AH17" s="217"/>
      <c r="AI17" s="217"/>
      <c r="AJ17" s="218"/>
      <c r="AK17" s="216" t="s">
        <v>638</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156</v>
      </c>
      <c r="Q18" s="261"/>
      <c r="R18" s="261"/>
      <c r="S18" s="261"/>
      <c r="T18" s="261"/>
      <c r="U18" s="261"/>
      <c r="V18" s="262"/>
      <c r="W18" s="260">
        <f>SUM(W13:AC17)</f>
        <v>110</v>
      </c>
      <c r="X18" s="261"/>
      <c r="Y18" s="261"/>
      <c r="Z18" s="261"/>
      <c r="AA18" s="261"/>
      <c r="AB18" s="261"/>
      <c r="AC18" s="262"/>
      <c r="AD18" s="260">
        <f>SUM(AD13:AJ17)</f>
        <v>129</v>
      </c>
      <c r="AE18" s="261"/>
      <c r="AF18" s="261"/>
      <c r="AG18" s="261"/>
      <c r="AH18" s="261"/>
      <c r="AI18" s="261"/>
      <c r="AJ18" s="262"/>
      <c r="AK18" s="260">
        <f>SUM(AK13:AQ17)</f>
        <v>126</v>
      </c>
      <c r="AL18" s="261"/>
      <c r="AM18" s="261"/>
      <c r="AN18" s="261"/>
      <c r="AO18" s="261"/>
      <c r="AP18" s="261"/>
      <c r="AQ18" s="262"/>
      <c r="AR18" s="260">
        <f>SUM(AR13:AX17)</f>
        <v>125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120</v>
      </c>
      <c r="Q19" s="217"/>
      <c r="R19" s="217"/>
      <c r="S19" s="217"/>
      <c r="T19" s="217"/>
      <c r="U19" s="217"/>
      <c r="V19" s="218"/>
      <c r="W19" s="216">
        <v>100</v>
      </c>
      <c r="X19" s="217"/>
      <c r="Y19" s="217"/>
      <c r="Z19" s="217"/>
      <c r="AA19" s="217"/>
      <c r="AB19" s="217"/>
      <c r="AC19" s="218"/>
      <c r="AD19" s="216">
        <v>78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0.76923076923076927</v>
      </c>
      <c r="Q20" s="292"/>
      <c r="R20" s="292"/>
      <c r="S20" s="292"/>
      <c r="T20" s="292"/>
      <c r="U20" s="292"/>
      <c r="V20" s="292"/>
      <c r="W20" s="292">
        <f>IF(W18=0, "-", SUM(W19)/W18)</f>
        <v>0.90909090909090906</v>
      </c>
      <c r="X20" s="292"/>
      <c r="Y20" s="292"/>
      <c r="Z20" s="292"/>
      <c r="AA20" s="292"/>
      <c r="AB20" s="292"/>
      <c r="AC20" s="292"/>
      <c r="AD20" s="292">
        <f>IF(AD18=0, "-", SUM(AD19)/AD18)</f>
        <v>0.60465116279069764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0.76923076923076927</v>
      </c>
      <c r="Q21" s="292"/>
      <c r="R21" s="292"/>
      <c r="S21" s="292"/>
      <c r="T21" s="292"/>
      <c r="U21" s="292"/>
      <c r="V21" s="292"/>
      <c r="W21" s="292">
        <f>IF(W19=0, "-", SUM(W19)/SUM(W13,W14))</f>
        <v>0.72463768115942029</v>
      </c>
      <c r="X21" s="292"/>
      <c r="Y21" s="292"/>
      <c r="Z21" s="292"/>
      <c r="AA21" s="292"/>
      <c r="AB21" s="292"/>
      <c r="AC21" s="292"/>
      <c r="AD21" s="292">
        <f>IF(AD19=0, "-", SUM(AD19)/SUM(AD13,AD14))</f>
        <v>0.60465116279069764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618</v>
      </c>
      <c r="H23" s="278"/>
      <c r="I23" s="278"/>
      <c r="J23" s="278"/>
      <c r="K23" s="278"/>
      <c r="L23" s="278"/>
      <c r="M23" s="278"/>
      <c r="N23" s="278"/>
      <c r="O23" s="279"/>
      <c r="P23" s="228">
        <v>122</v>
      </c>
      <c r="Q23" s="229"/>
      <c r="R23" s="229"/>
      <c r="S23" s="229"/>
      <c r="T23" s="229"/>
      <c r="U23" s="229"/>
      <c r="V23" s="280"/>
      <c r="W23" s="228">
        <v>122</v>
      </c>
      <c r="X23" s="229"/>
      <c r="Y23" s="229"/>
      <c r="Z23" s="229"/>
      <c r="AA23" s="229"/>
      <c r="AB23" s="229"/>
      <c r="AC23" s="280"/>
      <c r="AD23" s="281" t="s">
        <v>679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619</v>
      </c>
      <c r="H24" s="288"/>
      <c r="I24" s="288"/>
      <c r="J24" s="288"/>
      <c r="K24" s="288"/>
      <c r="L24" s="288"/>
      <c r="M24" s="288"/>
      <c r="N24" s="288"/>
      <c r="O24" s="289"/>
      <c r="P24" s="216">
        <v>4</v>
      </c>
      <c r="Q24" s="217"/>
      <c r="R24" s="217"/>
      <c r="S24" s="217"/>
      <c r="T24" s="217"/>
      <c r="U24" s="217"/>
      <c r="V24" s="218"/>
      <c r="W24" s="216">
        <v>3</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620</v>
      </c>
      <c r="H25" s="288"/>
      <c r="I25" s="288"/>
      <c r="J25" s="288"/>
      <c r="K25" s="288"/>
      <c r="L25" s="288"/>
      <c r="M25" s="288"/>
      <c r="N25" s="288"/>
      <c r="O25" s="289"/>
      <c r="P25" s="216">
        <v>0</v>
      </c>
      <c r="Q25" s="217"/>
      <c r="R25" s="217"/>
      <c r="S25" s="217"/>
      <c r="T25" s="217"/>
      <c r="U25" s="217"/>
      <c r="V25" s="218"/>
      <c r="W25" s="216">
        <v>0</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621</v>
      </c>
      <c r="H26" s="288"/>
      <c r="I26" s="288"/>
      <c r="J26" s="288"/>
      <c r="K26" s="288"/>
      <c r="L26" s="288"/>
      <c r="M26" s="288"/>
      <c r="N26" s="288"/>
      <c r="O26" s="289"/>
      <c r="P26" s="216">
        <v>0</v>
      </c>
      <c r="Q26" s="217"/>
      <c r="R26" s="217"/>
      <c r="S26" s="217"/>
      <c r="T26" s="217"/>
      <c r="U26" s="217"/>
      <c r="V26" s="218"/>
      <c r="W26" s="216">
        <v>0</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126</v>
      </c>
      <c r="Q29" s="331"/>
      <c r="R29" s="331"/>
      <c r="S29" s="331"/>
      <c r="T29" s="331"/>
      <c r="U29" s="331"/>
      <c r="V29" s="332"/>
      <c r="W29" s="333">
        <f>AR13</f>
        <v>125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676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675</v>
      </c>
      <c r="H32" s="358"/>
      <c r="I32" s="358"/>
      <c r="J32" s="358"/>
      <c r="K32" s="358"/>
      <c r="L32" s="358"/>
      <c r="M32" s="358"/>
      <c r="N32" s="358"/>
      <c r="O32" s="358"/>
      <c r="P32" s="361" t="s">
        <v>625</v>
      </c>
      <c r="Q32" s="362"/>
      <c r="R32" s="362"/>
      <c r="S32" s="362"/>
      <c r="T32" s="362"/>
      <c r="U32" s="362"/>
      <c r="V32" s="362"/>
      <c r="W32" s="362"/>
      <c r="X32" s="363"/>
      <c r="Y32" s="367" t="s">
        <v>51</v>
      </c>
      <c r="Z32" s="368"/>
      <c r="AA32" s="369"/>
      <c r="AB32" s="370" t="s">
        <v>623</v>
      </c>
      <c r="AC32" s="370"/>
      <c r="AD32" s="370"/>
      <c r="AE32" s="371">
        <v>49373</v>
      </c>
      <c r="AF32" s="371"/>
      <c r="AG32" s="371"/>
      <c r="AH32" s="371"/>
      <c r="AI32" s="371">
        <v>63299</v>
      </c>
      <c r="AJ32" s="371"/>
      <c r="AK32" s="371"/>
      <c r="AL32" s="371"/>
      <c r="AM32" s="371">
        <v>79845</v>
      </c>
      <c r="AN32" s="371"/>
      <c r="AO32" s="371"/>
      <c r="AP32" s="371"/>
      <c r="AQ32" s="398" t="s">
        <v>638</v>
      </c>
      <c r="AR32" s="371"/>
      <c r="AS32" s="371"/>
      <c r="AT32" s="371"/>
      <c r="AU32" s="389" t="s">
        <v>638</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623</v>
      </c>
      <c r="AC33" s="370"/>
      <c r="AD33" s="370"/>
      <c r="AE33" s="371">
        <v>36152</v>
      </c>
      <c r="AF33" s="371"/>
      <c r="AG33" s="371"/>
      <c r="AH33" s="371"/>
      <c r="AI33" s="371">
        <v>49373</v>
      </c>
      <c r="AJ33" s="371"/>
      <c r="AK33" s="371"/>
      <c r="AL33" s="371"/>
      <c r="AM33" s="371">
        <v>63299</v>
      </c>
      <c r="AN33" s="371"/>
      <c r="AO33" s="371"/>
      <c r="AP33" s="371"/>
      <c r="AQ33" s="371">
        <v>79845</v>
      </c>
      <c r="AR33" s="371"/>
      <c r="AS33" s="371"/>
      <c r="AT33" s="371"/>
      <c r="AU33" s="389" t="s">
        <v>638</v>
      </c>
      <c r="AV33" s="405"/>
      <c r="AW33" s="405"/>
      <c r="AX33" s="406"/>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626</v>
      </c>
      <c r="H35" s="395"/>
      <c r="I35" s="395"/>
      <c r="J35" s="395"/>
      <c r="K35" s="395"/>
      <c r="L35" s="395"/>
      <c r="M35" s="395"/>
      <c r="N35" s="395"/>
      <c r="O35" s="395"/>
      <c r="P35" s="395"/>
      <c r="Q35" s="395"/>
      <c r="R35" s="395"/>
      <c r="S35" s="395"/>
      <c r="T35" s="395"/>
      <c r="U35" s="395"/>
      <c r="V35" s="395"/>
      <c r="W35" s="395"/>
      <c r="X35" s="395"/>
      <c r="Y35" s="419" t="s">
        <v>582</v>
      </c>
      <c r="Z35" s="420"/>
      <c r="AA35" s="421"/>
      <c r="AB35" s="422" t="s">
        <v>627</v>
      </c>
      <c r="AC35" s="423"/>
      <c r="AD35" s="424"/>
      <c r="AE35" s="398">
        <v>24</v>
      </c>
      <c r="AF35" s="398"/>
      <c r="AG35" s="398"/>
      <c r="AH35" s="398"/>
      <c r="AI35" s="398">
        <v>43</v>
      </c>
      <c r="AJ35" s="398"/>
      <c r="AK35" s="398"/>
      <c r="AL35" s="398"/>
      <c r="AM35" s="398">
        <v>32</v>
      </c>
      <c r="AN35" s="398"/>
      <c r="AO35" s="398"/>
      <c r="AP35" s="398"/>
      <c r="AQ35" s="389">
        <v>52</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628</v>
      </c>
      <c r="AC36" s="426"/>
      <c r="AD36" s="427"/>
      <c r="AE36" s="428" t="s">
        <v>629</v>
      </c>
      <c r="AF36" s="428"/>
      <c r="AG36" s="428"/>
      <c r="AH36" s="428"/>
      <c r="AI36" s="428" t="s">
        <v>630</v>
      </c>
      <c r="AJ36" s="428"/>
      <c r="AK36" s="428"/>
      <c r="AL36" s="428"/>
      <c r="AM36" s="428" t="s">
        <v>639</v>
      </c>
      <c r="AN36" s="428"/>
      <c r="AO36" s="428"/>
      <c r="AP36" s="428"/>
      <c r="AQ36" s="428" t="s">
        <v>640</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617</v>
      </c>
      <c r="AR38" s="432"/>
      <c r="AS38" s="433" t="s">
        <v>175</v>
      </c>
      <c r="AT38" s="434"/>
      <c r="AU38" s="435">
        <v>4</v>
      </c>
      <c r="AV38" s="435"/>
      <c r="AW38" s="324" t="s">
        <v>166</v>
      </c>
      <c r="AX38" s="329"/>
    </row>
    <row r="39" spans="1:51" ht="23.25" customHeight="1" x14ac:dyDescent="0.15">
      <c r="A39" s="472"/>
      <c r="B39" s="470"/>
      <c r="C39" s="470"/>
      <c r="D39" s="470"/>
      <c r="E39" s="470"/>
      <c r="F39" s="471"/>
      <c r="G39" s="374" t="s">
        <v>641</v>
      </c>
      <c r="H39" s="375"/>
      <c r="I39" s="375"/>
      <c r="J39" s="375"/>
      <c r="K39" s="375"/>
      <c r="L39" s="375"/>
      <c r="M39" s="375"/>
      <c r="N39" s="375"/>
      <c r="O39" s="376"/>
      <c r="P39" s="139" t="s">
        <v>622</v>
      </c>
      <c r="Q39" s="139"/>
      <c r="R39" s="139"/>
      <c r="S39" s="139"/>
      <c r="T39" s="139"/>
      <c r="U39" s="139"/>
      <c r="V39" s="139"/>
      <c r="W39" s="139"/>
      <c r="X39" s="140"/>
      <c r="Y39" s="385" t="s">
        <v>12</v>
      </c>
      <c r="Z39" s="386"/>
      <c r="AA39" s="387"/>
      <c r="AB39" s="388" t="s">
        <v>623</v>
      </c>
      <c r="AC39" s="388"/>
      <c r="AD39" s="388"/>
      <c r="AE39" s="389">
        <v>4995931</v>
      </c>
      <c r="AF39" s="372"/>
      <c r="AG39" s="372"/>
      <c r="AH39" s="372"/>
      <c r="AI39" s="389">
        <v>2332834</v>
      </c>
      <c r="AJ39" s="372"/>
      <c r="AK39" s="372"/>
      <c r="AL39" s="372"/>
      <c r="AM39" s="389">
        <v>2440408</v>
      </c>
      <c r="AN39" s="372"/>
      <c r="AO39" s="372"/>
      <c r="AP39" s="372"/>
      <c r="AQ39" s="391" t="s">
        <v>617</v>
      </c>
      <c r="AR39" s="392"/>
      <c r="AS39" s="392"/>
      <c r="AT39" s="393"/>
      <c r="AU39" s="372" t="s">
        <v>617</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623</v>
      </c>
      <c r="AC40" s="447"/>
      <c r="AD40" s="447"/>
      <c r="AE40" s="389">
        <v>700000</v>
      </c>
      <c r="AF40" s="372"/>
      <c r="AG40" s="372"/>
      <c r="AH40" s="372"/>
      <c r="AI40" s="389">
        <v>3440000</v>
      </c>
      <c r="AJ40" s="372"/>
      <c r="AK40" s="372"/>
      <c r="AL40" s="372"/>
      <c r="AM40" s="389">
        <v>2330000</v>
      </c>
      <c r="AN40" s="372"/>
      <c r="AO40" s="372"/>
      <c r="AP40" s="372"/>
      <c r="AQ40" s="391" t="s">
        <v>617</v>
      </c>
      <c r="AR40" s="392"/>
      <c r="AS40" s="392"/>
      <c r="AT40" s="393"/>
      <c r="AU40" s="372">
        <v>2440000</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713.7</v>
      </c>
      <c r="AF41" s="372"/>
      <c r="AG41" s="372"/>
      <c r="AH41" s="372"/>
      <c r="AI41" s="389">
        <v>67.8</v>
      </c>
      <c r="AJ41" s="372"/>
      <c r="AK41" s="372"/>
      <c r="AL41" s="372"/>
      <c r="AM41" s="389">
        <v>104.7</v>
      </c>
      <c r="AN41" s="372"/>
      <c r="AO41" s="372"/>
      <c r="AP41" s="372"/>
      <c r="AQ41" s="391" t="s">
        <v>617</v>
      </c>
      <c r="AR41" s="392"/>
      <c r="AS41" s="392"/>
      <c r="AT41" s="393"/>
      <c r="AU41" s="372" t="s">
        <v>617</v>
      </c>
      <c r="AV41" s="372"/>
      <c r="AW41" s="372"/>
      <c r="AX41" s="373"/>
    </row>
    <row r="42" spans="1:51" ht="23.25" hidden="1" customHeight="1" x14ac:dyDescent="0.15">
      <c r="A42" s="460" t="s">
        <v>261</v>
      </c>
      <c r="B42" s="455"/>
      <c r="C42" s="455"/>
      <c r="D42" s="455"/>
      <c r="E42" s="455"/>
      <c r="F42" s="456"/>
      <c r="G42" s="496" t="s">
        <v>624</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hidden="1"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631</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642</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643</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669</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667</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617</v>
      </c>
      <c r="K218" s="642"/>
      <c r="L218" s="642"/>
      <c r="M218" s="642"/>
      <c r="N218" s="642"/>
      <c r="O218" s="642"/>
      <c r="P218" s="642"/>
      <c r="Q218" s="642"/>
      <c r="R218" s="642"/>
      <c r="S218" s="642"/>
      <c r="T218" s="643"/>
      <c r="U218" s="616" t="s">
        <v>638</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638</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638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86.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636</v>
      </c>
      <c r="AE223" s="706"/>
      <c r="AF223" s="706"/>
      <c r="AG223" s="707" t="s">
        <v>646</v>
      </c>
      <c r="AH223" s="708"/>
      <c r="AI223" s="708"/>
      <c r="AJ223" s="708"/>
      <c r="AK223" s="708"/>
      <c r="AL223" s="708"/>
      <c r="AM223" s="708"/>
      <c r="AN223" s="708"/>
      <c r="AO223" s="708"/>
      <c r="AP223" s="708"/>
      <c r="AQ223" s="708"/>
      <c r="AR223" s="708"/>
      <c r="AS223" s="708"/>
      <c r="AT223" s="708"/>
      <c r="AU223" s="708"/>
      <c r="AV223" s="708"/>
      <c r="AW223" s="708"/>
      <c r="AX223" s="709"/>
    </row>
    <row r="224" spans="1:51" ht="51"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636</v>
      </c>
      <c r="AE224" s="687"/>
      <c r="AF224" s="687"/>
      <c r="AG224" s="713" t="s">
        <v>647</v>
      </c>
      <c r="AH224" s="714"/>
      <c r="AI224" s="714"/>
      <c r="AJ224" s="714"/>
      <c r="AK224" s="714"/>
      <c r="AL224" s="714"/>
      <c r="AM224" s="714"/>
      <c r="AN224" s="714"/>
      <c r="AO224" s="714"/>
      <c r="AP224" s="714"/>
      <c r="AQ224" s="714"/>
      <c r="AR224" s="714"/>
      <c r="AS224" s="714"/>
      <c r="AT224" s="714"/>
      <c r="AU224" s="714"/>
      <c r="AV224" s="714"/>
      <c r="AW224" s="714"/>
      <c r="AX224" s="715"/>
    </row>
    <row r="225" spans="1:50" ht="111.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636</v>
      </c>
      <c r="AE225" s="720"/>
      <c r="AF225" s="720"/>
      <c r="AG225" s="677" t="s">
        <v>648</v>
      </c>
      <c r="AH225" s="383"/>
      <c r="AI225" s="383"/>
      <c r="AJ225" s="383"/>
      <c r="AK225" s="383"/>
      <c r="AL225" s="383"/>
      <c r="AM225" s="383"/>
      <c r="AN225" s="383"/>
      <c r="AO225" s="383"/>
      <c r="AP225" s="383"/>
      <c r="AQ225" s="383"/>
      <c r="AR225" s="383"/>
      <c r="AS225" s="383"/>
      <c r="AT225" s="383"/>
      <c r="AU225" s="383"/>
      <c r="AV225" s="383"/>
      <c r="AW225" s="383"/>
      <c r="AX225" s="678"/>
    </row>
    <row r="226" spans="1:50" ht="111.75"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636</v>
      </c>
      <c r="AE226" s="674"/>
      <c r="AF226" s="674"/>
      <c r="AG226" s="675" t="s">
        <v>655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644</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644</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51.7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636</v>
      </c>
      <c r="AE229" s="739"/>
      <c r="AF229" s="739"/>
      <c r="AG229" s="740" t="s">
        <v>649</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636</v>
      </c>
      <c r="AE230" s="687"/>
      <c r="AF230" s="687"/>
      <c r="AG230" s="713" t="s">
        <v>650</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645</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53.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636</v>
      </c>
      <c r="AE232" s="687"/>
      <c r="AF232" s="687"/>
      <c r="AG232" s="713" t="s">
        <v>651</v>
      </c>
      <c r="AH232" s="714"/>
      <c r="AI232" s="714"/>
      <c r="AJ232" s="714"/>
      <c r="AK232" s="714"/>
      <c r="AL232" s="714"/>
      <c r="AM232" s="714"/>
      <c r="AN232" s="714"/>
      <c r="AO232" s="714"/>
      <c r="AP232" s="714"/>
      <c r="AQ232" s="714"/>
      <c r="AR232" s="714"/>
      <c r="AS232" s="714"/>
      <c r="AT232" s="714"/>
      <c r="AU232" s="714"/>
      <c r="AV232" s="714"/>
      <c r="AW232" s="714"/>
      <c r="AX232" s="715"/>
    </row>
    <row r="233" spans="1:50" ht="5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636</v>
      </c>
      <c r="AE233" s="720"/>
      <c r="AF233" s="720"/>
      <c r="AG233" s="735" t="s">
        <v>677</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645</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53.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636</v>
      </c>
      <c r="AE235" s="728"/>
      <c r="AF235" s="729"/>
      <c r="AG235" s="730" t="s">
        <v>652</v>
      </c>
      <c r="AH235" s="731"/>
      <c r="AI235" s="731"/>
      <c r="AJ235" s="731"/>
      <c r="AK235" s="731"/>
      <c r="AL235" s="731"/>
      <c r="AM235" s="731"/>
      <c r="AN235" s="731"/>
      <c r="AO235" s="731"/>
      <c r="AP235" s="731"/>
      <c r="AQ235" s="731"/>
      <c r="AR235" s="731"/>
      <c r="AS235" s="731"/>
      <c r="AT235" s="731"/>
      <c r="AU235" s="731"/>
      <c r="AV235" s="731"/>
      <c r="AW235" s="731"/>
      <c r="AX235" s="732"/>
    </row>
    <row r="236" spans="1:50" ht="52.5"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636</v>
      </c>
      <c r="AE236" s="739"/>
      <c r="AF236" s="749"/>
      <c r="AG236" s="740" t="s">
        <v>671</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645</v>
      </c>
      <c r="AE237" s="754"/>
      <c r="AF237" s="754"/>
      <c r="AG237" s="713"/>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636</v>
      </c>
      <c r="AE238" s="687"/>
      <c r="AF238" s="687"/>
      <c r="AG238" s="713" t="s">
        <v>653</v>
      </c>
      <c r="AH238" s="714"/>
      <c r="AI238" s="714"/>
      <c r="AJ238" s="714"/>
      <c r="AK238" s="714"/>
      <c r="AL238" s="714"/>
      <c r="AM238" s="714"/>
      <c r="AN238" s="714"/>
      <c r="AO238" s="714"/>
      <c r="AP238" s="714"/>
      <c r="AQ238" s="714"/>
      <c r="AR238" s="714"/>
      <c r="AS238" s="714"/>
      <c r="AT238" s="714"/>
      <c r="AU238" s="714"/>
      <c r="AV238" s="714"/>
      <c r="AW238" s="714"/>
      <c r="AX238" s="715"/>
    </row>
    <row r="239" spans="1:50" ht="39"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636</v>
      </c>
      <c r="AE239" s="687"/>
      <c r="AF239" s="687"/>
      <c r="AG239" s="743" t="s">
        <v>678</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636</v>
      </c>
      <c r="AE240" s="674"/>
      <c r="AF240" s="766"/>
      <c r="AG240" s="675" t="s">
        <v>654</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608</v>
      </c>
      <c r="F242" s="88"/>
      <c r="G242" s="88"/>
      <c r="H242" s="89">
        <v>21</v>
      </c>
      <c r="I242" s="89"/>
      <c r="J242" s="90">
        <v>545</v>
      </c>
      <c r="K242" s="90"/>
      <c r="L242" s="90"/>
      <c r="M242" s="89" t="s">
        <v>656</v>
      </c>
      <c r="N242" s="91"/>
      <c r="O242" s="92" t="s">
        <v>632</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v>2022</v>
      </c>
      <c r="D243" s="108"/>
      <c r="E243" s="88" t="s">
        <v>608</v>
      </c>
      <c r="F243" s="88"/>
      <c r="G243" s="88"/>
      <c r="H243" s="89">
        <v>21</v>
      </c>
      <c r="I243" s="89"/>
      <c r="J243" s="755">
        <v>639</v>
      </c>
      <c r="K243" s="755"/>
      <c r="L243" s="755"/>
      <c r="M243" s="756" t="s">
        <v>656</v>
      </c>
      <c r="N243" s="757"/>
      <c r="O243" s="95" t="s">
        <v>633</v>
      </c>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672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658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673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674</v>
      </c>
      <c r="B254" s="119"/>
      <c r="C254" s="119"/>
      <c r="D254" s="119"/>
      <c r="E254" s="120"/>
      <c r="F254" s="774" t="s">
        <v>680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617</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617</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617</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617</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617</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617</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634</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635</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527</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533</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637</v>
      </c>
      <c r="H268" s="790"/>
      <c r="I268" s="790"/>
      <c r="J268" s="137">
        <v>20</v>
      </c>
      <c r="K268" s="137"/>
      <c r="L268" s="106">
        <v>586</v>
      </c>
      <c r="M268" s="106"/>
      <c r="N268" s="106"/>
      <c r="O268" s="137" t="s">
        <v>656</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thickBo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664</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659</v>
      </c>
      <c r="H310" s="824"/>
      <c r="I310" s="824"/>
      <c r="J310" s="824"/>
      <c r="K310" s="825"/>
      <c r="L310" s="826" t="s">
        <v>660</v>
      </c>
      <c r="M310" s="827"/>
      <c r="N310" s="827"/>
      <c r="O310" s="827"/>
      <c r="P310" s="827"/>
      <c r="Q310" s="827"/>
      <c r="R310" s="827"/>
      <c r="S310" s="827"/>
      <c r="T310" s="827"/>
      <c r="U310" s="827"/>
      <c r="V310" s="827"/>
      <c r="W310" s="827"/>
      <c r="X310" s="828"/>
      <c r="Y310" s="829">
        <v>24</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t="s">
        <v>661</v>
      </c>
      <c r="H311" s="810"/>
      <c r="I311" s="810"/>
      <c r="J311" s="810"/>
      <c r="K311" s="811"/>
      <c r="L311" s="812" t="s">
        <v>662</v>
      </c>
      <c r="M311" s="813"/>
      <c r="N311" s="813"/>
      <c r="O311" s="813"/>
      <c r="P311" s="813"/>
      <c r="Q311" s="813"/>
      <c r="R311" s="813"/>
      <c r="S311" s="813"/>
      <c r="T311" s="813"/>
      <c r="U311" s="813"/>
      <c r="V311" s="813"/>
      <c r="W311" s="813"/>
      <c r="X311" s="814"/>
      <c r="Y311" s="815">
        <v>47</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663</v>
      </c>
      <c r="H312" s="810"/>
      <c r="I312" s="810"/>
      <c r="J312" s="810"/>
      <c r="K312" s="811"/>
      <c r="L312" s="812"/>
      <c r="M312" s="813"/>
      <c r="N312" s="813"/>
      <c r="O312" s="813"/>
      <c r="P312" s="813"/>
      <c r="Q312" s="813"/>
      <c r="R312" s="813"/>
      <c r="S312" s="813"/>
      <c r="T312" s="813"/>
      <c r="U312" s="813"/>
      <c r="V312" s="813"/>
      <c r="W312" s="813"/>
      <c r="X312" s="814"/>
      <c r="Y312" s="815">
        <v>7</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78</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665</v>
      </c>
      <c r="D366" s="860"/>
      <c r="E366" s="860"/>
      <c r="F366" s="860"/>
      <c r="G366" s="860"/>
      <c r="H366" s="860"/>
      <c r="I366" s="860"/>
      <c r="J366" s="861">
        <v>2010401083715</v>
      </c>
      <c r="K366" s="862"/>
      <c r="L366" s="862"/>
      <c r="M366" s="862"/>
      <c r="N366" s="862"/>
      <c r="O366" s="862"/>
      <c r="P366" s="863" t="s">
        <v>666</v>
      </c>
      <c r="Q366" s="864"/>
      <c r="R366" s="864"/>
      <c r="S366" s="864"/>
      <c r="T366" s="864"/>
      <c r="U366" s="864"/>
      <c r="V366" s="864"/>
      <c r="W366" s="864"/>
      <c r="X366" s="864"/>
      <c r="Y366" s="865">
        <v>78</v>
      </c>
      <c r="Z366" s="866"/>
      <c r="AA366" s="866"/>
      <c r="AB366" s="867"/>
      <c r="AC366" s="868" t="s">
        <v>254</v>
      </c>
      <c r="AD366" s="869"/>
      <c r="AE366" s="869"/>
      <c r="AF366" s="869"/>
      <c r="AG366" s="869"/>
      <c r="AH366" s="852">
        <v>2</v>
      </c>
      <c r="AI366" s="853"/>
      <c r="AJ366" s="853"/>
      <c r="AK366" s="853"/>
      <c r="AL366" s="854">
        <v>65.3</v>
      </c>
      <c r="AM366" s="855"/>
      <c r="AN366" s="855"/>
      <c r="AO366" s="856"/>
      <c r="AP366" s="857"/>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7" t="s">
        <v>638</v>
      </c>
      <c r="F631" s="881"/>
      <c r="G631" s="881"/>
      <c r="H631" s="881"/>
      <c r="I631" s="881"/>
      <c r="J631" s="861" t="s">
        <v>638</v>
      </c>
      <c r="K631" s="862"/>
      <c r="L631" s="862"/>
      <c r="M631" s="862"/>
      <c r="N631" s="862"/>
      <c r="O631" s="862"/>
      <c r="P631" s="863" t="s">
        <v>638</v>
      </c>
      <c r="Q631" s="864"/>
      <c r="R631" s="864"/>
      <c r="S631" s="864"/>
      <c r="T631" s="864"/>
      <c r="U631" s="864"/>
      <c r="V631" s="864"/>
      <c r="W631" s="864"/>
      <c r="X631" s="864"/>
      <c r="Y631" s="865" t="s">
        <v>638</v>
      </c>
      <c r="Z631" s="866"/>
      <c r="AA631" s="866"/>
      <c r="AB631" s="867"/>
      <c r="AC631" s="868"/>
      <c r="AD631" s="869"/>
      <c r="AE631" s="869"/>
      <c r="AF631" s="869"/>
      <c r="AG631" s="869"/>
      <c r="AH631" s="870" t="s">
        <v>638</v>
      </c>
      <c r="AI631" s="871"/>
      <c r="AJ631" s="871"/>
      <c r="AK631" s="871"/>
      <c r="AL631" s="854" t="s">
        <v>638</v>
      </c>
      <c r="AM631" s="855"/>
      <c r="AN631" s="855"/>
      <c r="AO631" s="856"/>
      <c r="AP631" s="857" t="s">
        <v>638</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09">
      <formula>IF(RIGHT(TEXT(P14,"0.#"),1)=".",FALSE,TRUE)</formula>
    </cfRule>
    <cfRule type="expression" dxfId="804" priority="910">
      <formula>IF(RIGHT(TEXT(P14,"0.#"),1)=".",TRUE,FALSE)</formula>
    </cfRule>
  </conditionalFormatting>
  <conditionalFormatting sqref="P18:AX18">
    <cfRule type="expression" dxfId="803" priority="907">
      <formula>IF(RIGHT(TEXT(P18,"0.#"),1)=".",FALSE,TRUE)</formula>
    </cfRule>
    <cfRule type="expression" dxfId="802" priority="908">
      <formula>IF(RIGHT(TEXT(P18,"0.#"),1)=".",TRUE,FALSE)</formula>
    </cfRule>
  </conditionalFormatting>
  <conditionalFormatting sqref="Y320">
    <cfRule type="expression" dxfId="801" priority="903">
      <formula>IF(RIGHT(TEXT(Y320,"0.#"),1)=".",FALSE,TRUE)</formula>
    </cfRule>
    <cfRule type="expression" dxfId="800" priority="904">
      <formula>IF(RIGHT(TEXT(Y320,"0.#"),1)=".",TRUE,FALSE)</formula>
    </cfRule>
  </conditionalFormatting>
  <conditionalFormatting sqref="Y351:Y358 Y349 Y338:Y345 Y336 Y325:Y332 Y323">
    <cfRule type="expression" dxfId="799" priority="883">
      <formula>IF(RIGHT(TEXT(Y323,"0.#"),1)=".",FALSE,TRUE)</formula>
    </cfRule>
    <cfRule type="expression" dxfId="798" priority="884">
      <formula>IF(RIGHT(TEXT(Y323,"0.#"),1)=".",TRUE,FALSE)</formula>
    </cfRule>
  </conditionalFormatting>
  <conditionalFormatting sqref="P16:AQ17 P15:AX15 P13:AX13">
    <cfRule type="expression" dxfId="797" priority="901">
      <formula>IF(RIGHT(TEXT(P13,"0.#"),1)=".",FALSE,TRUE)</formula>
    </cfRule>
    <cfRule type="expression" dxfId="796" priority="902">
      <formula>IF(RIGHT(TEXT(P13,"0.#"),1)=".",TRUE,FALSE)</formula>
    </cfRule>
  </conditionalFormatting>
  <conditionalFormatting sqref="P19:AJ19">
    <cfRule type="expression" dxfId="795" priority="899">
      <formula>IF(RIGHT(TEXT(P19,"0.#"),1)=".",FALSE,TRUE)</formula>
    </cfRule>
    <cfRule type="expression" dxfId="794" priority="900">
      <formula>IF(RIGHT(TEXT(P19,"0.#"),1)=".",TRUE,FALSE)</formula>
    </cfRule>
  </conditionalFormatting>
  <conditionalFormatting sqref="AE32 AQ32">
    <cfRule type="expression" dxfId="793" priority="897">
      <formula>IF(RIGHT(TEXT(AE32,"0.#"),1)=".",FALSE,TRUE)</formula>
    </cfRule>
    <cfRule type="expression" dxfId="792" priority="898">
      <formula>IF(RIGHT(TEXT(AE32,"0.#"),1)=".",TRUE,FALSE)</formula>
    </cfRule>
  </conditionalFormatting>
  <conditionalFormatting sqref="Y313:Y319">
    <cfRule type="expression" dxfId="791" priority="895">
      <formula>IF(RIGHT(TEXT(Y313,"0.#"),1)=".",FALSE,TRUE)</formula>
    </cfRule>
    <cfRule type="expression" dxfId="790" priority="896">
      <formula>IF(RIGHT(TEXT(Y313,"0.#"),1)=".",TRUE,FALSE)</formula>
    </cfRule>
  </conditionalFormatting>
  <conditionalFormatting sqref="AU311">
    <cfRule type="expression" dxfId="789" priority="893">
      <formula>IF(RIGHT(TEXT(AU311,"0.#"),1)=".",FALSE,TRUE)</formula>
    </cfRule>
    <cfRule type="expression" dxfId="788" priority="894">
      <formula>IF(RIGHT(TEXT(AU311,"0.#"),1)=".",TRUE,FALSE)</formula>
    </cfRule>
  </conditionalFormatting>
  <conditionalFormatting sqref="AU320">
    <cfRule type="expression" dxfId="787" priority="891">
      <formula>IF(RIGHT(TEXT(AU320,"0.#"),1)=".",FALSE,TRUE)</formula>
    </cfRule>
    <cfRule type="expression" dxfId="786" priority="892">
      <formula>IF(RIGHT(TEXT(AU320,"0.#"),1)=".",TRUE,FALSE)</formula>
    </cfRule>
  </conditionalFormatting>
  <conditionalFormatting sqref="AU312:AU319 AU310">
    <cfRule type="expression" dxfId="785" priority="889">
      <formula>IF(RIGHT(TEXT(AU310,"0.#"),1)=".",FALSE,TRUE)</formula>
    </cfRule>
    <cfRule type="expression" dxfId="784" priority="890">
      <formula>IF(RIGHT(TEXT(AU310,"0.#"),1)=".",TRUE,FALSE)</formula>
    </cfRule>
  </conditionalFormatting>
  <conditionalFormatting sqref="Y350 Y337 Y324">
    <cfRule type="expression" dxfId="783" priority="887">
      <formula>IF(RIGHT(TEXT(Y324,"0.#"),1)=".",FALSE,TRUE)</formula>
    </cfRule>
    <cfRule type="expression" dxfId="782" priority="888">
      <formula>IF(RIGHT(TEXT(Y324,"0.#"),1)=".",TRUE,FALSE)</formula>
    </cfRule>
  </conditionalFormatting>
  <conditionalFormatting sqref="Y359 Y346 Y333">
    <cfRule type="expression" dxfId="781" priority="885">
      <formula>IF(RIGHT(TEXT(Y333,"0.#"),1)=".",FALSE,TRUE)</formula>
    </cfRule>
    <cfRule type="expression" dxfId="780" priority="886">
      <formula>IF(RIGHT(TEXT(Y333,"0.#"),1)=".",TRUE,FALSE)</formula>
    </cfRule>
  </conditionalFormatting>
  <conditionalFormatting sqref="AU350 AU337 AU324">
    <cfRule type="expression" dxfId="779" priority="881">
      <formula>IF(RIGHT(TEXT(AU324,"0.#"),1)=".",FALSE,TRUE)</formula>
    </cfRule>
    <cfRule type="expression" dxfId="778" priority="882">
      <formula>IF(RIGHT(TEXT(AU324,"0.#"),1)=".",TRUE,FALSE)</formula>
    </cfRule>
  </conditionalFormatting>
  <conditionalFormatting sqref="AU359 AU346 AU333">
    <cfRule type="expression" dxfId="777" priority="879">
      <formula>IF(RIGHT(TEXT(AU333,"0.#"),1)=".",FALSE,TRUE)</formula>
    </cfRule>
    <cfRule type="expression" dxfId="776" priority="880">
      <formula>IF(RIGHT(TEXT(AU333,"0.#"),1)=".",TRUE,FALSE)</formula>
    </cfRule>
  </conditionalFormatting>
  <conditionalFormatting sqref="AU351:AU358 AU349 AU338:AU345 AU336 AU325:AU332 AU323">
    <cfRule type="expression" dxfId="775" priority="877">
      <formula>IF(RIGHT(TEXT(AU323,"0.#"),1)=".",FALSE,TRUE)</formula>
    </cfRule>
    <cfRule type="expression" dxfId="774" priority="878">
      <formula>IF(RIGHT(TEXT(AU323,"0.#"),1)=".",TRUE,FALSE)</formula>
    </cfRule>
  </conditionalFormatting>
  <conditionalFormatting sqref="AI32">
    <cfRule type="expression" dxfId="773" priority="875">
      <formula>IF(RIGHT(TEXT(AI32,"0.#"),1)=".",FALSE,TRUE)</formula>
    </cfRule>
    <cfRule type="expression" dxfId="772" priority="876">
      <formula>IF(RIGHT(TEXT(AI32,"0.#"),1)=".",TRUE,FALSE)</formula>
    </cfRule>
  </conditionalFormatting>
  <conditionalFormatting sqref="AM32">
    <cfRule type="expression" dxfId="771" priority="873">
      <formula>IF(RIGHT(TEXT(AM32,"0.#"),1)=".",FALSE,TRUE)</formula>
    </cfRule>
    <cfRule type="expression" dxfId="770" priority="874">
      <formula>IF(RIGHT(TEXT(AM32,"0.#"),1)=".",TRUE,FALSE)</formula>
    </cfRule>
  </conditionalFormatting>
  <conditionalFormatting sqref="AE33">
    <cfRule type="expression" dxfId="769" priority="871">
      <formula>IF(RIGHT(TEXT(AE33,"0.#"),1)=".",FALSE,TRUE)</formula>
    </cfRule>
    <cfRule type="expression" dxfId="768" priority="872">
      <formula>IF(RIGHT(TEXT(AE33,"0.#"),1)=".",TRUE,FALSE)</formula>
    </cfRule>
  </conditionalFormatting>
  <conditionalFormatting sqref="AI33">
    <cfRule type="expression" dxfId="767" priority="869">
      <formula>IF(RIGHT(TEXT(AI33,"0.#"),1)=".",FALSE,TRUE)</formula>
    </cfRule>
    <cfRule type="expression" dxfId="766" priority="870">
      <formula>IF(RIGHT(TEXT(AI33,"0.#"),1)=".",TRUE,FALSE)</formula>
    </cfRule>
  </conditionalFormatting>
  <conditionalFormatting sqref="AM33">
    <cfRule type="expression" dxfId="765" priority="867">
      <formula>IF(RIGHT(TEXT(AM33,"0.#"),1)=".",FALSE,TRUE)</formula>
    </cfRule>
    <cfRule type="expression" dxfId="764" priority="868">
      <formula>IF(RIGHT(TEXT(AM33,"0.#"),1)=".",TRUE,FALSE)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68:AO395">
    <cfRule type="expression" dxfId="743" priority="843">
      <formula>IF(AND(AL368&gt;=0, RIGHT(TEXT(AL368,"0.#"),1)&lt;&gt;"."),TRUE,FALSE)</formula>
    </cfRule>
    <cfRule type="expression" dxfId="742" priority="844">
      <formula>IF(AND(AL368&gt;=0, RIGHT(TEXT(AL368,"0.#"),1)="."),TRUE,FALSE)</formula>
    </cfRule>
    <cfRule type="expression" dxfId="741" priority="845">
      <formula>IF(AND(AL368&lt;0, RIGHT(TEXT(AL368,"0.#"),1)&lt;&gt;"."),TRUE,FALSE)</formula>
    </cfRule>
    <cfRule type="expression" dxfId="740" priority="846">
      <formula>IF(AND(AL368&lt;0, RIGHT(TEXT(AL368,"0.#"),1)="."),TRUE,FALSE)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6:AO367">
    <cfRule type="expression" dxfId="727" priority="827">
      <formula>IF(AND(AL366&gt;=0, RIGHT(TEXT(AL366,"0.#"),1)&lt;&gt;"."),TRUE,FALSE)</formula>
    </cfRule>
    <cfRule type="expression" dxfId="726" priority="828">
      <formula>IF(AND(AL366&gt;=0, RIGHT(TEXT(AL366,"0.#"),1)="."),TRUE,FALSE)</formula>
    </cfRule>
    <cfRule type="expression" dxfId="725" priority="829">
      <formula>IF(AND(AL366&lt;0, RIGHT(TEXT(AL366,"0.#"),1)&lt;&gt;"."),TRUE,FALSE)</formula>
    </cfRule>
    <cfRule type="expression" dxfId="724" priority="830">
      <formula>IF(AND(AL366&lt;0, RIGHT(TEXT(AL366,"0.#"),1)="."),TRUE,FALSE)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399:AO400">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Y311">
    <cfRule type="expression" dxfId="3" priority="3">
      <formula>IF(RIGHT(TEXT(Y311,"0.#"),1)=".",FALSE,TRUE)</formula>
    </cfRule>
    <cfRule type="expression" dxfId="2" priority="4">
      <formula>IF(RIGHT(TEXT(Y311,"0.#"),1)=".",TRUE,FALSE)</formula>
    </cfRule>
  </conditionalFormatting>
  <conditionalFormatting sqref="Y312 Y310">
    <cfRule type="expression" dxfId="1" priority="1">
      <formula>IF(RIGHT(TEXT(Y310,"0.#"),1)=".",FALSE,TRUE)</formula>
    </cfRule>
    <cfRule type="expression" dxfId="0" priority="2">
      <formula>IF(RIGHT(TEXT(Y310,"0.#"),1)=".",TRUE,FALSE)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35" max="16383" man="1"/>
    <brk id="25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636</v>
      </c>
      <c r="M2" s="13" t="str">
        <f>IF(L2="","",K2)</f>
        <v>社会保障</v>
      </c>
      <c r="N2" s="13" t="str">
        <f>IF(M2="","",IF(N1&lt;&gt;"",CONCATENATE(N1,"、",M2),M2))</f>
        <v>社会保障</v>
      </c>
      <c r="O2" s="13"/>
      <c r="P2" s="12" t="s">
        <v>69</v>
      </c>
      <c r="Q2" s="17" t="s">
        <v>636</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636</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t="s">
        <v>636</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2022-08-29T06:03:30Z</cp:lastPrinted>
  <dcterms:created xsi:type="dcterms:W3CDTF">2012-03-13T00:50:25Z</dcterms:created>
  <dcterms:modified xsi:type="dcterms:W3CDTF">2023-09-26T09:06:26Z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