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81"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2" i="11"/>
  <c r="AY126" i="11" s="1"/>
  <c r="AY112" i="11"/>
  <c r="AY118" i="11" s="1"/>
  <c r="AY99" i="11"/>
  <c r="AY100" i="11" s="1"/>
  <c r="AY98" i="11"/>
  <c r="AY102" i="11"/>
  <c r="AY104" i="11" s="1"/>
  <c r="AY119" i="11" l="1"/>
  <c r="AY138" i="11"/>
  <c r="AY179" i="11"/>
  <c r="AY175" i="11"/>
  <c r="AY203" i="11"/>
  <c r="AY210" i="11"/>
  <c r="AY172" i="11"/>
  <c r="AY207" i="11"/>
  <c r="AY101" i="11"/>
  <c r="AY202" i="11"/>
  <c r="AY123" i="11"/>
  <c r="AY115" i="11"/>
  <c r="AY124" i="11"/>
  <c r="AY153"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4" i="11" s="1"/>
  <c r="AY88" i="11"/>
  <c r="AY90" i="11" s="1"/>
  <c r="AY83" i="11"/>
  <c r="AY78" i="11"/>
  <c r="AY86" i="11" s="1"/>
  <c r="AY44" i="11"/>
  <c r="AY52" i="11" s="1"/>
  <c r="AY91" i="11" l="1"/>
  <c r="AY55" i="11"/>
  <c r="AY87" i="11"/>
  <c r="AY95" i="11"/>
  <c r="AY79" i="11"/>
  <c r="AY89" i="11"/>
  <c r="AY80" i="1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A250" authorId="0" shapeId="0">
      <text>
        <r>
          <rPr>
            <b/>
            <sz val="9"/>
            <color indexed="81"/>
            <rFont val="MS P ゴシック"/>
            <family val="3"/>
            <charset val="128"/>
          </rPr>
          <t>2022/6/2 予算班5係　髙須
「点検対象外」を追記しました。</t>
        </r>
      </text>
    </comment>
  </commentList>
</comments>
</file>

<file path=xl/sharedStrings.xml><?xml version="1.0" encoding="utf-8"?>
<sst xmlns="http://schemas.openxmlformats.org/spreadsheetml/2006/main" count="1395" uniqueCount="687">
  <si>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</si>
  <si>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</si>
  <si>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</si>
  <si>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</si>
  <si>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</si>
  <si>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</si>
  <si>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</si>
  <si>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</si>
  <si>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</si>
  <si>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</si>
  <si>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</si>
  <si>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</si>
  <si>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</si>
  <si>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</si>
  <si>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</si>
  <si>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</si>
  <si>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</si>
  <si>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</si>
  <si>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</si>
  <si>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</si>
  <si>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</si>
  <si>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</si>
  <si>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</si>
  <si>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</si>
  <si>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</si>
  <si>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</si>
  <si>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</si>
  <si>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</si>
  <si>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</si>
  <si>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</si>
  <si>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</si>
  <si>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</si>
  <si>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</si>
  <si>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</si>
  <si>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</si>
  <si>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</si>
  <si>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</si>
  <si>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</si>
  <si>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</si>
  <si>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</si>
  <si>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</si>
  <si>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</si>
  <si>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</si>
  <si>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</si>
  <si>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</si>
  <si>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</si>
  <si>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</si>
  <si>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</si>
  <si>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</si>
  <si>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</si>
  <si>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</si>
  <si>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</si>
  <si>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</si>
  <si>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</si>
  <si>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</si>
  <si>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</si>
  <si>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</si>
  <si>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</si>
  <si>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</si>
  <si>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</si>
  <si>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</si>
  <si>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</si>
  <si>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</si>
  <si>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</si>
  <si>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</si>
  <si>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</si>
  <si>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</si>
  <si>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</si>
  <si>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</si>
  <si>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</si>
  <si>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</si>
  <si>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</si>
  <si>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</si>
  <si>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</si>
  <si>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</si>
  <si>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</si>
  <si>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</si>
  <si>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</si>
  <si>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</si>
  <si>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</si>
  <si>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</si>
  <si>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</si>
  <si>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</si>
  <si>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</si>
  <si>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</si>
  <si>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</si>
  <si>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</si>
  <si>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</si>
  <si>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</si>
  <si>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</si>
  <si>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</si>
  <si>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</si>
  <si>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</si>
  <si>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</si>
  <si>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</si>
  <si>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</si>
  <si>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</si>
  <si>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</si>
  <si>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</si>
  <si>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</si>
  <si>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</si>
  <si>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</si>
  <si>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</si>
  <si>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</si>
  <si>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</si>
  <si>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</si>
  <si>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</si>
  <si>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</si>
  <si>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</si>
  <si>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</si>
  <si>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</si>
  <si>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</si>
  <si>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</si>
  <si>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</si>
  <si>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</si>
  <si>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</si>
  <si>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</si>
  <si>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</si>
  <si>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</si>
  <si>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</si>
  <si>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</si>
  <si>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</si>
  <si>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</si>
  <si>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</si>
  <si>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</si>
  <si>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</si>
  <si>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</si>
  <si>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</si>
  <si>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</si>
  <si>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</si>
  <si>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</si>
  <si>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</si>
  <si>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</si>
  <si>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</si>
  <si>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</si>
  <si>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</si>
  <si>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</si>
  <si>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</si>
  <si>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</si>
  <si>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</si>
  <si>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</si>
  <si>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</si>
  <si>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</si>
  <si>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</si>
  <si>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</si>
  <si>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</si>
  <si>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</si>
  <si>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</si>
  <si>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</si>
  <si>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</si>
  <si>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</si>
  <si>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</si>
  <si>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</si>
  <si>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</si>
  <si>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</si>
  <si>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</si>
  <si>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</si>
  <si>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</si>
  <si>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</si>
  <si>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</si>
  <si>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</si>
  <si>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</si>
  <si>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</si>
  <si>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</si>
  <si>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</si>
  <si>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</si>
  <si>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</si>
  <si>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</si>
  <si>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</si>
  <si>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</si>
  <si>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</si>
  <si>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</si>
  <si>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</si>
  <si>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</si>
  <si>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</si>
  <si>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</si>
  <si>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</si>
  <si>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</si>
  <si>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</si>
  <si>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</si>
  <si>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</si>
  <si>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</si>
  <si>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</si>
  <si>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</si>
  <si>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</si>
  <si>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</si>
  <si>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</si>
  <si>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</si>
  <si>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</si>
  <si>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</si>
  <si>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</si>
  <si>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</si>
  <si>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</si>
  <si>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</si>
  <si>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</si>
  <si>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</si>
  <si>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</si>
  <si>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</si>
  <si>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</si>
  <si>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</si>
  <si>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</si>
  <si>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</si>
  <si>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</si>
  <si>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</si>
  <si>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</si>
  <si>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</si>
  <si>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</si>
  <si>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</si>
  <si>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</si>
  <si>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</si>
  <si>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</si>
  <si>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</si>
  <si>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</si>
  <si>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</si>
  <si>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</si>
  <si>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</si>
  <si>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</si>
  <si>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</si>
  <si>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</si>
  <si>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</si>
  <si>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</si>
  <si>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</si>
  <si>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</si>
  <si>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</si>
  <si>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</si>
  <si>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</si>
  <si>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</si>
  <si>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</si>
  <si>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</si>
  <si>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</si>
  <si>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</si>
  <si>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</si>
  <si>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</si>
  <si>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</si>
  <si>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</si>
  <si>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</si>
  <si>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</si>
  <si>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</si>
  <si>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</si>
  <si>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</si>
  <si>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</si>
  <si>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</si>
  <si>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</si>
  <si>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</si>
  <si>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</si>
  <si>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</si>
  <si>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</si>
  <si>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</si>
  <si>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</si>
  <si>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</si>
  <si>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</si>
  <si>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</si>
  <si>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</si>
  <si>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</si>
  <si>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</si>
  <si>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</si>
  <si>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</si>
  <si>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</si>
  <si>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</si>
  <si>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</si>
  <si>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</si>
  <si>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</si>
  <si>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</si>
  <si>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</si>
  <si>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</si>
  <si>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</si>
  <si>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</si>
  <si>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</si>
  <si>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</si>
  <si>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</si>
  <si>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</si>
  <si>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</si>
  <si>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</si>
  <si>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</si>
  <si>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</si>
  <si>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</si>
  <si>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</si>
  <si>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</si>
  <si>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</si>
  <si>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</si>
  <si>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</si>
  <si>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</si>
  <si>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</si>
  <si>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</si>
  <si>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</si>
  <si>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</si>
  <si>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</si>
  <si>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</si>
  <si>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</si>
  <si>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</si>
  <si>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</si>
  <si>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</si>
  <si>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</si>
  <si>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</si>
  <si>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</si>
  <si>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</si>
  <si>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</si>
  <si>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</si>
  <si>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</si>
  <si>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</si>
  <si>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</si>
  <si>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</si>
  <si>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</si>
  <si>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</si>
  <si>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</si>
  <si>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</si>
  <si>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</si>
  <si>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</si>
  <si>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</si>
  <si>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</si>
  <si>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</si>
  <si>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</si>
  <si>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</si>
  <si>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</si>
  <si>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</si>
  <si>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</si>
  <si>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</si>
  <si>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</si>
  <si>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</si>
  <si>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</si>
  <si>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</si>
  <si>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</si>
  <si>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</si>
  <si>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</si>
  <si>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</si>
  <si>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</si>
  <si>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</si>
  <si>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</si>
  <si>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</si>
  <si>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</si>
  <si>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</si>
  <si>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</si>
  <si>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</si>
  <si>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</si>
  <si>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</si>
  <si>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</si>
  <si>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</si>
  <si>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</si>
  <si>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</si>
  <si>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</si>
  <si>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</si>
  <si>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</si>
  <si>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</si>
  <si>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</si>
  <si>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</si>
  <si>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</si>
  <si>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</si>
  <si>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</si>
  <si>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</si>
  <si>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</si>
  <si>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</si>
  <si>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</si>
  <si>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</si>
  <si>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</si>
  <si>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</si>
  <si>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</si>
  <si>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</si>
  <si>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</si>
  <si>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</si>
  <si>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</si>
  <si>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</si>
  <si>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</si>
  <si>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</si>
  <si>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</si>
  <si>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</si>
  <si>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</si>
  <si>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</si>
  <si>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</si>
  <si>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</si>
  <si>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</si>
  <si>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</si>
  <si>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</si>
  <si>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</si>
  <si>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</si>
  <si>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</si>
  <si>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</si>
  <si>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</si>
  <si>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</si>
  <si>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</si>
  <si>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</si>
  <si>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</si>
  <si>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</si>
  <si>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</si>
  <si>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</si>
  <si>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</si>
  <si>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</si>
  <si>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</si>
  <si>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</si>
  <si>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</si>
  <si>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</si>
  <si>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</si>
  <si>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</si>
  <si>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</si>
  <si>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</si>
  <si>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</si>
  <si>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</si>
  <si>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</si>
  <si>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</si>
  <si>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</si>
  <si>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</si>
  <si>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</si>
  <si>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</si>
  <si>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</si>
  <si>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</si>
  <si>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</si>
  <si>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</si>
  <si>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</si>
  <si>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</si>
  <si>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</si>
  <si>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</si>
  <si>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</si>
  <si>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</si>
  <si>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</si>
  <si>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</si>
  <si>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</si>
  <si>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</si>
  <si>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</si>
  <si>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</si>
  <si>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</si>
  <si>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</si>
  <si>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</si>
  <si>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</si>
  <si>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</si>
  <si>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</si>
  <si>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</si>
  <si>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</si>
  <si>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</si>
  <si>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</si>
  <si>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</si>
  <si>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</si>
  <si>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</si>
  <si>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</si>
  <si>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</si>
  <si>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</si>
  <si>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</si>
  <si>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</si>
  <si>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</si>
  <si>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</si>
  <si>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</si>
  <si>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</si>
  <si>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</si>
  <si>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</si>
  <si>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</si>
  <si>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</si>
  <si>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</si>
  <si>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</si>
  <si>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</si>
  <si>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</si>
  <si>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</si>
  <si>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</si>
  <si>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</si>
  <si>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</si>
  <si>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</si>
  <si>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</si>
  <si>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</si>
  <si>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</si>
  <si>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</si>
  <si>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</si>
  <si>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</si>
  <si>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</si>
  <si>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</si>
  <si>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</si>
  <si>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</si>
  <si>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</si>
  <si>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</si>
  <si>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</si>
  <si>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</si>
  <si>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</si>
  <si>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</si>
  <si>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</si>
  <si>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</si>
  <si>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</si>
  <si>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</si>
  <si>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</si>
  <si>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</si>
  <si>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</si>
  <si>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</si>
  <si>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</si>
  <si>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</si>
  <si>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</si>
  <si>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</si>
  <si>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</si>
  <si>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</si>
  <si>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</si>
  <si>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</si>
  <si>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</si>
  <si>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</si>
  <si>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</si>
  <si>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</si>
  <si>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</si>
  <si>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</si>
  <si>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</si>
  <si>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</si>
  <si>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</si>
  <si>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</si>
  <si>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</si>
  <si>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</si>
  <si>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</si>
  <si>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</si>
  <si>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</si>
  <si>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</si>
  <si>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</si>
  <si>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</si>
  <si>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</si>
  <si>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</si>
  <si>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</si>
  <si>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</si>
  <si>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</si>
  <si>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</si>
  <si>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</si>
  <si>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</si>
  <si>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</si>
  <si>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</si>
  <si>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</si>
  <si>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</si>
  <si>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</si>
  <si>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</si>
  <si>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</si>
  <si>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</si>
  <si>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</si>
  <si>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</si>
  <si>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</si>
  <si>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</si>
  <si>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</si>
  <si>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</si>
  <si>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</si>
  <si>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</si>
  <si>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</si>
  <si>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</si>
  <si>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</si>
  <si>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</si>
  <si>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</si>
  <si>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</si>
  <si>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</si>
  <si>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</si>
  <si>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</si>
  <si>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</si>
  <si>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</si>
  <si>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</si>
  <si>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</si>
  <si>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</si>
  <si>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</si>
  <si>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</si>
  <si>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</si>
  <si>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</si>
  <si>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</si>
  <si>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</si>
  <si>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</si>
  <si>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</si>
  <si>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</si>
  <si>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</si>
  <si>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</si>
  <si>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</si>
  <si>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</si>
  <si>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</si>
  <si>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</si>
  <si>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</si>
  <si>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</si>
  <si>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</si>
  <si>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</si>
  <si>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</si>
  <si>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</si>
  <si>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</si>
  <si>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</si>
  <si>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</si>
  <si>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</si>
  <si>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</si>
  <si>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</si>
  <si>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</si>
  <si>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</si>
  <si>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</si>
  <si>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</si>
  <si>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</si>
  <si>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</si>
  <si>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</si>
  <si>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</si>
  <si>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</si>
  <si>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</si>
  <si>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</si>
  <si>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</si>
  <si>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</si>
  <si>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</si>
  <si>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</si>
  <si>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</si>
  <si>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</si>
  <si>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</si>
  <si>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</si>
  <si>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</si>
  <si>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</si>
  <si>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</si>
  <si>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</si>
  <si>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</si>
  <si>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</si>
  <si>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</si>
  <si>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</si>
  <si>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</si>
  <si>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</si>
  <si>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</si>
  <si>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</si>
  <si>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</si>
  <si>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</si>
  <si>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</si>
  <si>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</si>
  <si>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</si>
  <si>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</si>
  <si>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</si>
  <si>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</si>
  <si>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</si>
  <si>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長期療養者就職支援事業</t>
    <rPh sb="0" eb="11">
      <t>チョウキリョウヨウシャシュウショクシエンジギョウ</t>
    </rPh>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</si>
  <si>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</si>
  <si>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</si>
  <si>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3">
      <t>コウジ</t>
    </rPh>
    <phoneticPr fontId="5"/>
  </si>
  <si>
    <t>雇用保険法第62条第１項第６号</t>
    <phoneticPr fontId="5"/>
  </si>
  <si>
    <t>ニッポン一億総活躍プラン（平成28年6月2日閣議決定）
働き方改革実行計画（平成29年3月28日働き方改革実現会議決定）
がん対策推進基本計画（平成30年3月9日閣議決定）</t>
    <phoneticPr fontId="5"/>
  </si>
  <si>
    <t>○</t>
  </si>
  <si>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</si>
  <si>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</si>
  <si>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t>
    <phoneticPr fontId="5"/>
  </si>
  <si>
    <t>諸謝金</t>
  </si>
  <si>
    <t>労働保険業務庁費</t>
  </si>
  <si>
    <t>庁費</t>
  </si>
  <si>
    <t>委員等旅費</t>
  </si>
  <si>
    <t>職員旅費</t>
    <rPh sb="0" eb="2">
      <t>ショクイン</t>
    </rPh>
    <rPh sb="2" eb="4">
      <t>リョヒ</t>
    </rPh>
    <phoneticPr fontId="5"/>
  </si>
  <si>
    <t>人</t>
    <rPh sb="0" eb="1">
      <t>ニン</t>
    </rPh>
    <phoneticPr fontId="5"/>
  </si>
  <si>
    <t>X:　執行額（千円）　／　Y: 就職件数（件）　　　　　　　　　　　　　　</t>
    <rPh sb="3" eb="5">
      <t>シッコウ</t>
    </rPh>
    <rPh sb="5" eb="6">
      <t>ガク</t>
    </rPh>
    <rPh sb="7" eb="9">
      <t>センエン</t>
    </rPh>
    <rPh sb="16" eb="18">
      <t>シュウショク</t>
    </rPh>
    <rPh sb="18" eb="20">
      <t>ケンスウ</t>
    </rPh>
    <rPh sb="21" eb="22">
      <t>ケン</t>
    </rPh>
    <phoneticPr fontId="5"/>
  </si>
  <si>
    <t>　X 　/　Y</t>
    <phoneticPr fontId="5"/>
  </si>
  <si>
    <t>円</t>
    <rPh sb="0" eb="1">
      <t>エン</t>
    </rPh>
    <phoneticPr fontId="5"/>
  </si>
  <si>
    <t>586,530千円
/3,360件</t>
    <phoneticPr fontId="5"/>
  </si>
  <si>
    <t>728,849千円
/3,156件</t>
    <phoneticPr fontId="5"/>
  </si>
  <si>
    <t>就職率
（就職件数／新規対象者数）</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</si>
  <si>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</si>
  <si>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</si>
  <si>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https://www.mhlw.go.jp/wp/seisaku/hyouka/dl/r03_jizenbunseki/V-1-1.pdf</t>
    <phoneticPr fontId="5"/>
  </si>
  <si>
    <t>本事業は、がん等により長期にわたる治療等が必要な疾病をもつ求職者の就職の実現を図ることを目的としており、国民の2人に1人ががんに罹る状況なども踏まえると、広く国民ニーズは高いものである。</t>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</si>
  <si>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国が率先して実施すべきと考える。</t>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</si>
  <si>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phoneticPr fontId="5"/>
  </si>
  <si>
    <t>‐</t>
  </si>
  <si>
    <t>成果目標と同水準の実績となっている。</t>
    <rPh sb="0" eb="2">
      <t>セイカ</t>
    </rPh>
    <rPh sb="2" eb="4">
      <t>モクヒョウ</t>
    </rPh>
    <rPh sb="5" eb="8">
      <t>ドウスイジュン</t>
    </rPh>
    <rPh sb="9" eb="11">
      <t>ジッセキ</t>
    </rPh>
    <phoneticPr fontId="5"/>
  </si>
  <si>
    <t>当初見込みを上回る実績となっている。</t>
    <rPh sb="0" eb="2">
      <t>トウショ</t>
    </rPh>
    <rPh sb="2" eb="4">
      <t>ミコ</t>
    </rPh>
    <rPh sb="6" eb="8">
      <t>ウワマワ</t>
    </rPh>
    <rPh sb="9" eb="11">
      <t>ジッセキ</t>
    </rPh>
    <phoneticPr fontId="5"/>
  </si>
  <si>
    <t>新25-0029</t>
    <rPh sb="0" eb="1">
      <t>シン</t>
    </rPh>
    <phoneticPr fontId="5"/>
  </si>
  <si>
    <t>0482</t>
  </si>
  <si>
    <t>0493</t>
  </si>
  <si>
    <t>0491</t>
  </si>
  <si>
    <t>0490</t>
  </si>
  <si>
    <t>0508</t>
  </si>
  <si>
    <t>厚生労働省</t>
  </si>
  <si>
    <t>がん診療連携拠点病院等と連携のもと、長期療養者それぞれの希望や治療状況等に応じた就職支援・定着支援等を行う。</t>
    <rPh sb="2" eb="11">
      <t>シンリョウレンケイキョテンビョウイントウ</t>
    </rPh>
    <rPh sb="12" eb="14">
      <t>レンケイ</t>
    </rPh>
    <rPh sb="18" eb="20">
      <t>チョウキ</t>
    </rPh>
    <rPh sb="20" eb="23">
      <t>リョウヨウシャ</t>
    </rPh>
    <rPh sb="28" eb="30">
      <t>キボウ</t>
    </rPh>
    <rPh sb="31" eb="33">
      <t>チリョウ</t>
    </rPh>
    <rPh sb="33" eb="35">
      <t>ジョウキョウ</t>
    </rPh>
    <rPh sb="35" eb="36">
      <t>トウ</t>
    </rPh>
    <rPh sb="37" eb="38">
      <t>オウ</t>
    </rPh>
    <rPh sb="40" eb="42">
      <t>シュウショク</t>
    </rPh>
    <rPh sb="42" eb="44">
      <t>シエン</t>
    </rPh>
    <rPh sb="45" eb="47">
      <t>テイチャク</t>
    </rPh>
    <rPh sb="47" eb="49">
      <t>シエン</t>
    </rPh>
    <rPh sb="49" eb="50">
      <t>トウ</t>
    </rPh>
    <rPh sb="51" eb="52">
      <t>オコナ</t>
    </rPh>
    <phoneticPr fontId="5"/>
  </si>
  <si>
    <t>厚労</t>
  </si>
  <si>
    <t>P2</t>
    <phoneticPr fontId="5"/>
  </si>
  <si>
    <t>００</t>
    <phoneticPr fontId="5"/>
  </si>
  <si>
    <t>点検対象外</t>
    <rPh sb="0" eb="5">
      <t>テンケンタイショウガイ</t>
    </rPh>
    <phoneticPr fontId="5"/>
  </si>
  <si>
    <t>長期療養者就職支援事業における就職支援の実施</t>
    <rPh sb="0" eb="2">
      <t>チョウキ</t>
    </rPh>
    <rPh sb="2" eb="4">
      <t>リョウヨウ</t>
    </rPh>
    <rPh sb="4" eb="5">
      <t>シャ</t>
    </rPh>
    <rPh sb="5" eb="7">
      <t>シュウショク</t>
    </rPh>
    <rPh sb="7" eb="9">
      <t>シエン</t>
    </rPh>
    <rPh sb="9" eb="11">
      <t>ジギョウ</t>
    </rPh>
    <rPh sb="15" eb="17">
      <t>シュウショク</t>
    </rPh>
    <rPh sb="17" eb="19">
      <t>シエン</t>
    </rPh>
    <rPh sb="20" eb="22">
      <t>ジッシ</t>
    </rPh>
    <phoneticPr fontId="5"/>
  </si>
  <si>
    <t>長期療養者就職支援事業における新規対象者の就職率57.7％以上</t>
    <rPh sb="15" eb="17">
      <t>シンキ</t>
    </rPh>
    <phoneticPr fontId="5"/>
  </si>
  <si>
    <t>新規対象者数</t>
    <rPh sb="0" eb="2">
      <t>シンキ</t>
    </rPh>
    <rPh sb="2" eb="5">
      <t>タイショウシャ</t>
    </rPh>
    <rPh sb="5" eb="6">
      <t>スウ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</si>
  <si>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</si>
  <si>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</si>
  <si>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733,224千円
/3.797件</t>
    <rPh sb="7" eb="9">
      <t>センエン</t>
    </rPh>
    <rPh sb="16" eb="17">
      <t>ケン</t>
    </rPh>
    <phoneticPr fontId="5"/>
  </si>
  <si>
    <t>807,637千円/3,995件</t>
    <rPh sb="7" eb="9">
      <t>センエン</t>
    </rPh>
    <rPh sb="15" eb="16">
      <t>ケン</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</si>
  <si>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</si>
  <si>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昨年度よりも連携拠点病院数が増え、それに伴い相談員の数を増やしたことで、全体として執行額が増加したが、新規対象者数や就職件数も増加したことで、昨年よりも単位あたりコストは下がっており、妥当な水準である。</t>
    <rPh sb="51" eb="53">
      <t>シンキ</t>
    </rPh>
    <rPh sb="53" eb="56">
      <t>タイショウシャ</t>
    </rPh>
    <rPh sb="56" eb="57">
      <t>スウ</t>
    </rPh>
    <rPh sb="58" eb="60">
      <t>シュウショク</t>
    </rPh>
    <rPh sb="60" eb="62">
      <t>ケンスウ</t>
    </rPh>
    <rPh sb="63" eb="65">
      <t>ゾウカ</t>
    </rPh>
    <rPh sb="71" eb="73">
      <t>サクネン</t>
    </rPh>
    <rPh sb="76" eb="78">
      <t>タンイ</t>
    </rPh>
    <rPh sb="85" eb="86">
      <t>サ</t>
    </rPh>
    <rPh sb="92" eb="94">
      <t>ダトウ</t>
    </rPh>
    <rPh sb="95" eb="97">
      <t>スイジュン</t>
    </rPh>
    <phoneticPr fontId="5"/>
  </si>
  <si>
    <t>相談員に係る経費や、出張相談に係る旅費等、事業目的に即し真に必要なものを計上している。</t>
    <phoneticPr fontId="5"/>
  </si>
  <si>
    <t>活動実績及び成果実績のいずれにおいても目標を達成しており、本事業の支援対象である長期療養者の就職の実現において有効な手段となっていると考えられる。</t>
    <rPh sb="0" eb="2">
      <t>カツドウ</t>
    </rPh>
    <rPh sb="2" eb="4">
      <t>ジッセキ</t>
    </rPh>
    <rPh sb="4" eb="5">
      <t>オヨ</t>
    </rPh>
    <rPh sb="6" eb="8">
      <t>セイカ</t>
    </rPh>
    <rPh sb="8" eb="10">
      <t>ジッセキ</t>
    </rPh>
    <rPh sb="19" eb="21">
      <t>モクヒョウ</t>
    </rPh>
    <rPh sb="22" eb="24">
      <t>タッセイ</t>
    </rPh>
    <rPh sb="29" eb="30">
      <t>ホン</t>
    </rPh>
    <rPh sb="30" eb="32">
      <t>ジギョウ</t>
    </rPh>
    <rPh sb="33" eb="35">
      <t>シエン</t>
    </rPh>
    <rPh sb="35" eb="37">
      <t>タイショウ</t>
    </rPh>
    <rPh sb="40" eb="42">
      <t>チョウキ</t>
    </rPh>
    <rPh sb="42" eb="45">
      <t>リョウヨウシャ</t>
    </rPh>
    <rPh sb="46" eb="48">
      <t>シュウショク</t>
    </rPh>
    <rPh sb="49" eb="51">
      <t>ジツゲン</t>
    </rPh>
    <rPh sb="55" eb="57">
      <t>ユウコウ</t>
    </rPh>
    <rPh sb="58" eb="60">
      <t>シュダン</t>
    </rPh>
    <rPh sb="67" eb="68">
      <t>カンガ</t>
    </rPh>
    <phoneticPr fontId="5"/>
  </si>
  <si>
    <t>事業実績等を踏まえ、引き続き適性に事業を実施する。</t>
    <rPh sb="0" eb="2">
      <t>ジギョウ</t>
    </rPh>
    <rPh sb="2" eb="4">
      <t>ジッセキ</t>
    </rPh>
    <rPh sb="4" eb="5">
      <t>トウ</t>
    </rPh>
    <rPh sb="6" eb="7">
      <t>フ</t>
    </rPh>
    <rPh sb="10" eb="11">
      <t>ヒ</t>
    </rPh>
    <rPh sb="12" eb="13">
      <t>ツヅ</t>
    </rPh>
    <rPh sb="14" eb="16">
      <t>テキセイ</t>
    </rPh>
    <rPh sb="17" eb="19">
      <t>ジギョウ</t>
    </rPh>
    <rPh sb="20" eb="22">
      <t>ジッシ</t>
    </rPh>
    <phoneticPr fontId="5"/>
  </si>
  <si>
    <t>A.北海道労働局</t>
    <rPh sb="2" eb="5">
      <t>ホッカイドウ</t>
    </rPh>
    <rPh sb="5" eb="8">
      <t>ロウドウキョク</t>
    </rPh>
    <phoneticPr fontId="5"/>
  </si>
  <si>
    <t>諸謝金</t>
    <rPh sb="0" eb="1">
      <t>ショ</t>
    </rPh>
    <rPh sb="1" eb="3">
      <t>シャキン</t>
    </rPh>
    <phoneticPr fontId="5"/>
  </si>
  <si>
    <t>労働保険業務庁費</t>
    <rPh sb="0" eb="8">
      <t>ロウドウホケンギョウムチョウヒ</t>
    </rPh>
    <phoneticPr fontId="5"/>
  </si>
  <si>
    <t>庁費</t>
    <rPh sb="0" eb="2">
      <t>チョウヒ</t>
    </rPh>
    <phoneticPr fontId="5"/>
  </si>
  <si>
    <t>就職支援ナビゲーターの謝金</t>
    <phoneticPr fontId="5"/>
  </si>
  <si>
    <t>就職支援ナビゲーターの保険料等</t>
    <rPh sb="11" eb="14">
      <t>ホケンリョウ</t>
    </rPh>
    <rPh sb="14" eb="15">
      <t>トウ</t>
    </rPh>
    <phoneticPr fontId="5"/>
  </si>
  <si>
    <t>備品等</t>
    <rPh sb="0" eb="2">
      <t>ビヒン</t>
    </rPh>
    <rPh sb="2" eb="3">
      <t>トウ</t>
    </rPh>
    <phoneticPr fontId="5"/>
  </si>
  <si>
    <t>長期療養者就職支援事業の実施</t>
    <phoneticPr fontId="5"/>
  </si>
  <si>
    <t>-</t>
    <phoneticPr fontId="5"/>
  </si>
  <si>
    <t>北海道労働局</t>
    <rPh sb="0" eb="6">
      <t>ホッカイドウロウドウキョク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</si>
  <si>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</si>
  <si>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</si>
  <si>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岐阜労働局</t>
    <rPh sb="0" eb="2">
      <t>ギフ</t>
    </rPh>
    <rPh sb="2" eb="5">
      <t>ロウドウキョク</t>
    </rPh>
    <phoneticPr fontId="5"/>
  </si>
  <si>
    <t>静岡労働局</t>
    <rPh sb="0" eb="2">
      <t>シズオカ</t>
    </rPh>
    <rPh sb="2" eb="5">
      <t>ロウドウキョク</t>
    </rPh>
    <phoneticPr fontId="5"/>
  </si>
  <si>
    <t>東京労働局</t>
    <rPh sb="0" eb="2">
      <t>トウキョウ</t>
    </rPh>
    <rPh sb="2" eb="5">
      <t>ロウドウキョク</t>
    </rPh>
    <phoneticPr fontId="5"/>
  </si>
  <si>
    <t>埼玉労働局</t>
    <rPh sb="0" eb="2">
      <t>サイタマ</t>
    </rPh>
    <rPh sb="2" eb="5">
      <t>ロウドウキョク</t>
    </rPh>
    <phoneticPr fontId="5"/>
  </si>
  <si>
    <t>滋賀労働局</t>
    <rPh sb="0" eb="2">
      <t>シガ</t>
    </rPh>
    <rPh sb="2" eb="5">
      <t>ロウドウキョク</t>
    </rPh>
    <phoneticPr fontId="5"/>
  </si>
  <si>
    <t>兵庫労働局</t>
    <rPh sb="0" eb="2">
      <t>ヒョウゴ</t>
    </rPh>
    <rPh sb="2" eb="5">
      <t>ロウドウキョク</t>
    </rPh>
    <phoneticPr fontId="5"/>
  </si>
  <si>
    <t>山口労働局</t>
    <rPh sb="0" eb="2">
      <t>ヤマグチ</t>
    </rPh>
    <rPh sb="2" eb="5">
      <t>ロウドウキョク</t>
    </rPh>
    <phoneticPr fontId="5"/>
  </si>
  <si>
    <t>ハローワークとがん診療連携拠点病院等の相談支援センターが連携しながら、長期療養者に対する就職支援の事業を実施しており、実効性の高い手段となっている。</t>
    <phoneticPr fontId="5"/>
  </si>
  <si>
    <t>国家公務員共済組合短期給付の適用拡大等による減</t>
    <phoneticPr fontId="5"/>
  </si>
  <si>
    <t>新型コロナウイルス感染症の影響により、病院への出張相談やセミナー等を十分に実施できなかったことで旅費が当初の見込みを下回ったことが主な要因である。</t>
    <rPh sb="32" eb="33">
      <t>トウ</t>
    </rPh>
    <rPh sb="34" eb="36">
      <t>ジュウブン</t>
    </rPh>
    <rPh sb="65" eb="66">
      <t>オモ</t>
    </rPh>
    <rPh sb="67" eb="69">
      <t>ヨウイン</t>
    </rPh>
    <phoneticPr fontId="5"/>
  </si>
  <si>
    <t>一つの安定所が複数の連携病院を担当する等、効率的に実施している。</t>
    <phoneticPr fontId="5"/>
  </si>
  <si>
    <t>引き続き、必要な予算額を確保し、事業の適正な執行に努める。</t>
    <rPh sb="0" eb="1">
      <t>ヒ</t>
    </rPh>
    <rPh sb="2" eb="3">
      <t>ツヅ</t>
    </rPh>
    <rPh sb="5" eb="7">
      <t>ヒツヨウ</t>
    </rPh>
    <rPh sb="8" eb="11">
      <t>ヨサンガク</t>
    </rPh>
    <rPh sb="12" eb="14">
      <t>カクホ</t>
    </rPh>
    <rPh sb="16" eb="18">
      <t>ジギョウ</t>
    </rPh>
    <rPh sb="19" eb="21">
      <t>テキセイ</t>
    </rPh>
    <rPh sb="22" eb="24">
      <t>シッコウ</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</si>
</sst>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180097</xdr:colOff>
      <xdr:row>270</xdr:row>
      <xdr:rowOff>343577</xdr:rowOff>
    </xdr:from>
    <xdr:to>
      <xdr:col>39</xdr:col>
      <xdr:colOff>145577</xdr:colOff>
      <xdr:row>274</xdr:row>
      <xdr:rowOff>287548</xdr:rowOff>
    </xdr:to>
    <xdr:sp macro="" textlink="">
      <xdr:nvSpPr>
        <xdr:cNvPr id="14" name="正方形/長方形 13"/>
        <xdr:cNvSpPr/>
      </xdr:nvSpPr>
      <xdr:spPr>
        <a:xfrm>
          <a:off x="3003979" y="38846989"/>
          <a:ext cx="500812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en-US" altLang="ja-JP" sz="3200">
              <a:solidFill>
                <a:schemeClr val="tx1"/>
              </a:solidFill>
            </a:rPr>
            <a:t>733</a:t>
          </a:r>
          <a:r>
            <a:rPr kumimoji="1" lang="ja-JP" altLang="en-US" sz="3200">
              <a:solidFill>
                <a:schemeClr val="tx1"/>
              </a:solidFill>
            </a:rPr>
            <a:t>百万円</a:t>
          </a:r>
        </a:p>
      </xdr:txBody>
    </xdr:sp>
    <xdr:clientData/>
  </xdr:twoCellAnchor>
  <xdr:twoCellAnchor>
    <xdr:from>
      <xdr:col>18</xdr:col>
      <xdr:colOff>106656</xdr:colOff>
      <xdr:row>278</xdr:row>
      <xdr:rowOff>294873</xdr:rowOff>
    </xdr:from>
    <xdr:to>
      <xdr:col>35</xdr:col>
      <xdr:colOff>91348</xdr:colOff>
      <xdr:row>281</xdr:row>
      <xdr:rowOff>315383</xdr:rowOff>
    </xdr:to>
    <xdr:sp macro="" textlink="">
      <xdr:nvSpPr>
        <xdr:cNvPr id="15" name="正方形/長方形 14"/>
        <xdr:cNvSpPr/>
      </xdr:nvSpPr>
      <xdr:spPr>
        <a:xfrm>
          <a:off x="3737362" y="41577344"/>
          <a:ext cx="3413692" cy="1062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en-US" altLang="ja-JP" sz="2000">
              <a:solidFill>
                <a:schemeClr val="tx1"/>
              </a:solidFill>
            </a:rPr>
            <a:t>733</a:t>
          </a:r>
          <a:r>
            <a:rPr kumimoji="1" lang="ja-JP" altLang="en-US" sz="2000">
              <a:solidFill>
                <a:schemeClr val="tx1"/>
              </a:solidFill>
            </a:rPr>
            <a:t>百万円</a:t>
          </a:r>
        </a:p>
      </xdr:txBody>
    </xdr:sp>
    <xdr:clientData/>
  </xdr:twoCellAnchor>
  <xdr:twoCellAnchor>
    <xdr:from>
      <xdr:col>24</xdr:col>
      <xdr:colOff>154981</xdr:colOff>
      <xdr:row>275</xdr:row>
      <xdr:rowOff>273140</xdr:rowOff>
    </xdr:from>
    <xdr:to>
      <xdr:col>29</xdr:col>
      <xdr:colOff>62531</xdr:colOff>
      <xdr:row>278</xdr:row>
      <xdr:rowOff>77638</xdr:rowOff>
    </xdr:to>
    <xdr:sp macro="" textlink="">
      <xdr:nvSpPr>
        <xdr:cNvPr id="16" name="下矢印 15"/>
        <xdr:cNvSpPr/>
      </xdr:nvSpPr>
      <xdr:spPr>
        <a:xfrm>
          <a:off x="4995922" y="40513464"/>
          <a:ext cx="916080" cy="84664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154880</xdr:colOff>
      <xdr:row>276</xdr:row>
      <xdr:rowOff>99051</xdr:rowOff>
    </xdr:from>
    <xdr:to>
      <xdr:col>23</xdr:col>
      <xdr:colOff>172690</xdr:colOff>
      <xdr:row>277</xdr:row>
      <xdr:rowOff>190498</xdr:rowOff>
    </xdr:to>
    <xdr:sp macro="" textlink="">
      <xdr:nvSpPr>
        <xdr:cNvPr id="17" name="テキスト ボックス 16"/>
        <xdr:cNvSpPr txBox="1"/>
      </xdr:nvSpPr>
      <xdr:spPr>
        <a:xfrm>
          <a:off x="3583880" y="40686757"/>
          <a:ext cx="1228045" cy="438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17</xdr:col>
      <xdr:colOff>119563</xdr:colOff>
      <xdr:row>282</xdr:row>
      <xdr:rowOff>89228</xdr:rowOff>
    </xdr:from>
    <xdr:to>
      <xdr:col>36</xdr:col>
      <xdr:colOff>80916</xdr:colOff>
      <xdr:row>283</xdr:row>
      <xdr:rowOff>264702</xdr:rowOff>
    </xdr:to>
    <xdr:sp macro="" textlink="">
      <xdr:nvSpPr>
        <xdr:cNvPr id="21" name="大かっこ 20"/>
        <xdr:cNvSpPr/>
      </xdr:nvSpPr>
      <xdr:spPr>
        <a:xfrm>
          <a:off x="3548563" y="42761228"/>
          <a:ext cx="3793765" cy="52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G39" sqref="G39:O4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647</v>
      </c>
      <c r="AK2" s="172"/>
      <c r="AL2" s="172"/>
      <c r="AM2" s="172"/>
      <c r="AN2" s="75" t="s">
        <v>285</v>
      </c>
      <c r="AO2" s="172">
        <v>21</v>
      </c>
      <c r="AP2" s="172"/>
      <c r="AQ2" s="172"/>
      <c r="AR2" s="76" t="s">
        <v>285</v>
      </c>
      <c r="AS2" s="173">
        <v>583</v>
      </c>
      <c r="AT2" s="173"/>
      <c r="AU2" s="173"/>
      <c r="AV2" s="75" t="str">
        <f>IF(AW2="","","-")</f>
        <v>-</v>
      </c>
      <c r="AW2" s="174">
        <v>0</v>
      </c>
      <c r="AX2" s="174"/>
    </row>
    <row r="3" spans="1:50" ht="21" customHeight="1" thickBot="1">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645</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378</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8.75" customHeight="1">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697</v>
      </c>
      <c r="Q13" s="217"/>
      <c r="R13" s="217"/>
      <c r="S13" s="217"/>
      <c r="T13" s="217"/>
      <c r="U13" s="217"/>
      <c r="V13" s="218"/>
      <c r="W13" s="216">
        <v>850</v>
      </c>
      <c r="X13" s="217"/>
      <c r="Y13" s="217"/>
      <c r="Z13" s="217"/>
      <c r="AA13" s="217"/>
      <c r="AB13" s="217"/>
      <c r="AC13" s="218"/>
      <c r="AD13" s="216">
        <v>832</v>
      </c>
      <c r="AE13" s="217"/>
      <c r="AF13" s="217"/>
      <c r="AG13" s="217"/>
      <c r="AH13" s="217"/>
      <c r="AI13" s="217"/>
      <c r="AJ13" s="218"/>
      <c r="AK13" s="216">
        <v>808</v>
      </c>
      <c r="AL13" s="217"/>
      <c r="AM13" s="217"/>
      <c r="AN13" s="217"/>
      <c r="AO13" s="217"/>
      <c r="AP13" s="217"/>
      <c r="AQ13" s="218"/>
      <c r="AR13" s="228">
        <v>783</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t="s">
        <v>617</v>
      </c>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617</v>
      </c>
      <c r="AL15" s="217"/>
      <c r="AM15" s="217"/>
      <c r="AN15" s="217"/>
      <c r="AO15" s="217"/>
      <c r="AP15" s="217"/>
      <c r="AQ15" s="218"/>
      <c r="AR15" s="216" t="s">
        <v>655</v>
      </c>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617</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v>-7</v>
      </c>
      <c r="X17" s="217"/>
      <c r="Y17" s="217"/>
      <c r="Z17" s="217"/>
      <c r="AA17" s="217"/>
      <c r="AB17" s="217"/>
      <c r="AC17" s="218"/>
      <c r="AD17" s="216" t="s">
        <v>617</v>
      </c>
      <c r="AE17" s="217"/>
      <c r="AF17" s="217"/>
      <c r="AG17" s="217"/>
      <c r="AH17" s="217"/>
      <c r="AI17" s="217"/>
      <c r="AJ17" s="218"/>
      <c r="AK17" s="216" t="s">
        <v>617</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697</v>
      </c>
      <c r="Q18" s="261"/>
      <c r="R18" s="261"/>
      <c r="S18" s="261"/>
      <c r="T18" s="261"/>
      <c r="U18" s="261"/>
      <c r="V18" s="262"/>
      <c r="W18" s="260">
        <f>SUM(W13:AC17)</f>
        <v>843</v>
      </c>
      <c r="X18" s="261"/>
      <c r="Y18" s="261"/>
      <c r="Z18" s="261"/>
      <c r="AA18" s="261"/>
      <c r="AB18" s="261"/>
      <c r="AC18" s="262"/>
      <c r="AD18" s="260">
        <f>SUM(AD13:AJ17)</f>
        <v>832</v>
      </c>
      <c r="AE18" s="261"/>
      <c r="AF18" s="261"/>
      <c r="AG18" s="261"/>
      <c r="AH18" s="261"/>
      <c r="AI18" s="261"/>
      <c r="AJ18" s="262"/>
      <c r="AK18" s="260">
        <f>SUM(AK13:AQ17)</f>
        <v>808</v>
      </c>
      <c r="AL18" s="261"/>
      <c r="AM18" s="261"/>
      <c r="AN18" s="261"/>
      <c r="AO18" s="261"/>
      <c r="AP18" s="261"/>
      <c r="AQ18" s="262"/>
      <c r="AR18" s="260">
        <f>SUM(AR13:AX17)</f>
        <v>783</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587</v>
      </c>
      <c r="Q19" s="217"/>
      <c r="R19" s="217"/>
      <c r="S19" s="217"/>
      <c r="T19" s="217"/>
      <c r="U19" s="217"/>
      <c r="V19" s="218"/>
      <c r="W19" s="216">
        <v>729</v>
      </c>
      <c r="X19" s="217"/>
      <c r="Y19" s="217"/>
      <c r="Z19" s="217"/>
      <c r="AA19" s="217"/>
      <c r="AB19" s="217"/>
      <c r="AC19" s="218"/>
      <c r="AD19" s="216">
        <v>733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0.84218077474892394</v>
      </c>
      <c r="Q20" s="292"/>
      <c r="R20" s="292"/>
      <c r="S20" s="292"/>
      <c r="T20" s="292"/>
      <c r="U20" s="292"/>
      <c r="V20" s="292"/>
      <c r="W20" s="292">
        <f>IF(W18=0, "-", SUM(W19)/W18)</f>
        <v>0.86476868327402134</v>
      </c>
      <c r="X20" s="292"/>
      <c r="Y20" s="292"/>
      <c r="Z20" s="292"/>
      <c r="AA20" s="292"/>
      <c r="AB20" s="292"/>
      <c r="AC20" s="292"/>
      <c r="AD20" s="292">
        <f>IF(AD18=0, "-", SUM(AD19)/AD18)</f>
        <v>0.88100961538461542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239</v>
      </c>
      <c r="H21" s="291"/>
      <c r="I21" s="291"/>
      <c r="J21" s="291"/>
      <c r="K21" s="291"/>
      <c r="L21" s="291"/>
      <c r="M21" s="291"/>
      <c r="N21" s="291"/>
      <c r="O21" s="291"/>
      <c r="P21" s="292">
        <f>IF(P19=0, "-", SUM(P19)/SUM(P13,P14))</f>
        <v>0.84218077474892394</v>
      </c>
      <c r="Q21" s="292"/>
      <c r="R21" s="292"/>
      <c r="S21" s="292"/>
      <c r="T21" s="292"/>
      <c r="U21" s="292"/>
      <c r="V21" s="292"/>
      <c r="W21" s="292">
        <f>IF(W19=0, "-", SUM(W19)/SUM(W13,W14))</f>
        <v>0.85764705882352943</v>
      </c>
      <c r="X21" s="292"/>
      <c r="Y21" s="292"/>
      <c r="Z21" s="292"/>
      <c r="AA21" s="292"/>
      <c r="AB21" s="292"/>
      <c r="AC21" s="292"/>
      <c r="AD21" s="292">
        <f>IF(AD19=0, "-", SUM(AD19)/SUM(AD13,AD14))</f>
        <v>0.88100961538461542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618</v>
      </c>
      <c r="H23" s="278"/>
      <c r="I23" s="278"/>
      <c r="J23" s="278"/>
      <c r="K23" s="278"/>
      <c r="L23" s="278"/>
      <c r="M23" s="278"/>
      <c r="N23" s="278"/>
      <c r="O23" s="279"/>
      <c r="P23" s="228">
        <v>648</v>
      </c>
      <c r="Q23" s="229"/>
      <c r="R23" s="229"/>
      <c r="S23" s="229"/>
      <c r="T23" s="229"/>
      <c r="U23" s="229"/>
      <c r="V23" s="280"/>
      <c r="W23" s="228">
        <v>642</v>
      </c>
      <c r="X23" s="229"/>
      <c r="Y23" s="229"/>
      <c r="Z23" s="229"/>
      <c r="AA23" s="229"/>
      <c r="AB23" s="229"/>
      <c r="AC23" s="280"/>
      <c r="AD23" s="281" t="s">
        <v>683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c r="A24" s="303"/>
      <c r="B24" s="304"/>
      <c r="C24" s="304"/>
      <c r="D24" s="304"/>
      <c r="E24" s="304"/>
      <c r="F24" s="305"/>
      <c r="G24" s="287" t="s">
        <v>619</v>
      </c>
      <c r="H24" s="288"/>
      <c r="I24" s="288"/>
      <c r="J24" s="288"/>
      <c r="K24" s="288"/>
      <c r="L24" s="288"/>
      <c r="M24" s="288"/>
      <c r="N24" s="288"/>
      <c r="O24" s="289"/>
      <c r="P24" s="216">
        <v>102</v>
      </c>
      <c r="Q24" s="217"/>
      <c r="R24" s="217"/>
      <c r="S24" s="217"/>
      <c r="T24" s="217"/>
      <c r="U24" s="217"/>
      <c r="V24" s="218"/>
      <c r="W24" s="216">
        <v>83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c r="A25" s="303"/>
      <c r="B25" s="304"/>
      <c r="C25" s="304"/>
      <c r="D25" s="304"/>
      <c r="E25" s="304"/>
      <c r="F25" s="305"/>
      <c r="G25" s="287" t="s">
        <v>620</v>
      </c>
      <c r="H25" s="288"/>
      <c r="I25" s="288"/>
      <c r="J25" s="288"/>
      <c r="K25" s="288"/>
      <c r="L25" s="288"/>
      <c r="M25" s="288"/>
      <c r="N25" s="288"/>
      <c r="O25" s="289"/>
      <c r="P25" s="216">
        <v>46</v>
      </c>
      <c r="Q25" s="217"/>
      <c r="R25" s="217"/>
      <c r="S25" s="217"/>
      <c r="T25" s="217"/>
      <c r="U25" s="217"/>
      <c r="V25" s="218"/>
      <c r="W25" s="216">
        <v>45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c r="A26" s="303"/>
      <c r="B26" s="304"/>
      <c r="C26" s="304"/>
      <c r="D26" s="304"/>
      <c r="E26" s="304"/>
      <c r="F26" s="305"/>
      <c r="G26" s="287" t="s">
        <v>621</v>
      </c>
      <c r="H26" s="288"/>
      <c r="I26" s="288"/>
      <c r="J26" s="288"/>
      <c r="K26" s="288"/>
      <c r="L26" s="288"/>
      <c r="M26" s="288"/>
      <c r="N26" s="288"/>
      <c r="O26" s="289"/>
      <c r="P26" s="216">
        <v>10</v>
      </c>
      <c r="Q26" s="217"/>
      <c r="R26" s="217"/>
      <c r="S26" s="217"/>
      <c r="T26" s="217"/>
      <c r="U26" s="217"/>
      <c r="V26" s="218"/>
      <c r="W26" s="216">
        <v>11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c r="A27" s="303"/>
      <c r="B27" s="304"/>
      <c r="C27" s="304"/>
      <c r="D27" s="304"/>
      <c r="E27" s="304"/>
      <c r="F27" s="305"/>
      <c r="G27" s="287" t="s">
        <v>622</v>
      </c>
      <c r="H27" s="288"/>
      <c r="I27" s="288"/>
      <c r="J27" s="288"/>
      <c r="K27" s="288"/>
      <c r="L27" s="288"/>
      <c r="M27" s="288"/>
      <c r="N27" s="288"/>
      <c r="O27" s="289"/>
      <c r="P27" s="216">
        <v>2</v>
      </c>
      <c r="Q27" s="217"/>
      <c r="R27" s="217"/>
      <c r="S27" s="217"/>
      <c r="T27" s="217"/>
      <c r="U27" s="217"/>
      <c r="V27" s="218"/>
      <c r="W27" s="216">
        <v>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v>0</v>
      </c>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26" t="s">
        <v>18</v>
      </c>
      <c r="H29" s="127"/>
      <c r="I29" s="127"/>
      <c r="J29" s="127"/>
      <c r="K29" s="127"/>
      <c r="L29" s="127"/>
      <c r="M29" s="127"/>
      <c r="N29" s="127"/>
      <c r="O29" s="128"/>
      <c r="P29" s="330">
        <f>AK13</f>
        <v>808</v>
      </c>
      <c r="Q29" s="331"/>
      <c r="R29" s="331"/>
      <c r="S29" s="331"/>
      <c r="T29" s="331"/>
      <c r="U29" s="331"/>
      <c r="V29" s="332"/>
      <c r="W29" s="333">
        <f>AR13</f>
        <v>783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580</v>
      </c>
      <c r="B30" s="337"/>
      <c r="C30" s="337"/>
      <c r="D30" s="337"/>
      <c r="E30" s="337"/>
      <c r="F30" s="338"/>
      <c r="G30" s="339" t="s">
        <v>646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c r="A32" s="348"/>
      <c r="B32" s="317"/>
      <c r="C32" s="317"/>
      <c r="D32" s="317"/>
      <c r="E32" s="317"/>
      <c r="F32" s="318"/>
      <c r="G32" s="357" t="s">
        <v>651</v>
      </c>
      <c r="H32" s="358"/>
      <c r="I32" s="358"/>
      <c r="J32" s="358"/>
      <c r="K32" s="358"/>
      <c r="L32" s="358"/>
      <c r="M32" s="358"/>
      <c r="N32" s="358"/>
      <c r="O32" s="358"/>
      <c r="P32" s="361" t="s">
        <v>653</v>
      </c>
      <c r="Q32" s="362"/>
      <c r="R32" s="362"/>
      <c r="S32" s="362"/>
      <c r="T32" s="362"/>
      <c r="U32" s="362"/>
      <c r="V32" s="362"/>
      <c r="W32" s="362"/>
      <c r="X32" s="363"/>
      <c r="Y32" s="367" t="s">
        <v>51</v>
      </c>
      <c r="Z32" s="368"/>
      <c r="AA32" s="369"/>
      <c r="AB32" s="370" t="s">
        <v>623</v>
      </c>
      <c r="AC32" s="371"/>
      <c r="AD32" s="371"/>
      <c r="AE32" s="372">
        <v>5778</v>
      </c>
      <c r="AF32" s="372"/>
      <c r="AG32" s="372"/>
      <c r="AH32" s="372"/>
      <c r="AI32" s="372">
        <v>5598</v>
      </c>
      <c r="AJ32" s="372"/>
      <c r="AK32" s="372"/>
      <c r="AL32" s="372"/>
      <c r="AM32" s="372">
        <v>6924</v>
      </c>
      <c r="AN32" s="372"/>
      <c r="AO32" s="372"/>
      <c r="AP32" s="372"/>
      <c r="AQ32" s="398" t="s">
        <v>617</v>
      </c>
      <c r="AR32" s="372"/>
      <c r="AS32" s="372"/>
      <c r="AT32" s="372"/>
      <c r="AU32" s="389" t="s">
        <v>617</v>
      </c>
      <c r="AV32" s="405"/>
      <c r="AW32" s="405"/>
      <c r="AX32" s="406"/>
    </row>
    <row r="33" spans="1:51" ht="23.25"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1"/>
      <c r="AD33" s="371"/>
      <c r="AE33" s="372">
        <v>5867</v>
      </c>
      <c r="AF33" s="372"/>
      <c r="AG33" s="372"/>
      <c r="AH33" s="372"/>
      <c r="AI33" s="372">
        <v>7007</v>
      </c>
      <c r="AJ33" s="372"/>
      <c r="AK33" s="372"/>
      <c r="AL33" s="372"/>
      <c r="AM33" s="372">
        <v>6580</v>
      </c>
      <c r="AN33" s="372"/>
      <c r="AO33" s="372"/>
      <c r="AP33" s="372"/>
      <c r="AQ33" s="372">
        <v>6924</v>
      </c>
      <c r="AR33" s="372"/>
      <c r="AS33" s="372"/>
      <c r="AT33" s="372"/>
      <c r="AU33" s="389" t="s">
        <v>617</v>
      </c>
      <c r="AV33" s="405"/>
      <c r="AW33" s="405"/>
      <c r="AX33" s="406"/>
    </row>
    <row r="34" spans="1:51" ht="23.25" customHeight="1">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c r="A35" s="441"/>
      <c r="B35" s="442"/>
      <c r="C35" s="442"/>
      <c r="D35" s="442"/>
      <c r="E35" s="442"/>
      <c r="F35" s="443"/>
      <c r="G35" s="394" t="s">
        <v>624</v>
      </c>
      <c r="H35" s="395"/>
      <c r="I35" s="395"/>
      <c r="J35" s="395"/>
      <c r="K35" s="395"/>
      <c r="L35" s="395"/>
      <c r="M35" s="395"/>
      <c r="N35" s="395"/>
      <c r="O35" s="395"/>
      <c r="P35" s="395"/>
      <c r="Q35" s="395"/>
      <c r="R35" s="395"/>
      <c r="S35" s="395"/>
      <c r="T35" s="395"/>
      <c r="U35" s="395"/>
      <c r="V35" s="395"/>
      <c r="W35" s="395"/>
      <c r="X35" s="395"/>
      <c r="Y35" s="419" t="s">
        <v>582</v>
      </c>
      <c r="Z35" s="420"/>
      <c r="AA35" s="421"/>
      <c r="AB35" s="422" t="s">
        <v>626</v>
      </c>
      <c r="AC35" s="423"/>
      <c r="AD35" s="424"/>
      <c r="AE35" s="398">
        <v>174563</v>
      </c>
      <c r="AF35" s="398"/>
      <c r="AG35" s="398"/>
      <c r="AH35" s="398"/>
      <c r="AI35" s="398">
        <v>230941</v>
      </c>
      <c r="AJ35" s="398"/>
      <c r="AK35" s="398"/>
      <c r="AL35" s="398"/>
      <c r="AM35" s="398">
        <v>193106</v>
      </c>
      <c r="AN35" s="398"/>
      <c r="AO35" s="398"/>
      <c r="AP35" s="398"/>
      <c r="AQ35" s="389">
        <v>202162</v>
      </c>
      <c r="AR35" s="373"/>
      <c r="AS35" s="373"/>
      <c r="AT35" s="373"/>
      <c r="AU35" s="373"/>
      <c r="AV35" s="373"/>
      <c r="AW35" s="373"/>
      <c r="AX35" s="374"/>
    </row>
    <row r="36" spans="1:51" ht="46.5" customHeight="1">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625</v>
      </c>
      <c r="AC36" s="426"/>
      <c r="AD36" s="427"/>
      <c r="AE36" s="431" t="s">
        <v>627</v>
      </c>
      <c r="AF36" s="428"/>
      <c r="AG36" s="428"/>
      <c r="AH36" s="428"/>
      <c r="AI36" s="431" t="s">
        <v>628</v>
      </c>
      <c r="AJ36" s="428"/>
      <c r="AK36" s="428"/>
      <c r="AL36" s="428"/>
      <c r="AM36" s="431" t="s">
        <v>656</v>
      </c>
      <c r="AN36" s="428"/>
      <c r="AO36" s="428"/>
      <c r="AP36" s="428"/>
      <c r="AQ36" s="428" t="s">
        <v>657</v>
      </c>
      <c r="AR36" s="428"/>
      <c r="AS36" s="428"/>
      <c r="AT36" s="428"/>
      <c r="AU36" s="428"/>
      <c r="AV36" s="428"/>
      <c r="AW36" s="428"/>
      <c r="AX36" s="432"/>
    </row>
    <row r="37" spans="1:51" ht="18.75" customHeight="1">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617</v>
      </c>
      <c r="AR38" s="434"/>
      <c r="AS38" s="435" t="s">
        <v>175</v>
      </c>
      <c r="AT38" s="436"/>
      <c r="AU38" s="437">
        <v>4</v>
      </c>
      <c r="AV38" s="437"/>
      <c r="AW38" s="324" t="s">
        <v>166</v>
      </c>
      <c r="AX38" s="329"/>
    </row>
    <row r="39" spans="1:51" ht="23.25" customHeight="1">
      <c r="A39" s="474"/>
      <c r="B39" s="472"/>
      <c r="C39" s="472"/>
      <c r="D39" s="472"/>
      <c r="E39" s="472"/>
      <c r="F39" s="473"/>
      <c r="G39" s="375" t="s">
        <v>652</v>
      </c>
      <c r="H39" s="376"/>
      <c r="I39" s="376"/>
      <c r="J39" s="376"/>
      <c r="K39" s="376"/>
      <c r="L39" s="376"/>
      <c r="M39" s="376"/>
      <c r="N39" s="376"/>
      <c r="O39" s="377"/>
      <c r="P39" s="139" t="s">
        <v>629</v>
      </c>
      <c r="Q39" s="139"/>
      <c r="R39" s="139"/>
      <c r="S39" s="139"/>
      <c r="T39" s="139"/>
      <c r="U39" s="139"/>
      <c r="V39" s="139"/>
      <c r="W39" s="139"/>
      <c r="X39" s="140"/>
      <c r="Y39" s="386" t="s">
        <v>12</v>
      </c>
      <c r="Z39" s="387"/>
      <c r="AA39" s="388"/>
      <c r="AB39" s="370" t="s">
        <v>14</v>
      </c>
      <c r="AC39" s="370"/>
      <c r="AD39" s="370"/>
      <c r="AE39" s="389">
        <v>58.2</v>
      </c>
      <c r="AF39" s="373"/>
      <c r="AG39" s="373"/>
      <c r="AH39" s="373"/>
      <c r="AI39" s="389">
        <v>56.4</v>
      </c>
      <c r="AJ39" s="373"/>
      <c r="AK39" s="373"/>
      <c r="AL39" s="373"/>
      <c r="AM39" s="389">
        <v>57.7</v>
      </c>
      <c r="AN39" s="373"/>
      <c r="AO39" s="373"/>
      <c r="AP39" s="373"/>
      <c r="AQ39" s="391" t="s">
        <v>617</v>
      </c>
      <c r="AR39" s="392"/>
      <c r="AS39" s="392"/>
      <c r="AT39" s="393"/>
      <c r="AU39" s="373" t="s">
        <v>655</v>
      </c>
      <c r="AV39" s="373"/>
      <c r="AW39" s="373"/>
      <c r="AX39" s="374"/>
    </row>
    <row r="40" spans="1:51" ht="23.25" customHeight="1">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14</v>
      </c>
      <c r="AC40" s="449"/>
      <c r="AD40" s="449"/>
      <c r="AE40" s="389">
        <v>54.9</v>
      </c>
      <c r="AF40" s="373"/>
      <c r="AG40" s="373"/>
      <c r="AH40" s="373"/>
      <c r="AI40" s="389">
        <v>57.3</v>
      </c>
      <c r="AJ40" s="373"/>
      <c r="AK40" s="373"/>
      <c r="AL40" s="373"/>
      <c r="AM40" s="389">
        <v>57.7</v>
      </c>
      <c r="AN40" s="373"/>
      <c r="AO40" s="373"/>
      <c r="AP40" s="373"/>
      <c r="AQ40" s="391" t="s">
        <v>617</v>
      </c>
      <c r="AR40" s="392"/>
      <c r="AS40" s="392"/>
      <c r="AT40" s="393"/>
      <c r="AU40" s="373">
        <v>57.7</v>
      </c>
      <c r="AV40" s="373"/>
      <c r="AW40" s="373"/>
      <c r="AX40" s="374"/>
    </row>
    <row r="41" spans="1:51" ht="23.25" customHeight="1">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106</v>
      </c>
      <c r="AF41" s="373"/>
      <c r="AG41" s="373"/>
      <c r="AH41" s="373"/>
      <c r="AI41" s="389">
        <v>98.4</v>
      </c>
      <c r="AJ41" s="373"/>
      <c r="AK41" s="373"/>
      <c r="AL41" s="373"/>
      <c r="AM41" s="389">
        <v>100</v>
      </c>
      <c r="AN41" s="373"/>
      <c r="AO41" s="373"/>
      <c r="AP41" s="373"/>
      <c r="AQ41" s="391" t="s">
        <v>617</v>
      </c>
      <c r="AR41" s="392"/>
      <c r="AS41" s="392"/>
      <c r="AT41" s="393"/>
      <c r="AU41" s="373" t="s">
        <v>655</v>
      </c>
      <c r="AV41" s="373"/>
      <c r="AW41" s="373"/>
      <c r="AX41" s="374"/>
    </row>
    <row r="42" spans="1:51" ht="23.25" customHeight="1">
      <c r="A42" s="462" t="s">
        <v>261</v>
      </c>
      <c r="B42" s="457"/>
      <c r="C42" s="457"/>
      <c r="D42" s="457"/>
      <c r="E42" s="457"/>
      <c r="F42" s="458"/>
      <c r="G42" s="498" t="s">
        <v>617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4.25" hidden="1" customHeight="1" thickBot="1">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14.25" hidden="1" customHeight="1" thickBo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14.25" hidden="1" customHeight="1" thickBot="1">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14.25" hidden="1" customHeight="1" thickBot="1">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4.25" hidden="1" customHeight="1" thickBot="1">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4.25" hidden="1" customHeight="1" thickBot="1">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4.25" hidden="1" customHeight="1" thickBo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14.25" hidden="1" customHeight="1" thickBot="1">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14.25" hidden="1" customHeight="1" thickBot="1">
      <c r="A52" s="314"/>
      <c r="B52" s="316"/>
      <c r="C52" s="317"/>
      <c r="D52" s="317"/>
      <c r="E52" s="317"/>
      <c r="F52" s="318"/>
      <c r="G52" s="893"/>
      <c r="H52" s="384"/>
      <c r="I52" s="384"/>
      <c r="J52" s="384"/>
      <c r="K52" s="384"/>
      <c r="L52" s="384"/>
      <c r="M52" s="384"/>
      <c r="N52" s="384"/>
      <c r="O52" s="385"/>
      <c r="P52" s="452"/>
      <c r="Q52" s="452"/>
      <c r="R52" s="452"/>
      <c r="S52" s="452"/>
      <c r="T52" s="452"/>
      <c r="U52" s="452"/>
      <c r="V52" s="452"/>
      <c r="W52" s="452"/>
      <c r="X52" s="453"/>
      <c r="Y52" s="894" t="s">
        <v>50</v>
      </c>
      <c r="Z52" s="786"/>
      <c r="AA52" s="787"/>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14.25" hidden="1" customHeight="1" thickBot="1">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4.25" hidden="1" customHeight="1" thickBot="1">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4.25" hidden="1" customHeight="1" thickBo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14.25" hidden="1" customHeight="1" thickBot="1">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14.25" hidden="1" customHeight="1" thickBot="1">
      <c r="A57" s="314"/>
      <c r="B57" s="316"/>
      <c r="C57" s="317"/>
      <c r="D57" s="317"/>
      <c r="E57" s="317"/>
      <c r="F57" s="318"/>
      <c r="G57" s="893"/>
      <c r="H57" s="384"/>
      <c r="I57" s="384"/>
      <c r="J57" s="384"/>
      <c r="K57" s="384"/>
      <c r="L57" s="384"/>
      <c r="M57" s="384"/>
      <c r="N57" s="384"/>
      <c r="O57" s="385"/>
      <c r="P57" s="452"/>
      <c r="Q57" s="452"/>
      <c r="R57" s="452"/>
      <c r="S57" s="452"/>
      <c r="T57" s="452"/>
      <c r="U57" s="452"/>
      <c r="V57" s="452"/>
      <c r="W57" s="452"/>
      <c r="X57" s="453"/>
      <c r="Y57" s="894" t="s">
        <v>50</v>
      </c>
      <c r="Z57" s="786"/>
      <c r="AA57" s="787"/>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14.25" hidden="1" customHeight="1" thickBot="1">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4.25" hidden="1" customHeight="1" thickBot="1">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4.25" hidden="1" customHeight="1" thickBo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14.25" hidden="1" customHeight="1" thickBot="1">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14.25" hidden="1" customHeight="1" thickBot="1">
      <c r="A62" s="314"/>
      <c r="B62" s="316"/>
      <c r="C62" s="317"/>
      <c r="D62" s="317"/>
      <c r="E62" s="317"/>
      <c r="F62" s="318"/>
      <c r="G62" s="893"/>
      <c r="H62" s="384"/>
      <c r="I62" s="384"/>
      <c r="J62" s="384"/>
      <c r="K62" s="384"/>
      <c r="L62" s="384"/>
      <c r="M62" s="384"/>
      <c r="N62" s="384"/>
      <c r="O62" s="385"/>
      <c r="P62" s="452"/>
      <c r="Q62" s="452"/>
      <c r="R62" s="452"/>
      <c r="S62" s="452"/>
      <c r="T62" s="452"/>
      <c r="U62" s="452"/>
      <c r="V62" s="452"/>
      <c r="W62" s="452"/>
      <c r="X62" s="453"/>
      <c r="Y62" s="894" t="s">
        <v>50</v>
      </c>
      <c r="Z62" s="786"/>
      <c r="AA62" s="787"/>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14.25" hidden="1" customHeight="1" thickBot="1">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14.25" hidden="1" customHeight="1" thickBot="1">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14.25" hidden="1" customHeight="1" thickBot="1">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14.25" hidden="1" customHeight="1" thickBot="1">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14.25" hidden="1" customHeight="1" thickBo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14.25" hidden="1" customHeight="1" thickBot="1">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14.25" hidden="1" customHeight="1" thickBot="1">
      <c r="A69" s="441"/>
      <c r="B69" s="442"/>
      <c r="C69" s="442"/>
      <c r="D69" s="442"/>
      <c r="E69" s="442"/>
      <c r="F69" s="443"/>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14.25" hidden="1" customHeight="1" thickBot="1">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4.25" hidden="1" customHeight="1" thickBot="1">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0</v>
      </c>
    </row>
    <row r="72" spans="1:51" ht="14.25" hidden="1" customHeight="1" thickBot="1">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14.25" hidden="1" customHeight="1" thickBot="1">
      <c r="A73" s="510"/>
      <c r="B73" s="508"/>
      <c r="C73" s="508"/>
      <c r="D73" s="508"/>
      <c r="E73" s="508"/>
      <c r="F73" s="509"/>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14.25" hidden="1" customHeight="1" thickBot="1">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c r="AC74" s="449"/>
      <c r="AD74" s="449"/>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14.25" hidden="1" customHeight="1" thickBot="1">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14.25" hidden="1" customHeight="1" thickBot="1">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14.25" hidden="1" customHeight="1" thickBot="1">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4.25" hidden="1" customHeight="1" thickBot="1">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14.25" hidden="1" customHeight="1" thickBo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14.25" hidden="1" customHeight="1" thickBot="1">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14.25" hidden="1" customHeight="1" thickBot="1">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4.25" hidden="1" customHeight="1" thickBot="1">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4.25" hidden="1" customHeight="1" thickBot="1">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4.25" hidden="1" customHeight="1" thickBo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14.25" hidden="1" customHeight="1" thickBot="1">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14.25" hidden="1" customHeight="1" thickBot="1">
      <c r="A86" s="314"/>
      <c r="B86" s="316"/>
      <c r="C86" s="317"/>
      <c r="D86" s="317"/>
      <c r="E86" s="317"/>
      <c r="F86" s="318"/>
      <c r="G86" s="893"/>
      <c r="H86" s="384"/>
      <c r="I86" s="384"/>
      <c r="J86" s="384"/>
      <c r="K86" s="384"/>
      <c r="L86" s="384"/>
      <c r="M86" s="384"/>
      <c r="N86" s="384"/>
      <c r="O86" s="385"/>
      <c r="P86" s="452"/>
      <c r="Q86" s="452"/>
      <c r="R86" s="452"/>
      <c r="S86" s="452"/>
      <c r="T86" s="452"/>
      <c r="U86" s="452"/>
      <c r="V86" s="452"/>
      <c r="W86" s="452"/>
      <c r="X86" s="453"/>
      <c r="Y86" s="894" t="s">
        <v>50</v>
      </c>
      <c r="Z86" s="786"/>
      <c r="AA86" s="787"/>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14.25" hidden="1" customHeight="1" thickBot="1">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4.25" hidden="1" customHeight="1" thickBot="1">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4.25" hidden="1" customHeight="1" thickBo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14.25" hidden="1" customHeight="1" thickBot="1">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14.25" hidden="1" customHeight="1" thickBot="1">
      <c r="A91" s="314"/>
      <c r="B91" s="316"/>
      <c r="C91" s="317"/>
      <c r="D91" s="317"/>
      <c r="E91" s="317"/>
      <c r="F91" s="318"/>
      <c r="G91" s="893"/>
      <c r="H91" s="384"/>
      <c r="I91" s="384"/>
      <c r="J91" s="384"/>
      <c r="K91" s="384"/>
      <c r="L91" s="384"/>
      <c r="M91" s="384"/>
      <c r="N91" s="384"/>
      <c r="O91" s="385"/>
      <c r="P91" s="452"/>
      <c r="Q91" s="452"/>
      <c r="R91" s="452"/>
      <c r="S91" s="452"/>
      <c r="T91" s="452"/>
      <c r="U91" s="452"/>
      <c r="V91" s="452"/>
      <c r="W91" s="452"/>
      <c r="X91" s="453"/>
      <c r="Y91" s="894" t="s">
        <v>50</v>
      </c>
      <c r="Z91" s="786"/>
      <c r="AA91" s="787"/>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14.25" hidden="1" customHeight="1" thickBot="1">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4.25" hidden="1" customHeight="1" thickBo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4.25" hidden="1" customHeight="1" thickBo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14.25" hidden="1" customHeight="1" thickBot="1">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14.25" hidden="1" customHeight="1" thickBot="1">
      <c r="A96" s="314"/>
      <c r="B96" s="316"/>
      <c r="C96" s="317"/>
      <c r="D96" s="317"/>
      <c r="E96" s="317"/>
      <c r="F96" s="318"/>
      <c r="G96" s="893"/>
      <c r="H96" s="384"/>
      <c r="I96" s="384"/>
      <c r="J96" s="384"/>
      <c r="K96" s="384"/>
      <c r="L96" s="384"/>
      <c r="M96" s="384"/>
      <c r="N96" s="384"/>
      <c r="O96" s="385"/>
      <c r="P96" s="452"/>
      <c r="Q96" s="452"/>
      <c r="R96" s="452"/>
      <c r="S96" s="452"/>
      <c r="T96" s="452"/>
      <c r="U96" s="452"/>
      <c r="V96" s="452"/>
      <c r="W96" s="452"/>
      <c r="X96" s="453"/>
      <c r="Y96" s="894" t="s">
        <v>50</v>
      </c>
      <c r="Z96" s="786"/>
      <c r="AA96" s="787"/>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14.25" hidden="1" customHeight="1" thickBot="1">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14.25" hidden="1" customHeight="1" thickBot="1">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14.25" hidden="1" customHeight="1" thickBot="1">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14.25" hidden="1" customHeight="1" thickBot="1">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14.25" hidden="1" customHeight="1" thickBo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14.25" hidden="1" customHeight="1" thickBot="1">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14.25" hidden="1" customHeight="1" thickBot="1">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14.25" hidden="1" customHeight="1" thickBot="1">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4.25" hidden="1" customHeight="1" thickBot="1">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4.25" hidden="1" customHeight="1" thickBot="1">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14.25" hidden="1" customHeight="1" thickBot="1">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14.25" hidden="1" customHeight="1" thickBot="1">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14.25" hidden="1" customHeight="1" thickBot="1">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14.25" hidden="1" customHeight="1" thickBot="1">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14.25" hidden="1" customHeight="1" thickBot="1">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4.25" hidden="1" customHeight="1" thickBot="1">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14.25" hidden="1" customHeight="1" thickBo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14.25" hidden="1" customHeight="1" thickBot="1">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14.25" hidden="1" customHeight="1" thickBot="1">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4.25" hidden="1" customHeight="1" thickBot="1">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4.25" hidden="1" customHeight="1" thickBot="1">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4.25" hidden="1" customHeight="1" thickBo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14.25" hidden="1" customHeight="1" thickBot="1">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14.25" hidden="1" customHeight="1" thickBot="1">
      <c r="A120" s="314"/>
      <c r="B120" s="316"/>
      <c r="C120" s="317"/>
      <c r="D120" s="317"/>
      <c r="E120" s="317"/>
      <c r="F120" s="318"/>
      <c r="G120" s="893"/>
      <c r="H120" s="384"/>
      <c r="I120" s="384"/>
      <c r="J120" s="384"/>
      <c r="K120" s="384"/>
      <c r="L120" s="384"/>
      <c r="M120" s="384"/>
      <c r="N120" s="384"/>
      <c r="O120" s="385"/>
      <c r="P120" s="452"/>
      <c r="Q120" s="452"/>
      <c r="R120" s="452"/>
      <c r="S120" s="452"/>
      <c r="T120" s="452"/>
      <c r="U120" s="452"/>
      <c r="V120" s="452"/>
      <c r="W120" s="452"/>
      <c r="X120" s="453"/>
      <c r="Y120" s="894" t="s">
        <v>50</v>
      </c>
      <c r="Z120" s="786"/>
      <c r="AA120" s="787"/>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14.25" hidden="1" customHeight="1" thickBot="1">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4.25" hidden="1" customHeight="1" thickBot="1">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4.25" hidden="1" customHeight="1" thickBo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14.25" hidden="1" customHeight="1" thickBot="1">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14.25" hidden="1" customHeight="1" thickBot="1">
      <c r="A125" s="314"/>
      <c r="B125" s="316"/>
      <c r="C125" s="317"/>
      <c r="D125" s="317"/>
      <c r="E125" s="317"/>
      <c r="F125" s="318"/>
      <c r="G125" s="893"/>
      <c r="H125" s="384"/>
      <c r="I125" s="384"/>
      <c r="J125" s="384"/>
      <c r="K125" s="384"/>
      <c r="L125" s="384"/>
      <c r="M125" s="384"/>
      <c r="N125" s="384"/>
      <c r="O125" s="385"/>
      <c r="P125" s="452"/>
      <c r="Q125" s="452"/>
      <c r="R125" s="452"/>
      <c r="S125" s="452"/>
      <c r="T125" s="452"/>
      <c r="U125" s="452"/>
      <c r="V125" s="452"/>
      <c r="W125" s="452"/>
      <c r="X125" s="453"/>
      <c r="Y125" s="894" t="s">
        <v>50</v>
      </c>
      <c r="Z125" s="786"/>
      <c r="AA125" s="787"/>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14.25" hidden="1" customHeight="1" thickBot="1">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4.25" hidden="1" customHeight="1" thickBot="1">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4.25" hidden="1" customHeight="1" thickBo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14.25" hidden="1" customHeight="1" thickBot="1">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14.25" hidden="1" customHeight="1" thickBot="1">
      <c r="A130" s="314"/>
      <c r="B130" s="316"/>
      <c r="C130" s="317"/>
      <c r="D130" s="317"/>
      <c r="E130" s="317"/>
      <c r="F130" s="318"/>
      <c r="G130" s="893"/>
      <c r="H130" s="384"/>
      <c r="I130" s="384"/>
      <c r="J130" s="384"/>
      <c r="K130" s="384"/>
      <c r="L130" s="384"/>
      <c r="M130" s="384"/>
      <c r="N130" s="384"/>
      <c r="O130" s="385"/>
      <c r="P130" s="452"/>
      <c r="Q130" s="452"/>
      <c r="R130" s="452"/>
      <c r="S130" s="452"/>
      <c r="T130" s="452"/>
      <c r="U130" s="452"/>
      <c r="V130" s="452"/>
      <c r="W130" s="452"/>
      <c r="X130" s="453"/>
      <c r="Y130" s="894" t="s">
        <v>50</v>
      </c>
      <c r="Z130" s="786"/>
      <c r="AA130" s="787"/>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14.25" hidden="1" customHeight="1" thickBot="1">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14.25" hidden="1" customHeight="1" thickBot="1">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14.25" hidden="1" customHeight="1" thickBot="1">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14.25" hidden="1" customHeight="1" thickBot="1">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14.25" hidden="1" customHeight="1" thickBo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14.25" hidden="1" customHeight="1" thickBot="1">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14.25" hidden="1" customHeight="1" thickBot="1">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14.25" hidden="1" customHeight="1" thickBot="1">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4.25" hidden="1" customHeight="1" thickBot="1">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4.25" hidden="1" customHeight="1" thickBot="1">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14.25" hidden="1" customHeight="1" thickBot="1">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14.25" hidden="1" customHeight="1" thickBot="1">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14.25" hidden="1" customHeight="1" thickBot="1">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14.25" hidden="1" customHeight="1" thickBot="1">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14.25" hidden="1" customHeight="1" thickBot="1">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4.25" hidden="1" customHeight="1" thickBot="1">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14.25" hidden="1" customHeight="1" thickBo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14.25" hidden="1" customHeight="1" thickBot="1">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14.25" hidden="1" customHeight="1" thickBot="1">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4.25" hidden="1" customHeight="1" thickBot="1">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4.25" hidden="1" customHeight="1" thickBot="1">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4.25" hidden="1" customHeight="1" thickBo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14.25" hidden="1" customHeight="1" thickBot="1">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14.25" hidden="1" customHeight="1" thickBot="1">
      <c r="A154" s="314"/>
      <c r="B154" s="316"/>
      <c r="C154" s="317"/>
      <c r="D154" s="317"/>
      <c r="E154" s="317"/>
      <c r="F154" s="318"/>
      <c r="G154" s="893"/>
      <c r="H154" s="384"/>
      <c r="I154" s="384"/>
      <c r="J154" s="384"/>
      <c r="K154" s="384"/>
      <c r="L154" s="384"/>
      <c r="M154" s="384"/>
      <c r="N154" s="384"/>
      <c r="O154" s="385"/>
      <c r="P154" s="452"/>
      <c r="Q154" s="452"/>
      <c r="R154" s="452"/>
      <c r="S154" s="452"/>
      <c r="T154" s="452"/>
      <c r="U154" s="452"/>
      <c r="V154" s="452"/>
      <c r="W154" s="452"/>
      <c r="X154" s="453"/>
      <c r="Y154" s="894" t="s">
        <v>50</v>
      </c>
      <c r="Z154" s="786"/>
      <c r="AA154" s="787"/>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14.25" hidden="1" customHeight="1" thickBot="1">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4.25" hidden="1" customHeight="1" thickBot="1">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4.25" hidden="1" customHeight="1" thickBo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14.25" hidden="1" customHeight="1" thickBot="1">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14.25" hidden="1" customHeight="1" thickBot="1">
      <c r="A159" s="314"/>
      <c r="B159" s="316"/>
      <c r="C159" s="317"/>
      <c r="D159" s="317"/>
      <c r="E159" s="317"/>
      <c r="F159" s="318"/>
      <c r="G159" s="893"/>
      <c r="H159" s="384"/>
      <c r="I159" s="384"/>
      <c r="J159" s="384"/>
      <c r="K159" s="384"/>
      <c r="L159" s="384"/>
      <c r="M159" s="384"/>
      <c r="N159" s="384"/>
      <c r="O159" s="385"/>
      <c r="P159" s="452"/>
      <c r="Q159" s="452"/>
      <c r="R159" s="452"/>
      <c r="S159" s="452"/>
      <c r="T159" s="452"/>
      <c r="U159" s="452"/>
      <c r="V159" s="452"/>
      <c r="W159" s="452"/>
      <c r="X159" s="453"/>
      <c r="Y159" s="894" t="s">
        <v>50</v>
      </c>
      <c r="Z159" s="786"/>
      <c r="AA159" s="787"/>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14.25" hidden="1" customHeight="1" thickBot="1">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4.25" hidden="1" customHeight="1" thickBot="1">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4.25" hidden="1" customHeight="1" thickBo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14.25" hidden="1" customHeight="1" thickBot="1">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14.25" hidden="1" customHeight="1" thickBot="1">
      <c r="A164" s="314"/>
      <c r="B164" s="316"/>
      <c r="C164" s="317"/>
      <c r="D164" s="317"/>
      <c r="E164" s="317"/>
      <c r="F164" s="318"/>
      <c r="G164" s="893"/>
      <c r="H164" s="384"/>
      <c r="I164" s="384"/>
      <c r="J164" s="384"/>
      <c r="K164" s="384"/>
      <c r="L164" s="384"/>
      <c r="M164" s="384"/>
      <c r="N164" s="384"/>
      <c r="O164" s="385"/>
      <c r="P164" s="452"/>
      <c r="Q164" s="452"/>
      <c r="R164" s="452"/>
      <c r="S164" s="452"/>
      <c r="T164" s="452"/>
      <c r="U164" s="452"/>
      <c r="V164" s="452"/>
      <c r="W164" s="452"/>
      <c r="X164" s="453"/>
      <c r="Y164" s="894" t="s">
        <v>50</v>
      </c>
      <c r="Z164" s="786"/>
      <c r="AA164" s="787"/>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14.25" hidden="1" customHeight="1" thickBot="1">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14.25" hidden="1" customHeight="1" thickBot="1">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14.25" hidden="1" customHeight="1" thickBot="1">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14.25" hidden="1" customHeight="1" thickBot="1">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14.25" hidden="1" customHeight="1" thickBo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14.25" hidden="1" customHeight="1" thickBot="1">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14.25" hidden="1" customHeight="1" thickBot="1">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14.25" hidden="1" customHeight="1" thickBot="1">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4.25" hidden="1" customHeight="1" thickBot="1">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4.25" hidden="1" customHeight="1" thickBot="1">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14.25" hidden="1" customHeight="1" thickBot="1">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14.25" hidden="1" customHeight="1" thickBot="1">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14.25" hidden="1" customHeight="1" thickBot="1">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14.25" hidden="1" customHeight="1" thickBot="1">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14.25" hidden="1" customHeight="1" thickBot="1">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4.25" hidden="1" customHeight="1" thickBot="1">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14.25" hidden="1" customHeight="1" thickBo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14.25" hidden="1" customHeight="1" thickBot="1">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14.25" hidden="1" customHeight="1" thickBot="1">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4.25" hidden="1" customHeight="1" thickBot="1">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4.25" hidden="1" customHeight="1" thickBot="1">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4.25" hidden="1" customHeight="1" thickBo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14.25" hidden="1" customHeight="1" thickBot="1">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14.25" hidden="1" customHeight="1" thickBot="1">
      <c r="A188" s="314"/>
      <c r="B188" s="316"/>
      <c r="C188" s="317"/>
      <c r="D188" s="317"/>
      <c r="E188" s="317"/>
      <c r="F188" s="318"/>
      <c r="G188" s="893"/>
      <c r="H188" s="384"/>
      <c r="I188" s="384"/>
      <c r="J188" s="384"/>
      <c r="K188" s="384"/>
      <c r="L188" s="384"/>
      <c r="M188" s="384"/>
      <c r="N188" s="384"/>
      <c r="O188" s="385"/>
      <c r="P188" s="452"/>
      <c r="Q188" s="452"/>
      <c r="R188" s="452"/>
      <c r="S188" s="452"/>
      <c r="T188" s="452"/>
      <c r="U188" s="452"/>
      <c r="V188" s="452"/>
      <c r="W188" s="452"/>
      <c r="X188" s="453"/>
      <c r="Y188" s="894" t="s">
        <v>50</v>
      </c>
      <c r="Z188" s="786"/>
      <c r="AA188" s="787"/>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14.25" hidden="1" customHeight="1" thickBot="1">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4.25" hidden="1" customHeight="1" thickBot="1">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4.25" hidden="1" customHeight="1" thickBo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14.25" hidden="1" customHeight="1" thickBot="1">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14.25" hidden="1" customHeight="1" thickBot="1">
      <c r="A193" s="314"/>
      <c r="B193" s="316"/>
      <c r="C193" s="317"/>
      <c r="D193" s="317"/>
      <c r="E193" s="317"/>
      <c r="F193" s="318"/>
      <c r="G193" s="893"/>
      <c r="H193" s="384"/>
      <c r="I193" s="384"/>
      <c r="J193" s="384"/>
      <c r="K193" s="384"/>
      <c r="L193" s="384"/>
      <c r="M193" s="384"/>
      <c r="N193" s="384"/>
      <c r="O193" s="385"/>
      <c r="P193" s="452"/>
      <c r="Q193" s="452"/>
      <c r="R193" s="452"/>
      <c r="S193" s="452"/>
      <c r="T193" s="452"/>
      <c r="U193" s="452"/>
      <c r="V193" s="452"/>
      <c r="W193" s="452"/>
      <c r="X193" s="453"/>
      <c r="Y193" s="894" t="s">
        <v>50</v>
      </c>
      <c r="Z193" s="786"/>
      <c r="AA193" s="787"/>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14.25" hidden="1" customHeight="1" thickBot="1">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4.25" hidden="1" customHeight="1" thickBot="1">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4.25" hidden="1" customHeight="1" thickBo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14.25" hidden="1" customHeight="1" thickBot="1">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14.25" hidden="1" customHeight="1" thickBot="1">
      <c r="A198" s="314"/>
      <c r="B198" s="316"/>
      <c r="C198" s="317"/>
      <c r="D198" s="317"/>
      <c r="E198" s="317"/>
      <c r="F198" s="318"/>
      <c r="G198" s="893"/>
      <c r="H198" s="384"/>
      <c r="I198" s="384"/>
      <c r="J198" s="384"/>
      <c r="K198" s="384"/>
      <c r="L198" s="384"/>
      <c r="M198" s="384"/>
      <c r="N198" s="384"/>
      <c r="O198" s="385"/>
      <c r="P198" s="452"/>
      <c r="Q198" s="452"/>
      <c r="R198" s="452"/>
      <c r="S198" s="452"/>
      <c r="T198" s="452"/>
      <c r="U198" s="452"/>
      <c r="V198" s="452"/>
      <c r="W198" s="452"/>
      <c r="X198" s="453"/>
      <c r="Y198" s="894" t="s">
        <v>50</v>
      </c>
      <c r="Z198" s="786"/>
      <c r="AA198" s="787"/>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14.25" hidden="1" customHeight="1" thickBot="1">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4.25" hidden="1" customHeight="1" thickBot="1">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4.25" hidden="1" customHeight="1" thickBot="1">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14.25" hidden="1" customHeight="1" thickBot="1">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14.25" hidden="1" customHeight="1" thickBot="1">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14.25" hidden="1" customHeight="1" thickBot="1">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14.25" hidden="1" customHeight="1" thickBot="1">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14.25" hidden="1" customHeight="1" thickBot="1">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14.25" hidden="1" customHeight="1" thickBot="1">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4.25" hidden="1" customHeight="1" thickBot="1">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4.25" hidden="1" customHeight="1" thickBot="1">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14.25" hidden="1" customHeight="1" thickBot="1">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14.25" hidden="1" customHeight="1" thickBot="1">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14.25" hidden="1" customHeight="1" thickBot="1">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50.25" hidden="1" customHeight="1" thickBot="1">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4.25" hidden="1" customHeight="1" thickBot="1">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c r="A215" s="652" t="s">
        <v>284</v>
      </c>
      <c r="B215" s="653"/>
      <c r="C215" s="655" t="s">
        <v>178</v>
      </c>
      <c r="D215" s="653"/>
      <c r="E215" s="656" t="s">
        <v>194</v>
      </c>
      <c r="F215" s="657"/>
      <c r="G215" s="658" t="s">
        <v>630</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c r="A216" s="654"/>
      <c r="B216" s="642"/>
      <c r="C216" s="641"/>
      <c r="D216" s="642"/>
      <c r="E216" s="456" t="s">
        <v>193</v>
      </c>
      <c r="F216" s="458"/>
      <c r="G216" s="138" t="s">
        <v>631</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632</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648</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c r="A218" s="654"/>
      <c r="B218" s="642"/>
      <c r="C218" s="639" t="s">
        <v>600</v>
      </c>
      <c r="D218" s="640"/>
      <c r="E218" s="456" t="s">
        <v>280</v>
      </c>
      <c r="F218" s="458"/>
      <c r="G218" s="620" t="s">
        <v>181</v>
      </c>
      <c r="H218" s="621"/>
      <c r="I218" s="621"/>
      <c r="J218" s="643" t="s">
        <v>617</v>
      </c>
      <c r="K218" s="644"/>
      <c r="L218" s="644"/>
      <c r="M218" s="644"/>
      <c r="N218" s="644"/>
      <c r="O218" s="644"/>
      <c r="P218" s="644"/>
      <c r="Q218" s="644"/>
      <c r="R218" s="644"/>
      <c r="S218" s="644"/>
      <c r="T218" s="645"/>
      <c r="U218" s="618" t="s">
        <v>617</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617</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617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3.25" customHeight="1">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614</v>
      </c>
      <c r="AE223" s="707"/>
      <c r="AF223" s="707"/>
      <c r="AG223" s="708" t="s">
        <v>633</v>
      </c>
      <c r="AH223" s="709"/>
      <c r="AI223" s="709"/>
      <c r="AJ223" s="709"/>
      <c r="AK223" s="709"/>
      <c r="AL223" s="709"/>
      <c r="AM223" s="709"/>
      <c r="AN223" s="709"/>
      <c r="AO223" s="709"/>
      <c r="AP223" s="709"/>
      <c r="AQ223" s="709"/>
      <c r="AR223" s="709"/>
      <c r="AS223" s="709"/>
      <c r="AT223" s="709"/>
      <c r="AU223" s="709"/>
      <c r="AV223" s="709"/>
      <c r="AW223" s="709"/>
      <c r="AX223" s="710"/>
    </row>
    <row r="224" spans="1:51" ht="66.75" customHeight="1">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614</v>
      </c>
      <c r="AE224" s="688"/>
      <c r="AF224" s="688"/>
      <c r="AG224" s="714" t="s">
        <v>634</v>
      </c>
      <c r="AH224" s="715"/>
      <c r="AI224" s="715"/>
      <c r="AJ224" s="715"/>
      <c r="AK224" s="715"/>
      <c r="AL224" s="715"/>
      <c r="AM224" s="715"/>
      <c r="AN224" s="715"/>
      <c r="AO224" s="715"/>
      <c r="AP224" s="715"/>
      <c r="AQ224" s="715"/>
      <c r="AR224" s="715"/>
      <c r="AS224" s="715"/>
      <c r="AT224" s="715"/>
      <c r="AU224" s="715"/>
      <c r="AV224" s="715"/>
      <c r="AW224" s="715"/>
      <c r="AX224" s="716"/>
    </row>
    <row r="225" spans="1:50" ht="78.75" customHeight="1">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614</v>
      </c>
      <c r="AE225" s="721"/>
      <c r="AF225" s="721"/>
      <c r="AG225" s="678" t="s">
        <v>635</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636</v>
      </c>
      <c r="AE226" s="676"/>
      <c r="AF226" s="676"/>
      <c r="AG226" s="361"/>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38.25" customHeight="1">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614</v>
      </c>
      <c r="AE229" s="740"/>
      <c r="AF229" s="740"/>
      <c r="AG229" s="741" t="s">
        <v>658</v>
      </c>
      <c r="AH229" s="742"/>
      <c r="AI229" s="742"/>
      <c r="AJ229" s="742"/>
      <c r="AK229" s="742"/>
      <c r="AL229" s="742"/>
      <c r="AM229" s="742"/>
      <c r="AN229" s="742"/>
      <c r="AO229" s="742"/>
      <c r="AP229" s="742"/>
      <c r="AQ229" s="742"/>
      <c r="AR229" s="742"/>
      <c r="AS229" s="742"/>
      <c r="AT229" s="742"/>
      <c r="AU229" s="742"/>
      <c r="AV229" s="742"/>
      <c r="AW229" s="742"/>
      <c r="AX229" s="743"/>
    </row>
    <row r="230" spans="1:50" ht="63" customHeight="1">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614</v>
      </c>
      <c r="AE230" s="688"/>
      <c r="AF230" s="688"/>
      <c r="AG230" s="714" t="s">
        <v>659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636</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42" customHeight="1">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614</v>
      </c>
      <c r="AE232" s="688"/>
      <c r="AF232" s="688"/>
      <c r="AG232" s="714" t="s">
        <v>660</v>
      </c>
      <c r="AH232" s="715"/>
      <c r="AI232" s="715"/>
      <c r="AJ232" s="715"/>
      <c r="AK232" s="715"/>
      <c r="AL232" s="715"/>
      <c r="AM232" s="715"/>
      <c r="AN232" s="715"/>
      <c r="AO232" s="715"/>
      <c r="AP232" s="715"/>
      <c r="AQ232" s="715"/>
      <c r="AR232" s="715"/>
      <c r="AS232" s="715"/>
      <c r="AT232" s="715"/>
      <c r="AU232" s="715"/>
      <c r="AV232" s="715"/>
      <c r="AW232" s="715"/>
      <c r="AX232" s="716"/>
    </row>
    <row r="233" spans="1:50" ht="55.5" customHeight="1">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614</v>
      </c>
      <c r="AE233" s="721"/>
      <c r="AF233" s="721"/>
      <c r="AG233" s="736" t="s">
        <v>684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636</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38.25" customHeight="1">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614</v>
      </c>
      <c r="AE235" s="729"/>
      <c r="AF235" s="730"/>
      <c r="AG235" s="731" t="s">
        <v>685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614</v>
      </c>
      <c r="AE236" s="740"/>
      <c r="AF236" s="750"/>
      <c r="AG236" s="741" t="s">
        <v>637</v>
      </c>
      <c r="AH236" s="742"/>
      <c r="AI236" s="742"/>
      <c r="AJ236" s="742"/>
      <c r="AK236" s="742"/>
      <c r="AL236" s="742"/>
      <c r="AM236" s="742"/>
      <c r="AN236" s="742"/>
      <c r="AO236" s="742"/>
      <c r="AP236" s="742"/>
      <c r="AQ236" s="742"/>
      <c r="AR236" s="742"/>
      <c r="AS236" s="742"/>
      <c r="AT236" s="742"/>
      <c r="AU236" s="742"/>
      <c r="AV236" s="742"/>
      <c r="AW236" s="742"/>
      <c r="AX236" s="743"/>
    </row>
    <row r="237" spans="1:50" ht="56.25" customHeight="1">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614</v>
      </c>
      <c r="AE237" s="755"/>
      <c r="AF237" s="755"/>
      <c r="AG237" s="714" t="s">
        <v>682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614</v>
      </c>
      <c r="AE238" s="688"/>
      <c r="AF238" s="688"/>
      <c r="AG238" s="714" t="s">
        <v>638</v>
      </c>
      <c r="AH238" s="715"/>
      <c r="AI238" s="715"/>
      <c r="AJ238" s="715"/>
      <c r="AK238" s="715"/>
      <c r="AL238" s="715"/>
      <c r="AM238" s="715"/>
      <c r="AN238" s="715"/>
      <c r="AO238" s="715"/>
      <c r="AP238" s="715"/>
      <c r="AQ238" s="715"/>
      <c r="AR238" s="715"/>
      <c r="AS238" s="715"/>
      <c r="AT238" s="715"/>
      <c r="AU238" s="715"/>
      <c r="AV238" s="715"/>
      <c r="AW238" s="715"/>
      <c r="AX238" s="716"/>
    </row>
    <row r="239" spans="1:50" ht="27.75" customHeight="1">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636</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636</v>
      </c>
      <c r="AE240" s="676"/>
      <c r="AF240" s="767"/>
      <c r="AG240" s="361" t="s">
        <v>617</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c r="A242" s="761"/>
      <c r="B242" s="762"/>
      <c r="C242" s="86"/>
      <c r="D242" s="87"/>
      <c r="E242" s="88"/>
      <c r="F242" s="88"/>
      <c r="G242" s="88"/>
      <c r="H242" s="89"/>
      <c r="I242" s="89"/>
      <c r="J242" s="90"/>
      <c r="K242" s="90"/>
      <c r="L242" s="90"/>
      <c r="M242" s="89"/>
      <c r="N242" s="91"/>
      <c r="O242" s="92" t="s">
        <v>617</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c r="A247" s="122" t="s">
        <v>45</v>
      </c>
      <c r="B247" s="123"/>
      <c r="C247" s="126" t="s">
        <v>49</v>
      </c>
      <c r="D247" s="127"/>
      <c r="E247" s="127"/>
      <c r="F247" s="128"/>
      <c r="G247" s="129" t="s">
        <v>661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c r="A248" s="124"/>
      <c r="B248" s="125"/>
      <c r="C248" s="131" t="s">
        <v>53</v>
      </c>
      <c r="D248" s="132"/>
      <c r="E248" s="132"/>
      <c r="F248" s="133"/>
      <c r="G248" s="134" t="s">
        <v>662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6" customHeight="1" thickBot="1">
      <c r="A250" s="112" t="s">
        <v>650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c r="A252" s="118" t="s">
        <v>132</v>
      </c>
      <c r="B252" s="119"/>
      <c r="C252" s="119"/>
      <c r="D252" s="119"/>
      <c r="E252" s="120"/>
      <c r="F252" s="121" t="s">
        <v>654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c r="A254" s="118" t="s">
        <v>132</v>
      </c>
      <c r="B254" s="119"/>
      <c r="C254" s="119"/>
      <c r="D254" s="119"/>
      <c r="E254" s="120"/>
      <c r="F254" s="775" t="s">
        <v>686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42.6" customHeight="1" thickBot="1">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c r="A258" s="785" t="s">
        <v>278</v>
      </c>
      <c r="B258" s="786"/>
      <c r="C258" s="786"/>
      <c r="D258" s="787"/>
      <c r="E258" s="771" t="s">
        <v>617</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c r="A259" s="136" t="s">
        <v>277</v>
      </c>
      <c r="B259" s="136"/>
      <c r="C259" s="136"/>
      <c r="D259" s="136"/>
      <c r="E259" s="771" t="s">
        <v>617</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c r="A260" s="136" t="s">
        <v>276</v>
      </c>
      <c r="B260" s="136"/>
      <c r="C260" s="136"/>
      <c r="D260" s="136"/>
      <c r="E260" s="771" t="s">
        <v>639</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c r="A261" s="136" t="s">
        <v>275</v>
      </c>
      <c r="B261" s="136"/>
      <c r="C261" s="136"/>
      <c r="D261" s="136"/>
      <c r="E261" s="771" t="s">
        <v>640</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c r="A262" s="136" t="s">
        <v>274</v>
      </c>
      <c r="B262" s="136"/>
      <c r="C262" s="136"/>
      <c r="D262" s="136"/>
      <c r="E262" s="771" t="s">
        <v>641</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c r="A263" s="136" t="s">
        <v>273</v>
      </c>
      <c r="B263" s="136"/>
      <c r="C263" s="136"/>
      <c r="D263" s="136"/>
      <c r="E263" s="771" t="s">
        <v>642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c r="A264" s="136" t="s">
        <v>272</v>
      </c>
      <c r="B264" s="136"/>
      <c r="C264" s="136"/>
      <c r="D264" s="136"/>
      <c r="E264" s="771" t="s">
        <v>643</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c r="A265" s="136" t="s">
        <v>271</v>
      </c>
      <c r="B265" s="136"/>
      <c r="C265" s="136"/>
      <c r="D265" s="136"/>
      <c r="E265" s="771" t="s">
        <v>644</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c r="A266" s="136" t="s">
        <v>417</v>
      </c>
      <c r="B266" s="136"/>
      <c r="C266" s="136"/>
      <c r="D266" s="136"/>
      <c r="E266" s="790" t="s">
        <v>645</v>
      </c>
      <c r="F266" s="791"/>
      <c r="G266" s="791"/>
      <c r="H266" s="77" t="str">
        <f>IF(E266="","","-")</f>
        <v>-</v>
      </c>
      <c r="I266" s="791"/>
      <c r="J266" s="791"/>
      <c r="K266" s="77" t="str">
        <f>IF(I266="","","-")</f>
        <v/>
      </c>
      <c r="L266" s="106">
        <v>523</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c r="A267" s="136" t="s">
        <v>597</v>
      </c>
      <c r="B267" s="136"/>
      <c r="C267" s="136"/>
      <c r="D267" s="136"/>
      <c r="E267" s="790" t="s">
        <v>645</v>
      </c>
      <c r="F267" s="791"/>
      <c r="G267" s="791"/>
      <c r="H267" s="77"/>
      <c r="I267" s="791"/>
      <c r="J267" s="791"/>
      <c r="K267" s="77"/>
      <c r="L267" s="106">
        <v>529</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c r="A268" s="136" t="s">
        <v>385</v>
      </c>
      <c r="B268" s="136"/>
      <c r="C268" s="136"/>
      <c r="D268" s="136"/>
      <c r="E268" s="793">
        <v>2021</v>
      </c>
      <c r="F268" s="137"/>
      <c r="G268" s="791" t="s">
        <v>647</v>
      </c>
      <c r="H268" s="791"/>
      <c r="I268" s="791"/>
      <c r="J268" s="137">
        <v>20</v>
      </c>
      <c r="K268" s="137"/>
      <c r="L268" s="106">
        <v>582</v>
      </c>
      <c r="M268" s="106"/>
      <c r="N268" s="106"/>
      <c r="O268" s="137" t="s">
        <v>649</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4" hidden="1"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 hidden="1"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 hidden="1"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 hidden="1"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 hidden="1"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 hidden="1"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7" t="s">
        <v>267</v>
      </c>
      <c r="B308" s="798"/>
      <c r="C308" s="798"/>
      <c r="D308" s="798"/>
      <c r="E308" s="798"/>
      <c r="F308" s="799"/>
      <c r="G308" s="803" t="s">
        <v>663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c r="A310" s="800"/>
      <c r="B310" s="801"/>
      <c r="C310" s="801"/>
      <c r="D310" s="801"/>
      <c r="E310" s="801"/>
      <c r="F310" s="802"/>
      <c r="G310" s="824" t="s">
        <v>664</v>
      </c>
      <c r="H310" s="825"/>
      <c r="I310" s="825"/>
      <c r="J310" s="825"/>
      <c r="K310" s="826"/>
      <c r="L310" s="827" t="s">
        <v>667</v>
      </c>
      <c r="M310" s="828"/>
      <c r="N310" s="828"/>
      <c r="O310" s="828"/>
      <c r="P310" s="828"/>
      <c r="Q310" s="828"/>
      <c r="R310" s="828"/>
      <c r="S310" s="828"/>
      <c r="T310" s="828"/>
      <c r="U310" s="828"/>
      <c r="V310" s="828"/>
      <c r="W310" s="828"/>
      <c r="X310" s="829"/>
      <c r="Y310" s="830">
        <v>32</v>
      </c>
      <c r="Z310" s="831"/>
      <c r="AA310" s="831"/>
      <c r="AB310" s="832"/>
      <c r="AC310" s="824" t="s">
        <v>617</v>
      </c>
      <c r="AD310" s="825"/>
      <c r="AE310" s="825"/>
      <c r="AF310" s="825"/>
      <c r="AG310" s="826"/>
      <c r="AH310" s="827" t="s">
        <v>617</v>
      </c>
      <c r="AI310" s="828"/>
      <c r="AJ310" s="828"/>
      <c r="AK310" s="828"/>
      <c r="AL310" s="828"/>
      <c r="AM310" s="828"/>
      <c r="AN310" s="828"/>
      <c r="AO310" s="828"/>
      <c r="AP310" s="828"/>
      <c r="AQ310" s="828"/>
      <c r="AR310" s="828"/>
      <c r="AS310" s="828"/>
      <c r="AT310" s="829"/>
      <c r="AU310" s="830" t="s">
        <v>617</v>
      </c>
      <c r="AV310" s="831"/>
      <c r="AW310" s="831"/>
      <c r="AX310" s="833"/>
    </row>
    <row r="311" spans="1:50" ht="24.75" customHeight="1">
      <c r="A311" s="800"/>
      <c r="B311" s="801"/>
      <c r="C311" s="801"/>
      <c r="D311" s="801"/>
      <c r="E311" s="801"/>
      <c r="F311" s="802"/>
      <c r="G311" s="810" t="s">
        <v>665</v>
      </c>
      <c r="H311" s="811"/>
      <c r="I311" s="811"/>
      <c r="J311" s="811"/>
      <c r="K311" s="812"/>
      <c r="L311" s="813" t="s">
        <v>668</v>
      </c>
      <c r="M311" s="814"/>
      <c r="N311" s="814"/>
      <c r="O311" s="814"/>
      <c r="P311" s="814"/>
      <c r="Q311" s="814"/>
      <c r="R311" s="814"/>
      <c r="S311" s="814"/>
      <c r="T311" s="814"/>
      <c r="U311" s="814"/>
      <c r="V311" s="814"/>
      <c r="W311" s="814"/>
      <c r="X311" s="815"/>
      <c r="Y311" s="816">
        <v>6</v>
      </c>
      <c r="Z311" s="817"/>
      <c r="AA311" s="817"/>
      <c r="AB311" s="818"/>
      <c r="AC311" s="810" t="s">
        <v>617</v>
      </c>
      <c r="AD311" s="811"/>
      <c r="AE311" s="811"/>
      <c r="AF311" s="811"/>
      <c r="AG311" s="812"/>
      <c r="AH311" s="813" t="s">
        <v>617</v>
      </c>
      <c r="AI311" s="814"/>
      <c r="AJ311" s="814"/>
      <c r="AK311" s="814"/>
      <c r="AL311" s="814"/>
      <c r="AM311" s="814"/>
      <c r="AN311" s="814"/>
      <c r="AO311" s="814"/>
      <c r="AP311" s="814"/>
      <c r="AQ311" s="814"/>
      <c r="AR311" s="814"/>
      <c r="AS311" s="814"/>
      <c r="AT311" s="815"/>
      <c r="AU311" s="816" t="s">
        <v>617</v>
      </c>
      <c r="AV311" s="817"/>
      <c r="AW311" s="817"/>
      <c r="AX311" s="819"/>
    </row>
    <row r="312" spans="1:50" ht="24.75" customHeight="1">
      <c r="A312" s="800"/>
      <c r="B312" s="801"/>
      <c r="C312" s="801"/>
      <c r="D312" s="801"/>
      <c r="E312" s="801"/>
      <c r="F312" s="802"/>
      <c r="G312" s="810" t="s">
        <v>666</v>
      </c>
      <c r="H312" s="811"/>
      <c r="I312" s="811"/>
      <c r="J312" s="811"/>
      <c r="K312" s="812"/>
      <c r="L312" s="813" t="s">
        <v>669</v>
      </c>
      <c r="M312" s="814"/>
      <c r="N312" s="814"/>
      <c r="O312" s="814"/>
      <c r="P312" s="814"/>
      <c r="Q312" s="814"/>
      <c r="R312" s="814"/>
      <c r="S312" s="814"/>
      <c r="T312" s="814"/>
      <c r="U312" s="814"/>
      <c r="V312" s="814"/>
      <c r="W312" s="814"/>
      <c r="X312" s="815"/>
      <c r="Y312" s="816">
        <v>1</v>
      </c>
      <c r="Z312" s="817"/>
      <c r="AA312" s="817"/>
      <c r="AB312" s="818"/>
      <c r="AC312" s="810" t="s">
        <v>617</v>
      </c>
      <c r="AD312" s="811"/>
      <c r="AE312" s="811"/>
      <c r="AF312" s="811"/>
      <c r="AG312" s="812"/>
      <c r="AH312" s="813" t="s">
        <v>617</v>
      </c>
      <c r="AI312" s="814"/>
      <c r="AJ312" s="814"/>
      <c r="AK312" s="814"/>
      <c r="AL312" s="814"/>
      <c r="AM312" s="814"/>
      <c r="AN312" s="814"/>
      <c r="AO312" s="814"/>
      <c r="AP312" s="814"/>
      <c r="AQ312" s="814"/>
      <c r="AR312" s="814"/>
      <c r="AS312" s="814"/>
      <c r="AT312" s="815"/>
      <c r="AU312" s="816" t="s">
        <v>617</v>
      </c>
      <c r="AV312" s="817"/>
      <c r="AW312" s="817"/>
      <c r="AX312" s="819"/>
    </row>
    <row r="313" spans="1:50" ht="24.75" hidden="1" customHeight="1">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t="s">
        <v>617</v>
      </c>
      <c r="AD313" s="811"/>
      <c r="AE313" s="811"/>
      <c r="AF313" s="811"/>
      <c r="AG313" s="812"/>
      <c r="AH313" s="813" t="s">
        <v>617</v>
      </c>
      <c r="AI313" s="814"/>
      <c r="AJ313" s="814"/>
      <c r="AK313" s="814"/>
      <c r="AL313" s="814"/>
      <c r="AM313" s="814"/>
      <c r="AN313" s="814"/>
      <c r="AO313" s="814"/>
      <c r="AP313" s="814"/>
      <c r="AQ313" s="814"/>
      <c r="AR313" s="814"/>
      <c r="AS313" s="814"/>
      <c r="AT313" s="815"/>
      <c r="AU313" s="816" t="s">
        <v>617</v>
      </c>
      <c r="AV313" s="817"/>
      <c r="AW313" s="817"/>
      <c r="AX313" s="819"/>
    </row>
    <row r="314" spans="1:50" ht="24.75" hidden="1" customHeight="1">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t="s">
        <v>617</v>
      </c>
      <c r="AD314" s="811"/>
      <c r="AE314" s="811"/>
      <c r="AF314" s="811"/>
      <c r="AG314" s="812"/>
      <c r="AH314" s="813" t="s">
        <v>617</v>
      </c>
      <c r="AI314" s="814"/>
      <c r="AJ314" s="814"/>
      <c r="AK314" s="814"/>
      <c r="AL314" s="814"/>
      <c r="AM314" s="814"/>
      <c r="AN314" s="814"/>
      <c r="AO314" s="814"/>
      <c r="AP314" s="814"/>
      <c r="AQ314" s="814"/>
      <c r="AR314" s="814"/>
      <c r="AS314" s="814"/>
      <c r="AT314" s="815"/>
      <c r="AU314" s="816" t="s">
        <v>617</v>
      </c>
      <c r="AV314" s="817"/>
      <c r="AW314" s="817"/>
      <c r="AX314" s="819"/>
    </row>
    <row r="315" spans="1:50" ht="24.75" hidden="1" customHeight="1">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t="s">
        <v>617</v>
      </c>
      <c r="AD315" s="811"/>
      <c r="AE315" s="811"/>
      <c r="AF315" s="811"/>
      <c r="AG315" s="812"/>
      <c r="AH315" s="813" t="s">
        <v>617</v>
      </c>
      <c r="AI315" s="814"/>
      <c r="AJ315" s="814"/>
      <c r="AK315" s="814"/>
      <c r="AL315" s="814"/>
      <c r="AM315" s="814"/>
      <c r="AN315" s="814"/>
      <c r="AO315" s="814"/>
      <c r="AP315" s="814"/>
      <c r="AQ315" s="814"/>
      <c r="AR315" s="814"/>
      <c r="AS315" s="814"/>
      <c r="AT315" s="815"/>
      <c r="AU315" s="816" t="s">
        <v>617</v>
      </c>
      <c r="AV315" s="817"/>
      <c r="AW315" s="817"/>
      <c r="AX315" s="819"/>
    </row>
    <row r="316" spans="1:50" ht="24.75" hidden="1" customHeight="1">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t="s">
        <v>617</v>
      </c>
      <c r="AD316" s="811"/>
      <c r="AE316" s="811"/>
      <c r="AF316" s="811"/>
      <c r="AG316" s="812"/>
      <c r="AH316" s="813" t="s">
        <v>617</v>
      </c>
      <c r="AI316" s="814"/>
      <c r="AJ316" s="814"/>
      <c r="AK316" s="814"/>
      <c r="AL316" s="814"/>
      <c r="AM316" s="814"/>
      <c r="AN316" s="814"/>
      <c r="AO316" s="814"/>
      <c r="AP316" s="814"/>
      <c r="AQ316" s="814"/>
      <c r="AR316" s="814"/>
      <c r="AS316" s="814"/>
      <c r="AT316" s="815"/>
      <c r="AU316" s="816" t="s">
        <v>617</v>
      </c>
      <c r="AV316" s="817"/>
      <c r="AW316" s="817"/>
      <c r="AX316" s="819"/>
    </row>
    <row r="317" spans="1:50" ht="24.75" hidden="1" customHeight="1">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t="s">
        <v>617</v>
      </c>
      <c r="AD317" s="811"/>
      <c r="AE317" s="811"/>
      <c r="AF317" s="811"/>
      <c r="AG317" s="812"/>
      <c r="AH317" s="813" t="s">
        <v>617</v>
      </c>
      <c r="AI317" s="814"/>
      <c r="AJ317" s="814"/>
      <c r="AK317" s="814"/>
      <c r="AL317" s="814"/>
      <c r="AM317" s="814"/>
      <c r="AN317" s="814"/>
      <c r="AO317" s="814"/>
      <c r="AP317" s="814"/>
      <c r="AQ317" s="814"/>
      <c r="AR317" s="814"/>
      <c r="AS317" s="814"/>
      <c r="AT317" s="815"/>
      <c r="AU317" s="816" t="s">
        <v>617</v>
      </c>
      <c r="AV317" s="817"/>
      <c r="AW317" s="817"/>
      <c r="AX317" s="819"/>
    </row>
    <row r="318" spans="1:50" ht="24.75" hidden="1" customHeight="1">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t="s">
        <v>617</v>
      </c>
      <c r="AD318" s="811"/>
      <c r="AE318" s="811"/>
      <c r="AF318" s="811"/>
      <c r="AG318" s="812"/>
      <c r="AH318" s="813" t="s">
        <v>617</v>
      </c>
      <c r="AI318" s="814"/>
      <c r="AJ318" s="814"/>
      <c r="AK318" s="814"/>
      <c r="AL318" s="814"/>
      <c r="AM318" s="814"/>
      <c r="AN318" s="814"/>
      <c r="AO318" s="814"/>
      <c r="AP318" s="814"/>
      <c r="AQ318" s="814"/>
      <c r="AR318" s="814"/>
      <c r="AS318" s="814"/>
      <c r="AT318" s="815"/>
      <c r="AU318" s="816" t="s">
        <v>617</v>
      </c>
      <c r="AV318" s="817"/>
      <c r="AW318" s="817"/>
      <c r="AX318" s="819"/>
    </row>
    <row r="319" spans="1:50" ht="24.75" hidden="1" customHeight="1">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t="s">
        <v>617</v>
      </c>
      <c r="AD319" s="811"/>
      <c r="AE319" s="811"/>
      <c r="AF319" s="811"/>
      <c r="AG319" s="812"/>
      <c r="AH319" s="813" t="s">
        <v>617</v>
      </c>
      <c r="AI319" s="814"/>
      <c r="AJ319" s="814"/>
      <c r="AK319" s="814"/>
      <c r="AL319" s="814"/>
      <c r="AM319" s="814"/>
      <c r="AN319" s="814"/>
      <c r="AO319" s="814"/>
      <c r="AP319" s="814"/>
      <c r="AQ319" s="814"/>
      <c r="AR319" s="814"/>
      <c r="AS319" s="814"/>
      <c r="AT319" s="815"/>
      <c r="AU319" s="816" t="s">
        <v>617</v>
      </c>
      <c r="AV319" s="817"/>
      <c r="AW319" s="817"/>
      <c r="AX319" s="819"/>
    </row>
    <row r="320" spans="1:50" ht="24.75" customHeight="1">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39</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c r="A366" s="859">
        <v>1</v>
      </c>
      <c r="B366" s="859">
        <v>1</v>
      </c>
      <c r="C366" s="860" t="s">
        <v>672</v>
      </c>
      <c r="D366" s="861"/>
      <c r="E366" s="861"/>
      <c r="F366" s="861"/>
      <c r="G366" s="861"/>
      <c r="H366" s="861"/>
      <c r="I366" s="861"/>
      <c r="J366" s="862" t="s">
        <v>671</v>
      </c>
      <c r="K366" s="863"/>
      <c r="L366" s="863"/>
      <c r="M366" s="863"/>
      <c r="N366" s="863"/>
      <c r="O366" s="863"/>
      <c r="P366" s="864" t="s">
        <v>670</v>
      </c>
      <c r="Q366" s="865"/>
      <c r="R366" s="865"/>
      <c r="S366" s="865"/>
      <c r="T366" s="865"/>
      <c r="U366" s="865"/>
      <c r="V366" s="865"/>
      <c r="W366" s="865"/>
      <c r="X366" s="865"/>
      <c r="Y366" s="866">
        <v>39</v>
      </c>
      <c r="Z366" s="867"/>
      <c r="AA366" s="867"/>
      <c r="AB366" s="868"/>
      <c r="AC366" s="869"/>
      <c r="AD366" s="870"/>
      <c r="AE366" s="870"/>
      <c r="AF366" s="870"/>
      <c r="AG366" s="870"/>
      <c r="AH366" s="853" t="s">
        <v>671</v>
      </c>
      <c r="AI366" s="854"/>
      <c r="AJ366" s="854"/>
      <c r="AK366" s="854"/>
      <c r="AL366" s="855" t="s">
        <v>671</v>
      </c>
      <c r="AM366" s="856"/>
      <c r="AN366" s="856"/>
      <c r="AO366" s="857"/>
      <c r="AP366" s="858" t="s">
        <v>671</v>
      </c>
      <c r="AQ366" s="858"/>
      <c r="AR366" s="858"/>
      <c r="AS366" s="858"/>
      <c r="AT366" s="858"/>
      <c r="AU366" s="858"/>
      <c r="AV366" s="858"/>
      <c r="AW366" s="858"/>
      <c r="AX366" s="858"/>
    </row>
    <row r="367" spans="1:51" ht="30" customHeight="1">
      <c r="A367" s="859">
        <v>2</v>
      </c>
      <c r="B367" s="859">
        <v>1</v>
      </c>
      <c r="C367" s="860" t="s">
        <v>673</v>
      </c>
      <c r="D367" s="861"/>
      <c r="E367" s="861"/>
      <c r="F367" s="861"/>
      <c r="G367" s="861"/>
      <c r="H367" s="861"/>
      <c r="I367" s="861"/>
      <c r="J367" s="862" t="s">
        <v>671</v>
      </c>
      <c r="K367" s="863"/>
      <c r="L367" s="863"/>
      <c r="M367" s="863"/>
      <c r="N367" s="863"/>
      <c r="O367" s="863"/>
      <c r="P367" s="864" t="s">
        <v>670</v>
      </c>
      <c r="Q367" s="865"/>
      <c r="R367" s="865"/>
      <c r="S367" s="865"/>
      <c r="T367" s="865"/>
      <c r="U367" s="865"/>
      <c r="V367" s="865"/>
      <c r="W367" s="865"/>
      <c r="X367" s="865"/>
      <c r="Y367" s="866">
        <v>34</v>
      </c>
      <c r="Z367" s="867"/>
      <c r="AA367" s="867"/>
      <c r="AB367" s="868"/>
      <c r="AC367" s="869"/>
      <c r="AD367" s="870"/>
      <c r="AE367" s="870"/>
      <c r="AF367" s="870"/>
      <c r="AG367" s="870"/>
      <c r="AH367" s="853" t="s">
        <v>671</v>
      </c>
      <c r="AI367" s="854"/>
      <c r="AJ367" s="854"/>
      <c r="AK367" s="854"/>
      <c r="AL367" s="855" t="s">
        <v>671</v>
      </c>
      <c r="AM367" s="856"/>
      <c r="AN367" s="856"/>
      <c r="AO367" s="857"/>
      <c r="AP367" s="858" t="s">
        <v>671</v>
      </c>
      <c r="AQ367" s="858"/>
      <c r="AR367" s="858"/>
      <c r="AS367" s="858"/>
      <c r="AT367" s="858"/>
      <c r="AU367" s="858"/>
      <c r="AV367" s="858"/>
      <c r="AW367" s="858"/>
      <c r="AX367" s="858"/>
      <c r="AY367">
        <f>COUNTA($C$367)</f>
        <v>1</v>
      </c>
    </row>
    <row r="368" spans="1:51" ht="30" customHeight="1">
      <c r="A368" s="859">
        <v>3</v>
      </c>
      <c r="B368" s="859">
        <v>1</v>
      </c>
      <c r="C368" s="860" t="s">
        <v>674</v>
      </c>
      <c r="D368" s="861"/>
      <c r="E368" s="861"/>
      <c r="F368" s="861"/>
      <c r="G368" s="861"/>
      <c r="H368" s="861"/>
      <c r="I368" s="861"/>
      <c r="J368" s="862" t="s">
        <v>671</v>
      </c>
      <c r="K368" s="863"/>
      <c r="L368" s="863"/>
      <c r="M368" s="863"/>
      <c r="N368" s="863"/>
      <c r="O368" s="863"/>
      <c r="P368" s="864" t="s">
        <v>670</v>
      </c>
      <c r="Q368" s="865"/>
      <c r="R368" s="865"/>
      <c r="S368" s="865"/>
      <c r="T368" s="865"/>
      <c r="U368" s="865"/>
      <c r="V368" s="865"/>
      <c r="W368" s="865"/>
      <c r="X368" s="865"/>
      <c r="Y368" s="866">
        <v>28</v>
      </c>
      <c r="Z368" s="867"/>
      <c r="AA368" s="867"/>
      <c r="AB368" s="868"/>
      <c r="AC368" s="869"/>
      <c r="AD368" s="870"/>
      <c r="AE368" s="870"/>
      <c r="AF368" s="870"/>
      <c r="AG368" s="870"/>
      <c r="AH368" s="871" t="s">
        <v>671</v>
      </c>
      <c r="AI368" s="872"/>
      <c r="AJ368" s="872"/>
      <c r="AK368" s="872"/>
      <c r="AL368" s="855" t="s">
        <v>671</v>
      </c>
      <c r="AM368" s="856"/>
      <c r="AN368" s="856"/>
      <c r="AO368" s="857"/>
      <c r="AP368" s="858" t="s">
        <v>671</v>
      </c>
      <c r="AQ368" s="858"/>
      <c r="AR368" s="858"/>
      <c r="AS368" s="858"/>
      <c r="AT368" s="858"/>
      <c r="AU368" s="858"/>
      <c r="AV368" s="858"/>
      <c r="AW368" s="858"/>
      <c r="AX368" s="858"/>
      <c r="AY368">
        <f>COUNTA($C$368)</f>
        <v>1</v>
      </c>
    </row>
    <row r="369" spans="1:51" ht="30" customHeight="1">
      <c r="A369" s="859">
        <v>4</v>
      </c>
      <c r="B369" s="859">
        <v>1</v>
      </c>
      <c r="C369" s="860" t="s">
        <v>675</v>
      </c>
      <c r="D369" s="861"/>
      <c r="E369" s="861"/>
      <c r="F369" s="861"/>
      <c r="G369" s="861"/>
      <c r="H369" s="861"/>
      <c r="I369" s="861"/>
      <c r="J369" s="862" t="s">
        <v>671</v>
      </c>
      <c r="K369" s="863"/>
      <c r="L369" s="863"/>
      <c r="M369" s="863"/>
      <c r="N369" s="863"/>
      <c r="O369" s="863"/>
      <c r="P369" s="864" t="s">
        <v>670</v>
      </c>
      <c r="Q369" s="865"/>
      <c r="R369" s="865"/>
      <c r="S369" s="865"/>
      <c r="T369" s="865"/>
      <c r="U369" s="865"/>
      <c r="V369" s="865"/>
      <c r="W369" s="865"/>
      <c r="X369" s="865"/>
      <c r="Y369" s="866">
        <v>27</v>
      </c>
      <c r="Z369" s="867"/>
      <c r="AA369" s="867"/>
      <c r="AB369" s="868"/>
      <c r="AC369" s="869"/>
      <c r="AD369" s="870"/>
      <c r="AE369" s="870"/>
      <c r="AF369" s="870"/>
      <c r="AG369" s="870"/>
      <c r="AH369" s="871" t="s">
        <v>671</v>
      </c>
      <c r="AI369" s="872"/>
      <c r="AJ369" s="872"/>
      <c r="AK369" s="872"/>
      <c r="AL369" s="855" t="s">
        <v>671</v>
      </c>
      <c r="AM369" s="856"/>
      <c r="AN369" s="856"/>
      <c r="AO369" s="857"/>
      <c r="AP369" s="858" t="s">
        <v>671</v>
      </c>
      <c r="AQ369" s="858"/>
      <c r="AR369" s="858"/>
      <c r="AS369" s="858"/>
      <c r="AT369" s="858"/>
      <c r="AU369" s="858"/>
      <c r="AV369" s="858"/>
      <c r="AW369" s="858"/>
      <c r="AX369" s="858"/>
      <c r="AY369">
        <f>COUNTA($C$369)</f>
        <v>1</v>
      </c>
    </row>
    <row r="370" spans="1:51" ht="30" customHeight="1">
      <c r="A370" s="859">
        <v>5</v>
      </c>
      <c r="B370" s="859">
        <v>1</v>
      </c>
      <c r="C370" s="860" t="s">
        <v>676</v>
      </c>
      <c r="D370" s="861"/>
      <c r="E370" s="861"/>
      <c r="F370" s="861"/>
      <c r="G370" s="861"/>
      <c r="H370" s="861"/>
      <c r="I370" s="861"/>
      <c r="J370" s="862" t="s">
        <v>671</v>
      </c>
      <c r="K370" s="863"/>
      <c r="L370" s="863"/>
      <c r="M370" s="863"/>
      <c r="N370" s="863"/>
      <c r="O370" s="863"/>
      <c r="P370" s="864" t="s">
        <v>670</v>
      </c>
      <c r="Q370" s="865"/>
      <c r="R370" s="865"/>
      <c r="S370" s="865"/>
      <c r="T370" s="865"/>
      <c r="U370" s="865"/>
      <c r="V370" s="865"/>
      <c r="W370" s="865"/>
      <c r="X370" s="865"/>
      <c r="Y370" s="866">
        <v>26</v>
      </c>
      <c r="Z370" s="867"/>
      <c r="AA370" s="867"/>
      <c r="AB370" s="868"/>
      <c r="AC370" s="869"/>
      <c r="AD370" s="870"/>
      <c r="AE370" s="870"/>
      <c r="AF370" s="870"/>
      <c r="AG370" s="870"/>
      <c r="AH370" s="871" t="s">
        <v>671</v>
      </c>
      <c r="AI370" s="872"/>
      <c r="AJ370" s="872"/>
      <c r="AK370" s="872"/>
      <c r="AL370" s="855" t="s">
        <v>671</v>
      </c>
      <c r="AM370" s="856"/>
      <c r="AN370" s="856"/>
      <c r="AO370" s="857"/>
      <c r="AP370" s="858" t="s">
        <v>671</v>
      </c>
      <c r="AQ370" s="858"/>
      <c r="AR370" s="858"/>
      <c r="AS370" s="858"/>
      <c r="AT370" s="858"/>
      <c r="AU370" s="858"/>
      <c r="AV370" s="858"/>
      <c r="AW370" s="858"/>
      <c r="AX370" s="858"/>
      <c r="AY370">
        <f>COUNTA($C$370)</f>
        <v>1</v>
      </c>
    </row>
    <row r="371" spans="1:51" ht="30" customHeight="1">
      <c r="A371" s="859">
        <v>6</v>
      </c>
      <c r="B371" s="859">
        <v>1</v>
      </c>
      <c r="C371" s="860" t="s">
        <v>677</v>
      </c>
      <c r="D371" s="861"/>
      <c r="E371" s="861"/>
      <c r="F371" s="861"/>
      <c r="G371" s="861"/>
      <c r="H371" s="861"/>
      <c r="I371" s="861"/>
      <c r="J371" s="862" t="s">
        <v>671</v>
      </c>
      <c r="K371" s="863"/>
      <c r="L371" s="863"/>
      <c r="M371" s="863"/>
      <c r="N371" s="863"/>
      <c r="O371" s="863"/>
      <c r="P371" s="864" t="s">
        <v>670</v>
      </c>
      <c r="Q371" s="865"/>
      <c r="R371" s="865"/>
      <c r="S371" s="865"/>
      <c r="T371" s="865"/>
      <c r="U371" s="865"/>
      <c r="V371" s="865"/>
      <c r="W371" s="865"/>
      <c r="X371" s="865"/>
      <c r="Y371" s="866">
        <v>25</v>
      </c>
      <c r="Z371" s="867"/>
      <c r="AA371" s="867"/>
      <c r="AB371" s="868"/>
      <c r="AC371" s="869"/>
      <c r="AD371" s="870"/>
      <c r="AE371" s="870"/>
      <c r="AF371" s="870"/>
      <c r="AG371" s="870"/>
      <c r="AH371" s="871" t="s">
        <v>671</v>
      </c>
      <c r="AI371" s="872"/>
      <c r="AJ371" s="872"/>
      <c r="AK371" s="872"/>
      <c r="AL371" s="855" t="s">
        <v>671</v>
      </c>
      <c r="AM371" s="856"/>
      <c r="AN371" s="856"/>
      <c r="AO371" s="857"/>
      <c r="AP371" s="858" t="s">
        <v>671</v>
      </c>
      <c r="AQ371" s="858"/>
      <c r="AR371" s="858"/>
      <c r="AS371" s="858"/>
      <c r="AT371" s="858"/>
      <c r="AU371" s="858"/>
      <c r="AV371" s="858"/>
      <c r="AW371" s="858"/>
      <c r="AX371" s="858"/>
      <c r="AY371">
        <f>COUNTA($C$371)</f>
        <v>1</v>
      </c>
    </row>
    <row r="372" spans="1:51" ht="30" customHeight="1">
      <c r="A372" s="859">
        <v>7</v>
      </c>
      <c r="B372" s="859">
        <v>1</v>
      </c>
      <c r="C372" s="860" t="s">
        <v>678</v>
      </c>
      <c r="D372" s="861"/>
      <c r="E372" s="861"/>
      <c r="F372" s="861"/>
      <c r="G372" s="861"/>
      <c r="H372" s="861"/>
      <c r="I372" s="861"/>
      <c r="J372" s="862" t="s">
        <v>671</v>
      </c>
      <c r="K372" s="863"/>
      <c r="L372" s="863"/>
      <c r="M372" s="863"/>
      <c r="N372" s="863"/>
      <c r="O372" s="863"/>
      <c r="P372" s="864" t="s">
        <v>670</v>
      </c>
      <c r="Q372" s="865"/>
      <c r="R372" s="865"/>
      <c r="S372" s="865"/>
      <c r="T372" s="865"/>
      <c r="U372" s="865"/>
      <c r="V372" s="865"/>
      <c r="W372" s="865"/>
      <c r="X372" s="865"/>
      <c r="Y372" s="866">
        <v>24</v>
      </c>
      <c r="Z372" s="867"/>
      <c r="AA372" s="867"/>
      <c r="AB372" s="868"/>
      <c r="AC372" s="869"/>
      <c r="AD372" s="870"/>
      <c r="AE372" s="870"/>
      <c r="AF372" s="870"/>
      <c r="AG372" s="870"/>
      <c r="AH372" s="871" t="s">
        <v>671</v>
      </c>
      <c r="AI372" s="872"/>
      <c r="AJ372" s="872"/>
      <c r="AK372" s="872"/>
      <c r="AL372" s="855" t="s">
        <v>671</v>
      </c>
      <c r="AM372" s="856"/>
      <c r="AN372" s="856"/>
      <c r="AO372" s="857"/>
      <c r="AP372" s="858" t="s">
        <v>671</v>
      </c>
      <c r="AQ372" s="858"/>
      <c r="AR372" s="858"/>
      <c r="AS372" s="858"/>
      <c r="AT372" s="858"/>
      <c r="AU372" s="858"/>
      <c r="AV372" s="858"/>
      <c r="AW372" s="858"/>
      <c r="AX372" s="858"/>
      <c r="AY372">
        <f>COUNTA($C$372)</f>
        <v>1</v>
      </c>
    </row>
    <row r="373" spans="1:51" ht="30" customHeight="1">
      <c r="A373" s="859">
        <v>8</v>
      </c>
      <c r="B373" s="859">
        <v>1</v>
      </c>
      <c r="C373" s="860" t="s">
        <v>679</v>
      </c>
      <c r="D373" s="861"/>
      <c r="E373" s="861"/>
      <c r="F373" s="861"/>
      <c r="G373" s="861"/>
      <c r="H373" s="861"/>
      <c r="I373" s="861"/>
      <c r="J373" s="862" t="s">
        <v>671</v>
      </c>
      <c r="K373" s="863"/>
      <c r="L373" s="863"/>
      <c r="M373" s="863"/>
      <c r="N373" s="863"/>
      <c r="O373" s="863"/>
      <c r="P373" s="864" t="s">
        <v>670</v>
      </c>
      <c r="Q373" s="865"/>
      <c r="R373" s="865"/>
      <c r="S373" s="865"/>
      <c r="T373" s="865"/>
      <c r="U373" s="865"/>
      <c r="V373" s="865"/>
      <c r="W373" s="865"/>
      <c r="X373" s="865"/>
      <c r="Y373" s="866">
        <v>23</v>
      </c>
      <c r="Z373" s="867"/>
      <c r="AA373" s="867"/>
      <c r="AB373" s="868"/>
      <c r="AC373" s="869"/>
      <c r="AD373" s="870"/>
      <c r="AE373" s="870"/>
      <c r="AF373" s="870"/>
      <c r="AG373" s="870"/>
      <c r="AH373" s="871" t="s">
        <v>671</v>
      </c>
      <c r="AI373" s="872"/>
      <c r="AJ373" s="872"/>
      <c r="AK373" s="872"/>
      <c r="AL373" s="855" t="s">
        <v>671</v>
      </c>
      <c r="AM373" s="856"/>
      <c r="AN373" s="856"/>
      <c r="AO373" s="857"/>
      <c r="AP373" s="858" t="s">
        <v>671</v>
      </c>
      <c r="AQ373" s="858"/>
      <c r="AR373" s="858"/>
      <c r="AS373" s="858"/>
      <c r="AT373" s="858"/>
      <c r="AU373" s="858"/>
      <c r="AV373" s="858"/>
      <c r="AW373" s="858"/>
      <c r="AX373" s="858"/>
      <c r="AY373">
        <f>COUNTA($C$373)</f>
        <v>1</v>
      </c>
    </row>
    <row r="374" spans="1:51" ht="30" customHeight="1">
      <c r="A374" s="859">
        <v>9</v>
      </c>
      <c r="B374" s="859">
        <v>1</v>
      </c>
      <c r="C374" s="860" t="s">
        <v>680</v>
      </c>
      <c r="D374" s="861"/>
      <c r="E374" s="861"/>
      <c r="F374" s="861"/>
      <c r="G374" s="861"/>
      <c r="H374" s="861"/>
      <c r="I374" s="861"/>
      <c r="J374" s="862" t="s">
        <v>671</v>
      </c>
      <c r="K374" s="863"/>
      <c r="L374" s="863"/>
      <c r="M374" s="863"/>
      <c r="N374" s="863"/>
      <c r="O374" s="863"/>
      <c r="P374" s="864" t="s">
        <v>670</v>
      </c>
      <c r="Q374" s="865"/>
      <c r="R374" s="865"/>
      <c r="S374" s="865"/>
      <c r="T374" s="865"/>
      <c r="U374" s="865"/>
      <c r="V374" s="865"/>
      <c r="W374" s="865"/>
      <c r="X374" s="865"/>
      <c r="Y374" s="866">
        <v>22</v>
      </c>
      <c r="Z374" s="867"/>
      <c r="AA374" s="867"/>
      <c r="AB374" s="868"/>
      <c r="AC374" s="869"/>
      <c r="AD374" s="870"/>
      <c r="AE374" s="870"/>
      <c r="AF374" s="870"/>
      <c r="AG374" s="870"/>
      <c r="AH374" s="871" t="s">
        <v>671</v>
      </c>
      <c r="AI374" s="872"/>
      <c r="AJ374" s="872"/>
      <c r="AK374" s="872"/>
      <c r="AL374" s="855" t="s">
        <v>671</v>
      </c>
      <c r="AM374" s="856"/>
      <c r="AN374" s="856"/>
      <c r="AO374" s="857"/>
      <c r="AP374" s="858" t="s">
        <v>671</v>
      </c>
      <c r="AQ374" s="858"/>
      <c r="AR374" s="858"/>
      <c r="AS374" s="858"/>
      <c r="AT374" s="858"/>
      <c r="AU374" s="858"/>
      <c r="AV374" s="858"/>
      <c r="AW374" s="858"/>
      <c r="AX374" s="858"/>
      <c r="AY374">
        <f>COUNTA($C$374)</f>
        <v>1</v>
      </c>
    </row>
    <row r="375" spans="1:51" ht="30" customHeight="1">
      <c r="A375" s="859">
        <v>10</v>
      </c>
      <c r="B375" s="859">
        <v>1</v>
      </c>
      <c r="C375" s="860" t="s">
        <v>681</v>
      </c>
      <c r="D375" s="861"/>
      <c r="E375" s="861"/>
      <c r="F375" s="861"/>
      <c r="G375" s="861"/>
      <c r="H375" s="861"/>
      <c r="I375" s="861"/>
      <c r="J375" s="862" t="s">
        <v>671</v>
      </c>
      <c r="K375" s="863"/>
      <c r="L375" s="863"/>
      <c r="M375" s="863"/>
      <c r="N375" s="863"/>
      <c r="O375" s="863"/>
      <c r="P375" s="864" t="s">
        <v>670</v>
      </c>
      <c r="Q375" s="865"/>
      <c r="R375" s="865"/>
      <c r="S375" s="865"/>
      <c r="T375" s="865"/>
      <c r="U375" s="865"/>
      <c r="V375" s="865"/>
      <c r="W375" s="865"/>
      <c r="X375" s="865"/>
      <c r="Y375" s="866">
        <v>22</v>
      </c>
      <c r="Z375" s="867"/>
      <c r="AA375" s="867"/>
      <c r="AB375" s="868"/>
      <c r="AC375" s="869"/>
      <c r="AD375" s="870"/>
      <c r="AE375" s="870"/>
      <c r="AF375" s="870"/>
      <c r="AG375" s="870"/>
      <c r="AH375" s="871" t="s">
        <v>671</v>
      </c>
      <c r="AI375" s="872"/>
      <c r="AJ375" s="872"/>
      <c r="AK375" s="872"/>
      <c r="AL375" s="855" t="s">
        <v>671</v>
      </c>
      <c r="AM375" s="856"/>
      <c r="AN375" s="856"/>
      <c r="AO375" s="857"/>
      <c r="AP375" s="858" t="s">
        <v>671</v>
      </c>
      <c r="AQ375" s="858"/>
      <c r="AR375" s="858"/>
      <c r="AS375" s="858"/>
      <c r="AT375" s="858"/>
      <c r="AU375" s="858"/>
      <c r="AV375" s="858"/>
      <c r="AW375" s="858"/>
      <c r="AX375" s="858"/>
      <c r="AY375">
        <f>COUNTA($C$375)</f>
        <v>1</v>
      </c>
    </row>
    <row r="376" spans="1:51" ht="30" hidden="1" customHeight="1">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f>-AP36</f>
        <v>0</v>
      </c>
      <c r="AM381" s="856"/>
      <c r="AN381" s="856"/>
      <c r="AO381" s="857"/>
      <c r="AP381" s="858"/>
      <c r="AQ381" s="858"/>
      <c r="AR381" s="858"/>
      <c r="AS381" s="858"/>
      <c r="AT381" s="858"/>
      <c r="AU381" s="858"/>
      <c r="AV381" s="858"/>
      <c r="AW381" s="858"/>
      <c r="AX381" s="858"/>
      <c r="AY381">
        <f>COUNTA($C$381)</f>
        <v>0</v>
      </c>
    </row>
    <row r="382" spans="1:51" s="16" customFormat="1" ht="30" hidden="1" customHeight="1">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c r="A631" s="859">
        <v>1</v>
      </c>
      <c r="B631" s="859">
        <v>1</v>
      </c>
      <c r="C631" s="881"/>
      <c r="D631" s="881"/>
      <c r="E631" s="649" t="s">
        <v>617</v>
      </c>
      <c r="F631" s="882"/>
      <c r="G631" s="882"/>
      <c r="H631" s="882"/>
      <c r="I631" s="882"/>
      <c r="J631" s="862" t="s">
        <v>617</v>
      </c>
      <c r="K631" s="863"/>
      <c r="L631" s="863"/>
      <c r="M631" s="863"/>
      <c r="N631" s="863"/>
      <c r="O631" s="863"/>
      <c r="P631" s="864" t="s">
        <v>617</v>
      </c>
      <c r="Q631" s="865"/>
      <c r="R631" s="865"/>
      <c r="S631" s="865"/>
      <c r="T631" s="865"/>
      <c r="U631" s="865"/>
      <c r="V631" s="865"/>
      <c r="W631" s="865"/>
      <c r="X631" s="865"/>
      <c r="Y631" s="866" t="s">
        <v>617</v>
      </c>
      <c r="Z631" s="867"/>
      <c r="AA631" s="867"/>
      <c r="AB631" s="868"/>
      <c r="AC631" s="869"/>
      <c r="AD631" s="870"/>
      <c r="AE631" s="870"/>
      <c r="AF631" s="870"/>
      <c r="AG631" s="870"/>
      <c r="AH631" s="871" t="s">
        <v>617</v>
      </c>
      <c r="AI631" s="872"/>
      <c r="AJ631" s="872"/>
      <c r="AK631" s="872"/>
      <c r="AL631" s="855" t="s">
        <v>617</v>
      </c>
      <c r="AM631" s="856"/>
      <c r="AN631" s="856"/>
      <c r="AO631" s="857"/>
      <c r="AP631" s="858" t="s">
        <v>617</v>
      </c>
      <c r="AQ631" s="858"/>
      <c r="AR631" s="858"/>
      <c r="AS631" s="858"/>
      <c r="AT631" s="858"/>
      <c r="AU631" s="858"/>
      <c r="AV631" s="858"/>
      <c r="AW631" s="858"/>
      <c r="AX631" s="858"/>
    </row>
    <row r="632" spans="1:51" ht="30" hidden="1" customHeight="1">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36" max="16383" man="1"/>
    <brk id="307" max="16383" man="1"/>
  </rowBreaks>
  <colBreaks count="1" manualBreakCount="1">
    <brk id="6" max="1048575"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614</v>
      </c>
      <c r="M2" s="13" t="str">
        <f>IF(L2="","",K2)</f>
        <v>社会保障</v>
      </c>
      <c r="N2" s="13" t="str">
        <f>IF(M2="","",IF(N1&lt;&gt;"",CONCATENATE(N1,"、",M2),M2))</f>
        <v>社会保障</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t="s">
        <v>614</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2022-08-16T10:27:32Z</cp:lastPrinted>
  <dcterms:created xsi:type="dcterms:W3CDTF">2012-03-13T00:50:25Z</dcterms:created>
  <dcterms:modified xsi:type="dcterms:W3CDTF">2022-08-29T05:57:27Z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