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安定⇔会計課\令和４年度行政事業レビュー\電子媒体格納\外部有識者点検対象以外\20220819_安定局提出（最終公表）\"/>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7" i="11"/>
  <c r="AY336" i="11"/>
  <c r="AY332" i="11"/>
  <c r="AY328" i="11"/>
  <c r="AY324" i="11"/>
  <c r="AY321" i="11"/>
  <c r="AY331" i="11" s="1"/>
  <c r="AY398" i="11" l="1"/>
  <c r="AY397" i="11"/>
  <c r="AY325" i="11"/>
  <c r="AY329" i="11"/>
  <c r="AY333" i="11"/>
  <c r="AY322" i="11"/>
  <c r="AY326" i="11"/>
  <c r="AY330" i="11"/>
  <c r="AY323" i="11"/>
  <c r="AY327" i="11"/>
  <c r="AY338"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8" i="11"/>
  <c r="AY90" i="11" s="1"/>
  <c r="AY87" i="11"/>
  <c r="AY85" i="11"/>
  <c r="AY84" i="11"/>
  <c r="AY83" i="11"/>
  <c r="AY81" i="11"/>
  <c r="AY80" i="11"/>
  <c r="AY79" i="11"/>
  <c r="AY78" i="11"/>
  <c r="AY86" i="11" s="1"/>
  <c r="AY44" i="11"/>
  <c r="AY52" i="11" s="1"/>
  <c r="AY97" i="11" l="1"/>
  <c r="AY92" i="11"/>
  <c r="AY96"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<sst xmlns="http://schemas.openxmlformats.org/spreadsheetml/2006/main" count="1391" uniqueCount="697">
  <si>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</si>
  <si>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</si>
  <si>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</si>
  <si>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</si>
  <si>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</si>
  <si>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</si>
  <si>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</si>
  <si>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</si>
  <si>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</si>
  <si>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</si>
  <si>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</si>
  <si>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</si>
  <si>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</si>
  <si>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</si>
  <si>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</si>
  <si>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</si>
  <si>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</si>
  <si>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</si>
  <si>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</si>
  <si>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</si>
  <si>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</si>
  <si>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</si>
  <si>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</si>
  <si>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</si>
  <si>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</si>
  <si>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</si>
  <si>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</si>
  <si>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</si>
  <si>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</si>
  <si>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</si>
  <si>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</si>
  <si>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</si>
  <si>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</si>
  <si>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</si>
  <si>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</si>
  <si>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</si>
  <si>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</si>
  <si>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</si>
  <si>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</si>
  <si>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</si>
  <si>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</si>
  <si>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</si>
  <si>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</si>
  <si>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</si>
  <si>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</si>
  <si>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</si>
  <si>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</si>
  <si>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</si>
  <si>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</si>
  <si>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</si>
  <si>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</si>
  <si>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</si>
  <si>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</si>
  <si>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</si>
  <si>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</si>
  <si>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</si>
  <si>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</si>
  <si>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</si>
  <si>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</si>
  <si>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</si>
  <si>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</si>
  <si>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</si>
  <si>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</si>
  <si>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</si>
  <si>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</si>
  <si>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</si>
  <si>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</si>
  <si>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</si>
  <si>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</si>
  <si>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</si>
  <si>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</si>
  <si>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</si>
  <si>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</si>
  <si>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</si>
  <si>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</si>
  <si>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</si>
  <si>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</si>
  <si>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</si>
  <si>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</si>
  <si>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</si>
  <si>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</si>
  <si>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</si>
  <si>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</si>
  <si>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</si>
  <si>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</si>
  <si>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</si>
  <si>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</si>
  <si>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</si>
  <si>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</si>
  <si>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</si>
  <si>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</si>
  <si>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</si>
  <si>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</si>
  <si>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</si>
  <si>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</si>
  <si>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</si>
  <si>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</si>
  <si>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</si>
  <si>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</si>
  <si>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</si>
  <si>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</si>
  <si>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</si>
  <si>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</si>
  <si>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</si>
  <si>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</si>
  <si>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</si>
  <si>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</si>
  <si>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</si>
  <si>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</si>
  <si>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</si>
  <si>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</si>
  <si>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</si>
  <si>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</si>
  <si>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</si>
  <si>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</si>
  <si>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</si>
  <si>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</si>
  <si>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</si>
  <si>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</si>
  <si>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</si>
  <si>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</si>
  <si>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</si>
  <si>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</si>
  <si>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</si>
  <si>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</si>
  <si>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</si>
  <si>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</si>
  <si>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</si>
  <si>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</si>
  <si>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</si>
  <si>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</si>
  <si>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</si>
  <si>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</si>
  <si>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</si>
  <si>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</si>
  <si>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</si>
  <si>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</si>
  <si>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</si>
  <si>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</si>
  <si>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</si>
  <si>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</si>
  <si>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</si>
  <si>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</si>
  <si>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</si>
  <si>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</si>
  <si>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</si>
  <si>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</si>
  <si>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</si>
  <si>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</si>
  <si>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</si>
  <si>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</si>
  <si>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</si>
  <si>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</si>
  <si>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</si>
  <si>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</si>
  <si>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</si>
  <si>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</si>
  <si>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</si>
  <si>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</si>
  <si>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</si>
  <si>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</si>
  <si>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</si>
  <si>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</si>
  <si>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</si>
  <si>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</si>
  <si>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</si>
  <si>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</si>
  <si>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</si>
  <si>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</si>
  <si>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</si>
  <si>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</si>
  <si>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</si>
  <si>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</si>
  <si>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</si>
  <si>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</si>
  <si>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</si>
  <si>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</si>
  <si>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</si>
  <si>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</si>
  <si>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</si>
  <si>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</si>
  <si>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</si>
  <si>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</si>
  <si>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</si>
  <si>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</si>
  <si>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</si>
  <si>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</si>
  <si>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</si>
  <si>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</si>
  <si>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</si>
  <si>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</si>
  <si>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</si>
  <si>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</si>
  <si>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</si>
  <si>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</si>
  <si>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</si>
  <si>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</si>
  <si>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</si>
  <si>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</si>
  <si>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</si>
  <si>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</si>
  <si>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</si>
  <si>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</si>
  <si>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</si>
  <si>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</si>
  <si>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</si>
  <si>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</si>
  <si>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</si>
  <si>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</si>
  <si>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</si>
  <si>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</si>
  <si>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</si>
  <si>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</si>
  <si>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</si>
  <si>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</si>
  <si>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</si>
  <si>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</si>
  <si>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</si>
  <si>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</si>
  <si>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</si>
  <si>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</si>
  <si>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</si>
  <si>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</si>
  <si>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</si>
  <si>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</si>
  <si>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</si>
  <si>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</si>
  <si>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</si>
  <si>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</si>
  <si>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</si>
  <si>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</si>
  <si>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</si>
  <si>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</si>
  <si>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</si>
  <si>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</si>
  <si>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</si>
  <si>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</si>
  <si>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</si>
  <si>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</si>
  <si>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</si>
  <si>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</si>
  <si>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</si>
  <si>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</si>
  <si>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</si>
  <si>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</si>
  <si>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</si>
  <si>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</si>
  <si>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</si>
  <si>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</si>
  <si>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</si>
  <si>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</si>
  <si>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</si>
  <si>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</si>
  <si>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</si>
  <si>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</si>
  <si>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</si>
  <si>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</si>
  <si>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</si>
  <si>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</si>
  <si>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</si>
  <si>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</si>
  <si>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</si>
  <si>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</si>
  <si>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</si>
  <si>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</si>
  <si>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</si>
  <si>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</si>
  <si>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</si>
  <si>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</si>
  <si>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</si>
  <si>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</si>
  <si>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</si>
  <si>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</si>
  <si>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</si>
  <si>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</si>
  <si>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</si>
  <si>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</si>
  <si>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</si>
  <si>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</si>
  <si>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</si>
  <si>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</si>
  <si>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</si>
  <si>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</si>
  <si>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</si>
  <si>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</si>
  <si>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</si>
  <si>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</si>
  <si>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</si>
  <si>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</si>
  <si>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</si>
  <si>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</si>
  <si>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</si>
  <si>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</si>
  <si>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</si>
  <si>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</si>
  <si>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</si>
  <si>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</si>
  <si>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</si>
  <si>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</si>
  <si>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</si>
  <si>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</si>
  <si>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</si>
  <si>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</si>
  <si>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</si>
  <si>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</si>
  <si>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</si>
  <si>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</si>
  <si>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</si>
  <si>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</si>
  <si>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</si>
  <si>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</si>
  <si>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</si>
  <si>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</si>
  <si>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</si>
  <si>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</si>
  <si>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</si>
  <si>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</si>
  <si>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</si>
  <si>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</si>
  <si>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</si>
  <si>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</si>
  <si>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</si>
  <si>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</si>
  <si>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</si>
  <si>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</si>
  <si>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</si>
  <si>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</si>
  <si>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</si>
  <si>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</si>
  <si>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</si>
  <si>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</si>
  <si>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</si>
  <si>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</si>
  <si>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</si>
  <si>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</si>
  <si>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</si>
  <si>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</si>
  <si>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</si>
  <si>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</si>
  <si>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</si>
  <si>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</si>
  <si>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</si>
  <si>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</si>
  <si>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</si>
  <si>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</si>
  <si>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</si>
  <si>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</si>
  <si>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</si>
  <si>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</si>
  <si>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</si>
  <si>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</si>
  <si>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</si>
  <si>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</si>
  <si>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</si>
  <si>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</si>
  <si>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</si>
  <si>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</si>
  <si>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</si>
  <si>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</si>
  <si>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</si>
  <si>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</si>
  <si>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</si>
  <si>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</si>
  <si>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</si>
  <si>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</si>
  <si>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</si>
  <si>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</si>
  <si>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</si>
  <si>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</si>
  <si>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</si>
  <si>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</si>
  <si>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</si>
  <si>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</si>
  <si>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</si>
  <si>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</si>
  <si>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</si>
  <si>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</si>
  <si>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</si>
  <si>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</si>
  <si>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</si>
  <si>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</si>
  <si>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</si>
  <si>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</si>
  <si>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</si>
  <si>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</si>
  <si>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</si>
  <si>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</si>
  <si>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</si>
  <si>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</si>
  <si>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</si>
  <si>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</si>
  <si>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</si>
  <si>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</si>
  <si>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</si>
  <si>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</si>
  <si>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</si>
  <si>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</si>
  <si>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</si>
  <si>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</si>
  <si>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</si>
  <si>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</si>
  <si>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</si>
  <si>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</si>
  <si>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</si>
  <si>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</si>
  <si>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</si>
  <si>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</si>
  <si>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</si>
  <si>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</si>
  <si>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</si>
  <si>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</si>
  <si>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</si>
  <si>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</si>
  <si>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</si>
  <si>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</si>
  <si>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</si>
  <si>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</si>
  <si>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</si>
  <si>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</si>
  <si>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</si>
  <si>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</si>
  <si>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</si>
  <si>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</si>
  <si>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</si>
  <si>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</si>
  <si>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</si>
  <si>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</si>
  <si>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</si>
  <si>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</si>
  <si>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</si>
  <si>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</si>
  <si>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</si>
  <si>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</si>
  <si>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</si>
  <si>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</si>
  <si>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</si>
  <si>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</si>
  <si>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</si>
  <si>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</si>
  <si>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</si>
  <si>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</si>
  <si>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</si>
  <si>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</si>
  <si>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</si>
  <si>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</si>
  <si>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</si>
  <si>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</si>
  <si>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</si>
  <si>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</si>
  <si>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</si>
  <si>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</si>
  <si>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</si>
  <si>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</si>
  <si>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</si>
  <si>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</si>
  <si>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</si>
  <si>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</si>
  <si>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</si>
  <si>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</si>
  <si>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</si>
  <si>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</si>
  <si>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</si>
  <si>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</si>
  <si>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</si>
  <si>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</si>
  <si>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</si>
  <si>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</si>
  <si>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</si>
  <si>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</si>
  <si>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</si>
  <si>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</si>
  <si>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</si>
  <si>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</si>
  <si>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</si>
  <si>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</si>
  <si>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</si>
  <si>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</si>
  <si>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</si>
  <si>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</si>
  <si>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</si>
  <si>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</si>
  <si>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</si>
  <si>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</si>
  <si>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</si>
  <si>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</si>
  <si>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</si>
  <si>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</si>
  <si>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</si>
  <si>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</si>
  <si>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</si>
  <si>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</si>
  <si>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</si>
  <si>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</si>
  <si>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</si>
  <si>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</si>
  <si>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</si>
  <si>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</si>
  <si>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</si>
  <si>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</si>
  <si>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</si>
  <si>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</si>
  <si>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</si>
  <si>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</si>
  <si>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</si>
  <si>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</si>
  <si>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</si>
  <si>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</si>
  <si>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</si>
  <si>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</si>
  <si>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</si>
  <si>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</si>
  <si>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</si>
  <si>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</si>
  <si>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</si>
  <si>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</si>
  <si>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</si>
  <si>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</si>
  <si>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</si>
  <si>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</si>
  <si>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</si>
  <si>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</si>
  <si>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</si>
  <si>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</si>
  <si>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</si>
  <si>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</si>
  <si>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</si>
  <si>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</si>
  <si>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</si>
  <si>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</si>
  <si>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</si>
  <si>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</si>
  <si>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</si>
  <si>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</si>
  <si>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</si>
  <si>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</si>
  <si>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</si>
  <si>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</si>
  <si>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</si>
  <si>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</si>
  <si>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</si>
  <si>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</si>
  <si>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</si>
  <si>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</si>
  <si>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</si>
  <si>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</si>
  <si>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</si>
  <si>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</si>
  <si>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</si>
  <si>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</si>
  <si>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</si>
  <si>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</si>
  <si>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</si>
  <si>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</si>
  <si>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</si>
  <si>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</si>
  <si>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</si>
  <si>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</si>
  <si>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</si>
  <si>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</si>
  <si>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</si>
  <si>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</si>
  <si>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</si>
  <si>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</si>
  <si>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</si>
  <si>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</si>
  <si>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</si>
  <si>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</si>
  <si>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</si>
  <si>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</si>
  <si>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</si>
  <si>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</si>
  <si>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</si>
  <si>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</si>
  <si>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</si>
  <si>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</si>
  <si>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</si>
  <si>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</si>
  <si>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</si>
  <si>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</si>
  <si>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</si>
  <si>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</si>
  <si>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</si>
  <si>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</si>
  <si>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</si>
  <si>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</si>
  <si>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</si>
  <si>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</si>
  <si>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</si>
  <si>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</si>
  <si>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</si>
  <si>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</si>
  <si>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</si>
  <si>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</si>
  <si>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</si>
  <si>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</si>
  <si>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</si>
  <si>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</si>
  <si>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</si>
  <si>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</si>
  <si>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</si>
  <si>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</si>
  <si>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</si>
  <si>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</si>
  <si>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</si>
  <si>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</si>
  <si>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</si>
  <si>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</si>
  <si>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</si>
  <si>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</si>
  <si>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求人確保・求人者指導援助推進費</t>
  </si>
  <si>
    <t>職業安定局</t>
  </si>
  <si>
    <t>首席職業指導官
澤口　浩司</t>
  </si>
  <si>
    <t>終了予定なし</t>
  </si>
  <si>
    <t>首席職業指導官室</t>
  </si>
  <si>
    <t>雇用保険法第62条第1項第6号</t>
  </si>
  <si>
    <t>-</t>
  </si>
  <si>
    <t>　求職者に適合する求人を積極的に確保するのみならず、求人の充足に向けて求職者が応募しやすい求人内容の設定や求人条件緩和等の助言をきめ細かく行うなど、求人充足サービスの更なる充実を図ることや、求人者のニーズを踏まえた求職者の掘り起こしを行うことにより、公共職業安定所のマッチング機能を一層高める。</t>
  </si>
  <si>
    <t>　全国の主要なハローワークに「求人者支援員」を配置し、求人者に対して、労働市場や求職者ニーズ、各種助成金制度等に係る情報の提供、求人票の作成指導、求人条件の緩和指導、事業者情報の収集と求職者への提供等の求人充足を図るためのきめ細かな相談・助言を積極的に実施するほか、正社員求人をはじめとする求職者のニーズに応じた求人の確保を積極的に行う。
　</t>
  </si>
  <si>
    <t>諸謝金</t>
  </si>
  <si>
    <t>労働保険業務庁費</t>
  </si>
  <si>
    <t>庁費</t>
  </si>
  <si>
    <t>委員等旅費</t>
  </si>
  <si>
    <t>職員旅費</t>
  </si>
  <si>
    <t>開拓求人における求人者支援員1人当たりの充足数253人以上</t>
  </si>
  <si>
    <t>人</t>
  </si>
  <si>
    <t>厚生労働省職業安定局調べ</t>
  </si>
  <si>
    <t>平成30年度の新規求職者数355万人以上</t>
  </si>
  <si>
    <t>新規求職者数</t>
  </si>
  <si>
    <t>万件</t>
  </si>
  <si>
    <t>セミナーイベント等に参加した者に係る新規求職者申込件数７,000件以上</t>
  </si>
  <si>
    <t>千件</t>
  </si>
  <si>
    <t>開拓求人数</t>
  </si>
  <si>
    <t>イベント・セミナー等の開催回数</t>
  </si>
  <si>
    <t>回</t>
  </si>
  <si>
    <t>Ｘ：「執行額（百万円）」／
Y：「開拓求人における充足数（総数）」</t>
    <phoneticPr fontId="5"/>
  </si>
  <si>
    <t>円</t>
  </si>
  <si>
    <t>X　／　Y</t>
    <phoneticPr fontId="5"/>
  </si>
  <si>
    <t>4011百万円
/212,662人</t>
  </si>
  <si>
    <t>／　</t>
    <phoneticPr fontId="5"/>
  </si>
  <si>
    <t>21</t>
  </si>
  <si>
    <t>867</t>
  </si>
  <si>
    <t>470</t>
  </si>
  <si>
    <t>476</t>
  </si>
  <si>
    <t>490</t>
  </si>
  <si>
    <t>486</t>
  </si>
  <si>
    <t>505</t>
  </si>
  <si>
    <t>○</t>
  </si>
  <si>
    <t>ハローワークに「求人者支援員」を配置し、積極的な求人開拓を実施するとともに、求人事業所に対して、求人条件緩和や求人票の記載内容の充実のための助言など、求人充足サービスを実施する。</t>
    <rPh sb="8" eb="10">
      <t>キュウジン</t>
    </rPh>
    <rPh sb="10" eb="11">
      <t>シャ</t>
    </rPh>
    <rPh sb="11" eb="14">
      <t>シエンイン</t>
    </rPh>
    <rPh sb="16" eb="18">
      <t>ハイチ</t>
    </rPh>
    <rPh sb="20" eb="23">
      <t>セッキョクテキ</t>
    </rPh>
    <rPh sb="24" eb="26">
      <t>キュウジン</t>
    </rPh>
    <rPh sb="26" eb="28">
      <t>カイタク</t>
    </rPh>
    <rPh sb="29" eb="31">
      <t>ジッシ</t>
    </rPh>
    <rPh sb="38" eb="40">
      <t>キュウジン</t>
    </rPh>
    <rPh sb="40" eb="43">
      <t>ジギョウショ</t>
    </rPh>
    <rPh sb="44" eb="45">
      <t>タイ</t>
    </rPh>
    <rPh sb="48" eb="50">
      <t>キュウジン</t>
    </rPh>
    <rPh sb="50" eb="52">
      <t>ジョウケン</t>
    </rPh>
    <rPh sb="52" eb="54">
      <t>カンワ</t>
    </rPh>
    <rPh sb="55" eb="58">
      <t>キュウジンヒョウ</t>
    </rPh>
    <rPh sb="59" eb="61">
      <t>キサイ</t>
    </rPh>
    <rPh sb="61" eb="63">
      <t>ナイヨウ</t>
    </rPh>
    <rPh sb="64" eb="66">
      <t>ジュウジツ</t>
    </rPh>
    <rPh sb="70" eb="72">
      <t>ジョゲン</t>
    </rPh>
    <rPh sb="75" eb="77">
      <t>キュウジン</t>
    </rPh>
    <rPh sb="77" eb="79">
      <t>ジュウソク</t>
    </rPh>
    <rPh sb="84" eb="86">
      <t>ジッシ</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</si>
  <si>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</si>
  <si>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</si>
  <si>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https://www.mhlw.go.jp/wp/seisaku/hyouka/dl/r03_jizenbunseki/V-1-1.pdf</t>
    <phoneticPr fontId="5"/>
  </si>
  <si>
    <t>労働市場の需給調整を図るため、求人充足サービスの充実、求人の量的確保は不可欠であり、広く国民のニーズがある。</t>
    <rPh sb="0" eb="2">
      <t>ロウドウ</t>
    </rPh>
    <rPh sb="2" eb="4">
      <t>シジョウ</t>
    </rPh>
    <rPh sb="5" eb="7">
      <t>ジュキュウ</t>
    </rPh>
    <rPh sb="7" eb="9">
      <t>チョウセイ</t>
    </rPh>
    <rPh sb="10" eb="11">
      <t>ハカ</t>
    </rPh>
    <rPh sb="15" eb="17">
      <t>キュウジン</t>
    </rPh>
    <rPh sb="17" eb="19">
      <t>ジュウソク</t>
    </rPh>
    <rPh sb="24" eb="26">
      <t>ジュウジツ</t>
    </rPh>
    <rPh sb="27" eb="29">
      <t>キュウジン</t>
    </rPh>
    <rPh sb="30" eb="32">
      <t>リョウテキ</t>
    </rPh>
    <rPh sb="32" eb="34">
      <t>カクホ</t>
    </rPh>
    <rPh sb="35" eb="38">
      <t>フカケツ</t>
    </rPh>
    <rPh sb="42" eb="43">
      <t>ヒロ</t>
    </rPh>
    <rPh sb="44" eb="46">
      <t>コクミン</t>
    </rPh>
    <phoneticPr fontId="5"/>
  </si>
  <si>
    <t>求人充足サービスや求人開拓は、求人内容に関する法令違反の点検・指導、事業主助成制度の説明、ハローワークとの継続的な関係構築等を必要とするため、国が実施すべき事業である。</t>
    <rPh sb="0" eb="2">
      <t>キュウジン</t>
    </rPh>
    <rPh sb="2" eb="4">
      <t>ジュウソク</t>
    </rPh>
    <rPh sb="9" eb="11">
      <t>キュウジン</t>
    </rPh>
    <rPh sb="11" eb="13">
      <t>カイタク</t>
    </rPh>
    <rPh sb="15" eb="17">
      <t>キュウジン</t>
    </rPh>
    <rPh sb="17" eb="19">
      <t>ナイヨウ</t>
    </rPh>
    <rPh sb="20" eb="21">
      <t>カン</t>
    </rPh>
    <rPh sb="23" eb="25">
      <t>ホウレイ</t>
    </rPh>
    <rPh sb="25" eb="27">
      <t>イハン</t>
    </rPh>
    <rPh sb="28" eb="30">
      <t>テンケン</t>
    </rPh>
    <rPh sb="31" eb="33">
      <t>シドウ</t>
    </rPh>
    <rPh sb="34" eb="37">
      <t>ジギョウヌシ</t>
    </rPh>
    <rPh sb="37" eb="39">
      <t>ジョセイ</t>
    </rPh>
    <rPh sb="39" eb="41">
      <t>セイド</t>
    </rPh>
    <rPh sb="42" eb="44">
      <t>セツメイ</t>
    </rPh>
    <rPh sb="53" eb="56">
      <t>ケイゾクテキ</t>
    </rPh>
    <rPh sb="57" eb="59">
      <t>カンケイ</t>
    </rPh>
    <rPh sb="59" eb="61">
      <t>コウチク</t>
    </rPh>
    <rPh sb="61" eb="62">
      <t>トウ</t>
    </rPh>
    <rPh sb="63" eb="65">
      <t>ヒツヨウ</t>
    </rPh>
    <rPh sb="71" eb="72">
      <t>クニ</t>
    </rPh>
    <rPh sb="73" eb="75">
      <t>ジッシ</t>
    </rPh>
    <rPh sb="78" eb="80">
      <t>ジギョウ</t>
    </rPh>
    <phoneticPr fontId="5"/>
  </si>
  <si>
    <t>‐</t>
  </si>
  <si>
    <t>求人者支援員の配置を見直した。</t>
    <rPh sb="0" eb="2">
      <t>キュウジン</t>
    </rPh>
    <rPh sb="2" eb="3">
      <t>シャ</t>
    </rPh>
    <rPh sb="3" eb="5">
      <t>シエン</t>
    </rPh>
    <rPh sb="5" eb="6">
      <t>イン</t>
    </rPh>
    <rPh sb="7" eb="9">
      <t>ハイチ</t>
    </rPh>
    <rPh sb="10" eb="12">
      <t>ミナオ</t>
    </rPh>
    <phoneticPr fontId="5"/>
  </si>
  <si>
    <t>△</t>
  </si>
  <si>
    <t>安定所の求職者ニーズに応じた求人開拓及び安定所で受理した求人について、求人充足を図るための助言・相談、事業所情報の収集、活用等の求人充足サービスを実施するものであり、他の手段等は想定されにくく、低コストかつ効率的な手段となっている。</t>
    <rPh sb="0" eb="3">
      <t>アンテイショ</t>
    </rPh>
    <rPh sb="4" eb="7">
      <t>キュウショクシャ</t>
    </rPh>
    <rPh sb="11" eb="12">
      <t>オウ</t>
    </rPh>
    <rPh sb="14" eb="16">
      <t>キュウジン</t>
    </rPh>
    <rPh sb="16" eb="18">
      <t>カイタク</t>
    </rPh>
    <rPh sb="18" eb="19">
      <t>オヨ</t>
    </rPh>
    <rPh sb="20" eb="23">
      <t>アンテイショ</t>
    </rPh>
    <rPh sb="24" eb="26">
      <t>ジュリ</t>
    </rPh>
    <rPh sb="28" eb="30">
      <t>キュウジン</t>
    </rPh>
    <rPh sb="35" eb="37">
      <t>キュウジン</t>
    </rPh>
    <rPh sb="37" eb="39">
      <t>ジュウソク</t>
    </rPh>
    <rPh sb="40" eb="41">
      <t>ハカ</t>
    </rPh>
    <rPh sb="45" eb="47">
      <t>ジョゲン</t>
    </rPh>
    <rPh sb="48" eb="50">
      <t>ソウダン</t>
    </rPh>
    <rPh sb="51" eb="54">
      <t>ジギョウショ</t>
    </rPh>
    <rPh sb="54" eb="56">
      <t>ジョウホウ</t>
    </rPh>
    <rPh sb="57" eb="59">
      <t>シュウシュウ</t>
    </rPh>
    <rPh sb="60" eb="62">
      <t>カツヨウ</t>
    </rPh>
    <rPh sb="62" eb="63">
      <t>トウ</t>
    </rPh>
    <rPh sb="64" eb="66">
      <t>キュウジン</t>
    </rPh>
    <rPh sb="66" eb="68">
      <t>ジュウソク</t>
    </rPh>
    <rPh sb="73" eb="75">
      <t>ジッシ</t>
    </rPh>
    <rPh sb="83" eb="84">
      <t>ホカ</t>
    </rPh>
    <rPh sb="85" eb="87">
      <t>シュダン</t>
    </rPh>
    <rPh sb="87" eb="88">
      <t>トウ</t>
    </rPh>
    <rPh sb="89" eb="91">
      <t>ソウテイ</t>
    </rPh>
    <rPh sb="97" eb="98">
      <t>テイ</t>
    </rPh>
    <rPh sb="103" eb="106">
      <t>コウリツテキ</t>
    </rPh>
    <rPh sb="107" eb="109">
      <t>シュダン</t>
    </rPh>
    <phoneticPr fontId="5"/>
  </si>
  <si>
    <t>-</t>
    <phoneticPr fontId="5"/>
  </si>
  <si>
    <t>開拓求人数については、当初見込みを上回った。</t>
    <rPh sb="0" eb="2">
      <t>カイタク</t>
    </rPh>
    <rPh sb="2" eb="5">
      <t>キュウジンスウ</t>
    </rPh>
    <rPh sb="11" eb="13">
      <t>トウショ</t>
    </rPh>
    <rPh sb="13" eb="15">
      <t>ミコ</t>
    </rPh>
    <rPh sb="17" eb="19">
      <t>ウワマワ</t>
    </rPh>
    <phoneticPr fontId="5"/>
  </si>
  <si>
    <t>求人確保のため、感染防止対策を講じた事業所訪問に加え、引き続きオンライン等を活用し、求職者のニーズに合致した求人の充実や求人情報の提供等の取組を通じて、求人充足サービスの充実を図る。</t>
    <rPh sb="0" eb="2">
      <t>キュウジン</t>
    </rPh>
    <rPh sb="2" eb="4">
      <t>カクホ</t>
    </rPh>
    <rPh sb="8" eb="10">
      <t>カンセン</t>
    </rPh>
    <rPh sb="10" eb="12">
      <t>ボウシ</t>
    </rPh>
    <rPh sb="12" eb="14">
      <t>タイサク</t>
    </rPh>
    <rPh sb="15" eb="16">
      <t>コウ</t>
    </rPh>
    <rPh sb="18" eb="21">
      <t>ジギョウショ</t>
    </rPh>
    <rPh sb="21" eb="23">
      <t>ホウモン</t>
    </rPh>
    <rPh sb="24" eb="25">
      <t>クワ</t>
    </rPh>
    <rPh sb="27" eb="28">
      <t>ヒ</t>
    </rPh>
    <rPh sb="29" eb="30">
      <t>ツヅ</t>
    </rPh>
    <rPh sb="36" eb="37">
      <t>トウ</t>
    </rPh>
    <rPh sb="38" eb="40">
      <t>カツヨウ</t>
    </rPh>
    <rPh sb="42" eb="45">
      <t>キュウショクシャ</t>
    </rPh>
    <rPh sb="50" eb="52">
      <t>ガッチ</t>
    </rPh>
    <rPh sb="54" eb="56">
      <t>キュウジン</t>
    </rPh>
    <rPh sb="57" eb="59">
      <t>ジュウジツ</t>
    </rPh>
    <rPh sb="60" eb="62">
      <t>キュウジン</t>
    </rPh>
    <rPh sb="62" eb="64">
      <t>ジョウホウ</t>
    </rPh>
    <rPh sb="65" eb="67">
      <t>テイキョウ</t>
    </rPh>
    <rPh sb="67" eb="68">
      <t>トウ</t>
    </rPh>
    <rPh sb="69" eb="71">
      <t>トリクミ</t>
    </rPh>
    <rPh sb="72" eb="73">
      <t>ツウ</t>
    </rPh>
    <rPh sb="76" eb="78">
      <t>キュウジン</t>
    </rPh>
    <rPh sb="78" eb="80">
      <t>ジュウソク</t>
    </rPh>
    <rPh sb="85" eb="87">
      <t>ジュウジツ</t>
    </rPh>
    <rPh sb="88" eb="89">
      <t>ハカ</t>
    </rPh>
    <phoneticPr fontId="5"/>
  </si>
  <si>
    <t>点検対象外</t>
    <rPh sb="0" eb="2">
      <t>テンケン</t>
    </rPh>
    <rPh sb="2" eb="5">
      <t>タイショウガイ</t>
    </rPh>
    <phoneticPr fontId="5"/>
  </si>
  <si>
    <t>厚労</t>
  </si>
  <si>
    <t>00</t>
    <phoneticPr fontId="5"/>
  </si>
  <si>
    <t>求職者のニーズを踏まえた求人確保、求人開拓及び求人充足</t>
    <rPh sb="0" eb="3">
      <t>キュウショクシャ</t>
    </rPh>
    <rPh sb="8" eb="9">
      <t>フ</t>
    </rPh>
    <rPh sb="12" eb="14">
      <t>キュウジン</t>
    </rPh>
    <rPh sb="14" eb="16">
      <t>カクホ</t>
    </rPh>
    <rPh sb="17" eb="19">
      <t>キュウジン</t>
    </rPh>
    <rPh sb="19" eb="21">
      <t>カイタク</t>
    </rPh>
    <rPh sb="21" eb="22">
      <t>オヨ</t>
    </rPh>
    <rPh sb="23" eb="25">
      <t>キュウジン</t>
    </rPh>
    <rPh sb="25" eb="27">
      <t>ジュウソク</t>
    </rPh>
    <phoneticPr fontId="5"/>
  </si>
  <si>
    <t>3,926百万円/208,251</t>
    <rPh sb="5" eb="7">
      <t>ヒャクマン</t>
    </rPh>
    <rPh sb="7" eb="8">
      <t>エン</t>
    </rPh>
    <phoneticPr fontId="5"/>
  </si>
  <si>
    <t>新型コロナウイルス感染症の影響を受け事業所情報の収集や就職面接会の開催等が十分に実施できない状況が断続的に発生していたことから、求職者に対する十分な事業所情報やマッチングの機会が提供できなかったため、開拓求人における求人者支援員１人当たりの充足数は目標を下回った。</t>
    <rPh sb="0" eb="2">
      <t>シンガタ</t>
    </rPh>
    <rPh sb="9" eb="12">
      <t>カンセンショウ</t>
    </rPh>
    <rPh sb="13" eb="15">
      <t>エイキョウ</t>
    </rPh>
    <rPh sb="16" eb="17">
      <t>ウ</t>
    </rPh>
    <rPh sb="18" eb="21">
      <t>ジギョウショ</t>
    </rPh>
    <rPh sb="21" eb="23">
      <t>ジョウホウ</t>
    </rPh>
    <rPh sb="24" eb="26">
      <t>シュウシュウ</t>
    </rPh>
    <rPh sb="27" eb="29">
      <t>シュウショク</t>
    </rPh>
    <rPh sb="29" eb="32">
      <t>メンセツカイ</t>
    </rPh>
    <rPh sb="33" eb="35">
      <t>カイサイ</t>
    </rPh>
    <rPh sb="35" eb="36">
      <t>トウ</t>
    </rPh>
    <rPh sb="37" eb="39">
      <t>ジュウブン</t>
    </rPh>
    <rPh sb="40" eb="42">
      <t>ジッシ</t>
    </rPh>
    <rPh sb="46" eb="48">
      <t>ジョウキョウ</t>
    </rPh>
    <rPh sb="49" eb="52">
      <t>ダンゾクテキ</t>
    </rPh>
    <rPh sb="53" eb="55">
      <t>ハッセイ</t>
    </rPh>
    <rPh sb="64" eb="67">
      <t>キュウショクシャ</t>
    </rPh>
    <rPh sb="68" eb="69">
      <t>タイ</t>
    </rPh>
    <rPh sb="71" eb="73">
      <t>ジュウブン</t>
    </rPh>
    <rPh sb="74" eb="77">
      <t>ジギョウショ</t>
    </rPh>
    <rPh sb="77" eb="79">
      <t>ジョウホウ</t>
    </rPh>
    <rPh sb="86" eb="88">
      <t>キカイ</t>
    </rPh>
    <rPh sb="89" eb="91">
      <t>テイキョウ</t>
    </rPh>
    <rPh sb="100" eb="102">
      <t>カイタク</t>
    </rPh>
    <rPh sb="102" eb="104">
      <t>キュウジン</t>
    </rPh>
    <rPh sb="108" eb="110">
      <t>キュウジン</t>
    </rPh>
    <rPh sb="110" eb="111">
      <t>シャ</t>
    </rPh>
    <rPh sb="111" eb="113">
      <t>シエン</t>
    </rPh>
    <rPh sb="113" eb="114">
      <t>イン</t>
    </rPh>
    <rPh sb="114" eb="116">
      <t>ヒトリ</t>
    </rPh>
    <rPh sb="116" eb="117">
      <t>ア</t>
    </rPh>
    <rPh sb="120" eb="122">
      <t>ジュウソク</t>
    </rPh>
    <rPh sb="122" eb="123">
      <t>スウ</t>
    </rPh>
    <rPh sb="124" eb="126">
      <t>モクヒョウ</t>
    </rPh>
    <rPh sb="127" eb="129">
      <t>シタマワ</t>
    </rPh>
    <phoneticPr fontId="5"/>
  </si>
  <si>
    <t>P2</t>
    <phoneticPr fontId="5"/>
  </si>
  <si>
    <t>成果目標である「開拓求人における求人者支援員１人当たりの充足数」について、コロナ禍において電話やオンラインを活用して求人開拓を実施したことにより、支援員１人当たりの開拓求人数は増加した。一方、求人充足に向けたフォローアップとして実施している事業所情報の収集や就職面接会の開催等が十分に実施できない状況が断続的に発生していたことから、求職者に対する十分な事業所情報やマッチングの機会が提供できなかったため「開拓求人における求人者支援員１人当たりの充足数」について目標を下回った。</t>
    <rPh sb="0" eb="2">
      <t>セイカ</t>
    </rPh>
    <rPh sb="2" eb="4">
      <t>モクヒョウ</t>
    </rPh>
    <rPh sb="8" eb="10">
      <t>カイタク</t>
    </rPh>
    <rPh sb="10" eb="12">
      <t>キュウジン</t>
    </rPh>
    <rPh sb="16" eb="18">
      <t>キュウジン</t>
    </rPh>
    <rPh sb="18" eb="19">
      <t>シャ</t>
    </rPh>
    <rPh sb="19" eb="22">
      <t>シエンイン</t>
    </rPh>
    <rPh sb="22" eb="24">
      <t>ヒトリ</t>
    </rPh>
    <rPh sb="24" eb="25">
      <t>ア</t>
    </rPh>
    <rPh sb="28" eb="30">
      <t>ジュウソク</t>
    </rPh>
    <rPh sb="30" eb="31">
      <t>スウ</t>
    </rPh>
    <rPh sb="40" eb="41">
      <t>カ</t>
    </rPh>
    <rPh sb="45" eb="47">
      <t>デンワ</t>
    </rPh>
    <rPh sb="54" eb="56">
      <t>カツヨウ</t>
    </rPh>
    <rPh sb="58" eb="60">
      <t>キュウジン</t>
    </rPh>
    <rPh sb="60" eb="62">
      <t>カイタク</t>
    </rPh>
    <rPh sb="63" eb="65">
      <t>ジッシ</t>
    </rPh>
    <rPh sb="73" eb="76">
      <t>シエンイン</t>
    </rPh>
    <rPh sb="77" eb="78">
      <t>ニン</t>
    </rPh>
    <rPh sb="78" eb="79">
      <t>ア</t>
    </rPh>
    <rPh sb="82" eb="84">
      <t>カイタク</t>
    </rPh>
    <rPh sb="84" eb="87">
      <t>キュウジンスウ</t>
    </rPh>
    <rPh sb="88" eb="90">
      <t>ゾウカ</t>
    </rPh>
    <rPh sb="93" eb="95">
      <t>イッポウ</t>
    </rPh>
    <rPh sb="96" eb="98">
      <t>キュウジン</t>
    </rPh>
    <rPh sb="98" eb="100">
      <t>ジュウソク</t>
    </rPh>
    <rPh sb="101" eb="102">
      <t>ム</t>
    </rPh>
    <rPh sb="114" eb="116">
      <t>ジッシ</t>
    </rPh>
    <rPh sb="120" eb="123">
      <t>ジギョウショ</t>
    </rPh>
    <rPh sb="123" eb="125">
      <t>ジョウホウ</t>
    </rPh>
    <rPh sb="126" eb="128">
      <t>シュウシュウ</t>
    </rPh>
    <rPh sb="129" eb="131">
      <t>シュウショク</t>
    </rPh>
    <rPh sb="131" eb="134">
      <t>メンセツカイ</t>
    </rPh>
    <rPh sb="135" eb="137">
      <t>カイサイ</t>
    </rPh>
    <rPh sb="137" eb="138">
      <t>トウ</t>
    </rPh>
    <rPh sb="139" eb="141">
      <t>ジュウブン</t>
    </rPh>
    <rPh sb="142" eb="144">
      <t>ジッシ</t>
    </rPh>
    <rPh sb="148" eb="150">
      <t>ジョウキョウ</t>
    </rPh>
    <rPh sb="151" eb="154">
      <t>ダンゾクテキ</t>
    </rPh>
    <rPh sb="155" eb="157">
      <t>ハッセイ</t>
    </rPh>
    <rPh sb="166" eb="169">
      <t>キュウショクシャ</t>
    </rPh>
    <rPh sb="170" eb="171">
      <t>タイ</t>
    </rPh>
    <rPh sb="173" eb="175">
      <t>ジュウブン</t>
    </rPh>
    <rPh sb="176" eb="179">
      <t>ジギョウショ</t>
    </rPh>
    <rPh sb="179" eb="181">
      <t>ジョウホウ</t>
    </rPh>
    <rPh sb="188" eb="190">
      <t>キカイ</t>
    </rPh>
    <rPh sb="191" eb="193">
      <t>テイキョウ</t>
    </rPh>
    <rPh sb="202" eb="204">
      <t>カイタク</t>
    </rPh>
    <rPh sb="204" eb="206">
      <t>キュウジン</t>
    </rPh>
    <rPh sb="210" eb="212">
      <t>キュウジン</t>
    </rPh>
    <rPh sb="212" eb="213">
      <t>シャ</t>
    </rPh>
    <rPh sb="213" eb="216">
      <t>シエンイン</t>
    </rPh>
    <rPh sb="216" eb="218">
      <t>ヒトリ</t>
    </rPh>
    <rPh sb="218" eb="219">
      <t>ア</t>
    </rPh>
    <rPh sb="222" eb="224">
      <t>ジュウソク</t>
    </rPh>
    <rPh sb="224" eb="225">
      <t>スウ</t>
    </rPh>
    <rPh sb="230" eb="232">
      <t>モクヒョウ</t>
    </rPh>
    <rPh sb="233" eb="235">
      <t>シタマワ</t>
    </rPh>
    <phoneticPr fontId="5"/>
  </si>
  <si>
    <t>3,635百万円
/215,440人</t>
    <phoneticPr fontId="5"/>
  </si>
  <si>
    <t>事業主が負担する雇用保険料を財源としており、負担関係は妥当である。</t>
    <phoneticPr fontId="5"/>
  </si>
  <si>
    <t>予算の大半は、求人者支援員に係る人件費であり、事業実施に不可欠なものである。</t>
    <rPh sb="0" eb="2">
      <t>ヨサン</t>
    </rPh>
    <rPh sb="3" eb="5">
      <t>タイハン</t>
    </rPh>
    <rPh sb="7" eb="9">
      <t>キュウジン</t>
    </rPh>
    <rPh sb="9" eb="10">
      <t>シャ</t>
    </rPh>
    <rPh sb="10" eb="13">
      <t>シエンイン</t>
    </rPh>
    <rPh sb="14" eb="15">
      <t>カカ</t>
    </rPh>
    <rPh sb="16" eb="19">
      <t>ジンケンヒ</t>
    </rPh>
    <rPh sb="23" eb="25">
      <t>ジギョウ</t>
    </rPh>
    <rPh sb="25" eb="27">
      <t>ジッシ</t>
    </rPh>
    <rPh sb="28" eb="31">
      <t>フカケツ</t>
    </rPh>
    <phoneticPr fontId="5"/>
  </si>
  <si>
    <t>本事業は、ハローワークのマッチング機能を一層高めるために、求職者に適合する求人を積極的に確保するのみならず、求人の充足に向けて求職者が応募しやすい求人内容の設定や求人条件緩和等の助言をきめ細かく行うなど、求人充足サービスの更なる充実を図り、求人者のニーズを踏まえた求職者の掘り起こしを行うものであり、その成果実績は雇用保険二事業における指標となっており、優先度の高い事業と位置づけられる。</t>
    <rPh sb="0" eb="1">
      <t>ホン</t>
    </rPh>
    <rPh sb="1" eb="3">
      <t>ジギョウ</t>
    </rPh>
    <rPh sb="17" eb="19">
      <t>キノウ</t>
    </rPh>
    <rPh sb="20" eb="22">
      <t>イッソウ</t>
    </rPh>
    <rPh sb="22" eb="23">
      <t>タカ</t>
    </rPh>
    <rPh sb="29" eb="32">
      <t>キュウショクシャ</t>
    </rPh>
    <rPh sb="33" eb="35">
      <t>テキゴウ</t>
    </rPh>
    <rPh sb="37" eb="39">
      <t>キュウジン</t>
    </rPh>
    <rPh sb="40" eb="43">
      <t>セッキョクテキ</t>
    </rPh>
    <rPh sb="44" eb="46">
      <t>カクホ</t>
    </rPh>
    <rPh sb="54" eb="56">
      <t>キュウジン</t>
    </rPh>
    <rPh sb="57" eb="59">
      <t>ジュウソク</t>
    </rPh>
    <rPh sb="60" eb="61">
      <t>ム</t>
    </rPh>
    <rPh sb="63" eb="66">
      <t>キュウショクシャ</t>
    </rPh>
    <rPh sb="67" eb="69">
      <t>オウボ</t>
    </rPh>
    <rPh sb="73" eb="75">
      <t>キュウジン</t>
    </rPh>
    <rPh sb="75" eb="77">
      <t>ナイヨウ</t>
    </rPh>
    <rPh sb="78" eb="80">
      <t>セッテイ</t>
    </rPh>
    <rPh sb="81" eb="83">
      <t>キュウジン</t>
    </rPh>
    <rPh sb="83" eb="85">
      <t>ジョウケン</t>
    </rPh>
    <rPh sb="85" eb="87">
      <t>カンワ</t>
    </rPh>
    <rPh sb="87" eb="88">
      <t>トウ</t>
    </rPh>
    <rPh sb="89" eb="91">
      <t>ジョゲン</t>
    </rPh>
    <rPh sb="94" eb="95">
      <t>コマ</t>
    </rPh>
    <rPh sb="97" eb="98">
      <t>オコナ</t>
    </rPh>
    <rPh sb="102" eb="104">
      <t>キュウジン</t>
    </rPh>
    <rPh sb="104" eb="106">
      <t>ジュウソク</t>
    </rPh>
    <rPh sb="111" eb="112">
      <t>サラ</t>
    </rPh>
    <rPh sb="114" eb="116">
      <t>ジュウジツ</t>
    </rPh>
    <rPh sb="117" eb="118">
      <t>ハカ</t>
    </rPh>
    <rPh sb="120" eb="122">
      <t>キュウジン</t>
    </rPh>
    <rPh sb="122" eb="123">
      <t>シャ</t>
    </rPh>
    <rPh sb="128" eb="129">
      <t>フ</t>
    </rPh>
    <rPh sb="132" eb="135">
      <t>キュウショクシャ</t>
    </rPh>
    <rPh sb="136" eb="137">
      <t>ホ</t>
    </rPh>
    <rPh sb="138" eb="139">
      <t>オ</t>
    </rPh>
    <rPh sb="142" eb="143">
      <t>オコナ</t>
    </rPh>
    <rPh sb="152" eb="154">
      <t>セイカ</t>
    </rPh>
    <rPh sb="154" eb="156">
      <t>ジッセキ</t>
    </rPh>
    <rPh sb="157" eb="159">
      <t>コヨウ</t>
    </rPh>
    <rPh sb="159" eb="161">
      <t>ホケン</t>
    </rPh>
    <rPh sb="161" eb="162">
      <t>ニ</t>
    </rPh>
    <rPh sb="162" eb="164">
      <t>ジギョウ</t>
    </rPh>
    <rPh sb="168" eb="170">
      <t>シヒョウ</t>
    </rPh>
    <rPh sb="177" eb="180">
      <t>ユウセンド</t>
    </rPh>
    <rPh sb="181" eb="182">
      <t>タカ</t>
    </rPh>
    <rPh sb="183" eb="185">
      <t>ジギョウ</t>
    </rPh>
    <rPh sb="186" eb="188">
      <t>イチ</t>
    </rPh>
    <phoneticPr fontId="5"/>
  </si>
  <si>
    <t>求人充足数
（開拓求人のうち充足した求人数／求人者支援員総数）</t>
    <rPh sb="7" eb="9">
      <t>カイタク</t>
    </rPh>
    <rPh sb="9" eb="11">
      <t>キュウジン</t>
    </rPh>
    <rPh sb="14" eb="16">
      <t>ジュウソク</t>
    </rPh>
    <rPh sb="18" eb="20">
      <t>キュウジン</t>
    </rPh>
    <rPh sb="20" eb="21">
      <t>スウ</t>
    </rPh>
    <rPh sb="22" eb="25">
      <t>キュウジンシャ</t>
    </rPh>
    <rPh sb="25" eb="28">
      <t>シエンイン</t>
    </rPh>
    <rPh sb="28" eb="30">
      <t>ソウスウ</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</si>
  <si>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</si>
  <si>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引き続き、必要な予算額を確保し、適正な執行に努める。</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</si>
  <si>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</si>
  <si>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</si>
  <si>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</si>
  <si>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求人者支援員の謝金</t>
    <rPh sb="0" eb="2">
      <t>キュウジン</t>
    </rPh>
    <rPh sb="2" eb="3">
      <t>シャ</t>
    </rPh>
    <rPh sb="3" eb="5">
      <t>シエン</t>
    </rPh>
    <rPh sb="5" eb="6">
      <t>イン</t>
    </rPh>
    <rPh sb="7" eb="9">
      <t>シャキン</t>
    </rPh>
    <phoneticPr fontId="5"/>
  </si>
  <si>
    <t>印刷製本費、保険料</t>
    <rPh sb="0" eb="2">
      <t>インサツ</t>
    </rPh>
    <rPh sb="2" eb="4">
      <t>セイホン</t>
    </rPh>
    <rPh sb="4" eb="5">
      <t>ヒ</t>
    </rPh>
    <rPh sb="6" eb="9">
      <t>ホケンリョウ</t>
    </rPh>
    <phoneticPr fontId="5"/>
  </si>
  <si>
    <t>求人確保・求人指導援助の推進に係る経費</t>
    <rPh sb="0" eb="2">
      <t>キュウジン</t>
    </rPh>
    <rPh sb="2" eb="4">
      <t>カクホ</t>
    </rPh>
    <rPh sb="5" eb="7">
      <t>キュウジン</t>
    </rPh>
    <rPh sb="7" eb="9">
      <t>シドウ</t>
    </rPh>
    <rPh sb="9" eb="11">
      <t>エンジョ</t>
    </rPh>
    <rPh sb="12" eb="14">
      <t>スイシン</t>
    </rPh>
    <rPh sb="15" eb="16">
      <t>カカ</t>
    </rPh>
    <rPh sb="17" eb="19">
      <t>ケイヒ</t>
    </rPh>
    <phoneticPr fontId="5"/>
  </si>
  <si>
    <t>A.東京労働局</t>
    <rPh sb="2" eb="7">
      <t>トウキョウロウドウキョク</t>
    </rPh>
    <phoneticPr fontId="5"/>
  </si>
  <si>
    <t>東京労働局</t>
    <rPh sb="0" eb="2">
      <t>トウキョウ</t>
    </rPh>
    <rPh sb="2" eb="5">
      <t>ロウドウキョク</t>
    </rPh>
    <phoneticPr fontId="5"/>
  </si>
  <si>
    <t>求人者支援員の配置等</t>
    <rPh sb="0" eb="3">
      <t>キュウジンシャ</t>
    </rPh>
    <rPh sb="3" eb="6">
      <t>シエンイン</t>
    </rPh>
    <rPh sb="7" eb="9">
      <t>ハイチ</t>
    </rPh>
    <rPh sb="9" eb="10">
      <t>トウ</t>
    </rPh>
    <phoneticPr fontId="5"/>
  </si>
  <si>
    <t>北海道労働局</t>
    <rPh sb="0" eb="3">
      <t>ホッカイドウ</t>
    </rPh>
    <rPh sb="3" eb="6">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</si>
  <si>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</si>
  <si>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</si>
  <si>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</si>
  <si>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</si>
  <si>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</si>
  <si>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</si>
  <si>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宮城労働局</t>
    <rPh sb="0" eb="2">
      <t>ミヤギ</t>
    </rPh>
    <rPh sb="2" eb="5">
      <t>ロウドウキョク</t>
    </rPh>
    <phoneticPr fontId="5"/>
  </si>
  <si>
    <t>静岡労働局</t>
    <rPh sb="0" eb="2">
      <t>シズオカ</t>
    </rPh>
    <rPh sb="2" eb="5">
      <t>ロウドウキョク</t>
    </rPh>
    <phoneticPr fontId="5"/>
  </si>
  <si>
    <t>効果的な事業執行に努めており、妥当なコスト水準と考えている。</t>
    <rPh sb="0" eb="3">
      <t>コウカテキ</t>
    </rPh>
    <rPh sb="4" eb="8">
      <t>ジギョウシッコウ</t>
    </rPh>
    <rPh sb="9" eb="10">
      <t>ツト</t>
    </rPh>
    <rPh sb="15" eb="17">
      <t>ダトウ</t>
    </rPh>
    <rPh sb="21" eb="23">
      <t>スイジュン</t>
    </rPh>
    <rPh sb="24" eb="25">
      <t>カンガ</t>
    </rPh>
    <phoneticPr fontId="5"/>
  </si>
  <si>
    <t>国家公務員共済組合短期給付の適用拡大等による減</t>
    <rPh sb="0" eb="5">
      <t>コッカコウムイン</t>
    </rPh>
    <rPh sb="5" eb="7">
      <t>キョウサイ</t>
    </rPh>
    <rPh sb="7" eb="9">
      <t>クミアイ</t>
    </rPh>
    <rPh sb="9" eb="11">
      <t>タンキ</t>
    </rPh>
    <rPh sb="11" eb="13">
      <t>キュウフ</t>
    </rPh>
    <rPh sb="14" eb="16">
      <t>テキヨウ</t>
    </rPh>
    <rPh sb="16" eb="18">
      <t>カクダイ</t>
    </rPh>
    <rPh sb="18" eb="19">
      <t>トウ</t>
    </rPh>
    <rPh sb="22" eb="23">
      <t>ゲン</t>
    </rPh>
    <phoneticPr fontId="5"/>
  </si>
  <si>
    <t>4,337百万円
/236,885人</t>
    <phoneticPr fontId="5"/>
  </si>
  <si>
    <t>平成23年度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</si>
</sst>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130968</xdr:colOff>
      <xdr:row>269</xdr:row>
      <xdr:rowOff>333374</xdr:rowOff>
    </xdr:from>
    <xdr:to>
      <xdr:col>48</xdr:col>
      <xdr:colOff>98780</xdr:colOff>
      <xdr:row>283</xdr:row>
      <xdr:rowOff>340853</xdr:rowOff>
    </xdr:to>
    <xdr:sp macro="" textlink="">
      <xdr:nvSpPr>
        <xdr:cNvPr id="2" name="正方形/長方形 1"/>
        <xdr:cNvSpPr/>
      </xdr:nvSpPr>
      <xdr:spPr>
        <a:xfrm>
          <a:off x="1952624" y="37385624"/>
          <a:ext cx="7861656" cy="500810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clientData/>
  </xdr:twoCellAnchor>
  <xdr:twoCellAnchor>
    <xdr:from>
      <xdr:col>21</xdr:col>
      <xdr:colOff>95250</xdr:colOff>
      <xdr:row>271</xdr:row>
      <xdr:rowOff>23811</xdr:rowOff>
    </xdr:from>
    <xdr:to>
      <xdr:col>37</xdr:col>
      <xdr:colOff>201549</xdr:colOff>
      <xdr:row>273</xdr:row>
      <xdr:rowOff>178475</xdr:rowOff>
    </xdr:to>
    <xdr:sp macro="" textlink="">
      <xdr:nvSpPr>
        <xdr:cNvPr id="4" name="正方形/長方形 3"/>
        <xdr:cNvSpPr/>
      </xdr:nvSpPr>
      <xdr:spPr>
        <a:xfrm>
          <a:off x="4345781" y="37790436"/>
          <a:ext cx="3344799" cy="86903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en-US" altLang="ja-JP" sz="1600" u="none">
              <a:solidFill>
                <a:sysClr val="windowText" lastClr="000000"/>
              </a:solidFill>
              <a:latin typeface="+mn-ea"/>
              <a:ea typeface="+mn-ea"/>
            </a:rPr>
            <a:t>4,337</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21</xdr:col>
      <xdr:colOff>47624</xdr:colOff>
      <xdr:row>275</xdr:row>
      <xdr:rowOff>309563</xdr:rowOff>
    </xdr:from>
    <xdr:to>
      <xdr:col>30</xdr:col>
      <xdr:colOff>117188</xdr:colOff>
      <xdr:row>276</xdr:row>
      <xdr:rowOff>349464</xdr:rowOff>
    </xdr:to>
    <xdr:sp macro="" textlink="">
      <xdr:nvSpPr>
        <xdr:cNvPr id="6" name="正方形/長方形 5"/>
        <xdr:cNvSpPr/>
      </xdr:nvSpPr>
      <xdr:spPr>
        <a:xfrm>
          <a:off x="4298155" y="39504938"/>
          <a:ext cx="1891221" cy="39708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21</xdr:col>
      <xdr:colOff>190499</xdr:colOff>
      <xdr:row>277</xdr:row>
      <xdr:rowOff>309562</xdr:rowOff>
    </xdr:from>
    <xdr:to>
      <xdr:col>38</xdr:col>
      <xdr:colOff>95685</xdr:colOff>
      <xdr:row>280</xdr:row>
      <xdr:rowOff>106601</xdr:rowOff>
    </xdr:to>
    <xdr:sp macro="" textlink="">
      <xdr:nvSpPr>
        <xdr:cNvPr id="7" name="正方形/長方形 6"/>
        <xdr:cNvSpPr/>
      </xdr:nvSpPr>
      <xdr:spPr>
        <a:xfrm>
          <a:off x="4441030" y="40219312"/>
          <a:ext cx="3346093" cy="86860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4,337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27</xdr:col>
      <xdr:colOff>154780</xdr:colOff>
      <xdr:row>274</xdr:row>
      <xdr:rowOff>238122</xdr:rowOff>
    </xdr:from>
    <xdr:to>
      <xdr:col>31</xdr:col>
      <xdr:colOff>192506</xdr:colOff>
      <xdr:row>276</xdr:row>
      <xdr:rowOff>315693</xdr:rowOff>
    </xdr:to>
    <xdr:sp macro="" textlink="">
      <xdr:nvSpPr>
        <xdr:cNvPr id="5" name="下矢印 4"/>
        <xdr:cNvSpPr/>
      </xdr:nvSpPr>
      <xdr:spPr>
        <a:xfrm>
          <a:off x="5619749" y="39076310"/>
          <a:ext cx="847351" cy="791946"/>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130966</xdr:colOff>
      <xdr:row>280</xdr:row>
      <xdr:rowOff>309561</xdr:rowOff>
    </xdr:from>
    <xdr:to>
      <xdr:col>38</xdr:col>
      <xdr:colOff>107155</xdr:colOff>
      <xdr:row>282</xdr:row>
      <xdr:rowOff>327536</xdr:rowOff>
    </xdr:to>
    <xdr:sp macro="" textlink="">
      <xdr:nvSpPr>
        <xdr:cNvPr id="8" name="大かっこ 7"/>
        <xdr:cNvSpPr/>
      </xdr:nvSpPr>
      <xdr:spPr>
        <a:xfrm flipV="1">
          <a:off x="4583904" y="42981561"/>
          <a:ext cx="3214689" cy="732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clientData/>
  </xdr:twoCellAnchor>
  <xdr:twoCellAnchor>
    <xdr:from>
      <xdr:col>23</xdr:col>
      <xdr:colOff>166687</xdr:colOff>
      <xdr:row>280</xdr:row>
      <xdr:rowOff>238124</xdr:rowOff>
    </xdr:from>
    <xdr:to>
      <xdr:col>37</xdr:col>
      <xdr:colOff>166688</xdr:colOff>
      <xdr:row>283</xdr:row>
      <xdr:rowOff>86677</xdr:rowOff>
    </xdr:to>
    <xdr:sp macro="" textlink="">
      <xdr:nvSpPr>
        <xdr:cNvPr id="9" name="正方形/長方形 8"/>
        <xdr:cNvSpPr/>
      </xdr:nvSpPr>
      <xdr:spPr>
        <a:xfrm>
          <a:off x="4822031" y="42910124"/>
          <a:ext cx="2833688" cy="920116"/>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・ハローワークに求人者支援員を配置</a:t>
          </a:r>
          <a:endParaRPr kumimoji="1" lang="en-US" altLang="ja-JP" sz="1200">
            <a:solidFill>
              <a:sysClr val="windowText" lastClr="000000"/>
            </a:solidFill>
            <a:latin typeface="+mn-ea"/>
            <a:ea typeface="+mn-ea"/>
          </a:endParaRPr>
        </a:p>
        <a:p>
          <a:pPr algn="l">
            <a:lnSpc>
              <a:spcPts val="1500"/>
            </a:lnSpc>
          </a:pPr>
          <a:r>
            <a:rPr kumimoji="1" lang="ja-JP" altLang="en-US" sz="1200">
              <a:solidFill>
                <a:sysClr val="windowText" lastClr="000000"/>
              </a:solidFill>
              <a:latin typeface="+mn-ea"/>
              <a:ea typeface="+mn-ea"/>
            </a:rPr>
            <a:t>・求人充足サービスの実施</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・事業所訪問等による求人開拓　等</a:t>
          </a:r>
          <a:endParaRPr kumimoji="1" lang="en-US" altLang="ja-JP" sz="12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661</v>
      </c>
      <c r="AK2" s="172"/>
      <c r="AL2" s="172"/>
      <c r="AM2" s="172"/>
      <c r="AN2" s="75" t="s">
        <v>285</v>
      </c>
      <c r="AO2" s="172">
        <v>21</v>
      </c>
      <c r="AP2" s="172"/>
      <c r="AQ2" s="172"/>
      <c r="AR2" s="76" t="s">
        <v>285</v>
      </c>
      <c r="AS2" s="173">
        <v>580</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696</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37.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3987</v>
      </c>
      <c r="Q13" s="217"/>
      <c r="R13" s="217"/>
      <c r="S13" s="217"/>
      <c r="T13" s="217"/>
      <c r="U13" s="217"/>
      <c r="V13" s="218"/>
      <c r="W13" s="216">
        <v>4481</v>
      </c>
      <c r="X13" s="217"/>
      <c r="Y13" s="217"/>
      <c r="Z13" s="217"/>
      <c r="AA13" s="217"/>
      <c r="AB13" s="217"/>
      <c r="AC13" s="218"/>
      <c r="AD13" s="216">
        <v>4661</v>
      </c>
      <c r="AE13" s="217"/>
      <c r="AF13" s="217"/>
      <c r="AG13" s="217"/>
      <c r="AH13" s="217"/>
      <c r="AI13" s="217"/>
      <c r="AJ13" s="218"/>
      <c r="AK13" s="216">
        <v>3926</v>
      </c>
      <c r="AL13" s="217"/>
      <c r="AM13" s="217"/>
      <c r="AN13" s="217"/>
      <c r="AO13" s="217"/>
      <c r="AP13" s="217"/>
      <c r="AQ13" s="218"/>
      <c r="AR13" s="228">
        <v>3807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v>109</v>
      </c>
      <c r="X14" s="217"/>
      <c r="Y14" s="217"/>
      <c r="Z14" s="217"/>
      <c r="AA14" s="217"/>
      <c r="AB14" s="217"/>
      <c r="AC14" s="218"/>
      <c r="AD14" s="216" t="s">
        <v>615</v>
      </c>
      <c r="AE14" s="217"/>
      <c r="AF14" s="217"/>
      <c r="AG14" s="217"/>
      <c r="AH14" s="217"/>
      <c r="AI14" s="217"/>
      <c r="AJ14" s="218"/>
      <c r="AK14" s="216" t="s">
        <v>657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657</v>
      </c>
      <c r="AL15" s="217"/>
      <c r="AM15" s="217"/>
      <c r="AN15" s="217"/>
      <c r="AO15" s="217"/>
      <c r="AP15" s="217"/>
      <c r="AQ15" s="218"/>
      <c r="AR15" s="216" t="s">
        <v>657</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657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657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3987</v>
      </c>
      <c r="Q18" s="261"/>
      <c r="R18" s="261"/>
      <c r="S18" s="261"/>
      <c r="T18" s="261"/>
      <c r="U18" s="261"/>
      <c r="V18" s="262"/>
      <c r="W18" s="260">
        <f>SUM(W13:AC17)</f>
        <v>4590</v>
      </c>
      <c r="X18" s="261"/>
      <c r="Y18" s="261"/>
      <c r="Z18" s="261"/>
      <c r="AA18" s="261"/>
      <c r="AB18" s="261"/>
      <c r="AC18" s="262"/>
      <c r="AD18" s="260">
        <f>SUM(AD13:AJ17)</f>
        <v>4661</v>
      </c>
      <c r="AE18" s="261"/>
      <c r="AF18" s="261"/>
      <c r="AG18" s="261"/>
      <c r="AH18" s="261"/>
      <c r="AI18" s="261"/>
      <c r="AJ18" s="262"/>
      <c r="AK18" s="260">
        <f>SUM(AK13:AQ17)</f>
        <v>3926</v>
      </c>
      <c r="AL18" s="261"/>
      <c r="AM18" s="261"/>
      <c r="AN18" s="261"/>
      <c r="AO18" s="261"/>
      <c r="AP18" s="261"/>
      <c r="AQ18" s="262"/>
      <c r="AR18" s="260">
        <f>SUM(AR13:AX17)</f>
        <v>3807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3635</v>
      </c>
      <c r="Q19" s="217"/>
      <c r="R19" s="217"/>
      <c r="S19" s="217"/>
      <c r="T19" s="217"/>
      <c r="U19" s="217"/>
      <c r="V19" s="218"/>
      <c r="W19" s="216">
        <v>4011</v>
      </c>
      <c r="X19" s="217"/>
      <c r="Y19" s="217"/>
      <c r="Z19" s="217"/>
      <c r="AA19" s="217"/>
      <c r="AB19" s="217"/>
      <c r="AC19" s="218"/>
      <c r="AD19" s="216">
        <v>4337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0.91171306746927516</v>
      </c>
      <c r="Q20" s="292"/>
      <c r="R20" s="292"/>
      <c r="S20" s="292"/>
      <c r="T20" s="292"/>
      <c r="U20" s="292"/>
      <c r="V20" s="292"/>
      <c r="W20" s="292">
        <f>IF(W18=0, "-", SUM(W19)/W18)</f>
        <v>0.8738562091503268</v>
      </c>
      <c r="X20" s="292"/>
      <c r="Y20" s="292"/>
      <c r="Z20" s="292"/>
      <c r="AA20" s="292"/>
      <c r="AB20" s="292"/>
      <c r="AC20" s="292"/>
      <c r="AD20" s="292">
        <f>IF(AD18=0, "-", SUM(AD19)/AD18)</f>
        <v>0.93048701995279981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0.91171306746927516</v>
      </c>
      <c r="Q21" s="292"/>
      <c r="R21" s="292"/>
      <c r="S21" s="292"/>
      <c r="T21" s="292"/>
      <c r="U21" s="292"/>
      <c r="V21" s="292"/>
      <c r="W21" s="292">
        <f>IF(W19=0, "-", SUM(W19)/SUM(W13,W14))</f>
        <v>0.8738562091503268</v>
      </c>
      <c r="X21" s="292"/>
      <c r="Y21" s="292"/>
      <c r="Z21" s="292"/>
      <c r="AA21" s="292"/>
      <c r="AB21" s="292"/>
      <c r="AC21" s="292"/>
      <c r="AD21" s="292">
        <f>IF(AD19=0, "-", SUM(AD19)/SUM(AD13,AD14))</f>
        <v>0.93048701995279981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3173</v>
      </c>
      <c r="Q23" s="229"/>
      <c r="R23" s="229"/>
      <c r="S23" s="229"/>
      <c r="T23" s="229"/>
      <c r="U23" s="229"/>
      <c r="V23" s="280"/>
      <c r="W23" s="228">
        <v>3146</v>
      </c>
      <c r="X23" s="229"/>
      <c r="Y23" s="229"/>
      <c r="Z23" s="229"/>
      <c r="AA23" s="229"/>
      <c r="AB23" s="229"/>
      <c r="AC23" s="280"/>
      <c r="AD23" s="281" t="s">
        <v>694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619</v>
      </c>
      <c r="H24" s="288"/>
      <c r="I24" s="288"/>
      <c r="J24" s="288"/>
      <c r="K24" s="288"/>
      <c r="L24" s="288"/>
      <c r="M24" s="288"/>
      <c r="N24" s="288"/>
      <c r="O24" s="289"/>
      <c r="P24" s="216">
        <v>445</v>
      </c>
      <c r="Q24" s="217"/>
      <c r="R24" s="217"/>
      <c r="S24" s="217"/>
      <c r="T24" s="217"/>
      <c r="U24" s="217"/>
      <c r="V24" s="218"/>
      <c r="W24" s="216">
        <v>348</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620</v>
      </c>
      <c r="H25" s="288"/>
      <c r="I25" s="288"/>
      <c r="J25" s="288"/>
      <c r="K25" s="288"/>
      <c r="L25" s="288"/>
      <c r="M25" s="288"/>
      <c r="N25" s="288"/>
      <c r="O25" s="289"/>
      <c r="P25" s="216">
        <v>288</v>
      </c>
      <c r="Q25" s="217"/>
      <c r="R25" s="217"/>
      <c r="S25" s="217"/>
      <c r="T25" s="217"/>
      <c r="U25" s="217"/>
      <c r="V25" s="218"/>
      <c r="W25" s="216">
        <v>294</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621</v>
      </c>
      <c r="H26" s="288"/>
      <c r="I26" s="288"/>
      <c r="J26" s="288"/>
      <c r="K26" s="288"/>
      <c r="L26" s="288"/>
      <c r="M26" s="288"/>
      <c r="N26" s="288"/>
      <c r="O26" s="289"/>
      <c r="P26" s="216">
        <v>14</v>
      </c>
      <c r="Q26" s="217"/>
      <c r="R26" s="217"/>
      <c r="S26" s="217"/>
      <c r="T26" s="217"/>
      <c r="U26" s="217"/>
      <c r="V26" s="218"/>
      <c r="W26" s="216">
        <v>14</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622</v>
      </c>
      <c r="H27" s="288"/>
      <c r="I27" s="288"/>
      <c r="J27" s="288"/>
      <c r="K27" s="288"/>
      <c r="L27" s="288"/>
      <c r="M27" s="288"/>
      <c r="N27" s="288"/>
      <c r="O27" s="289"/>
      <c r="P27" s="216">
        <v>5</v>
      </c>
      <c r="Q27" s="217"/>
      <c r="R27" s="217"/>
      <c r="S27" s="217"/>
      <c r="T27" s="217"/>
      <c r="U27" s="217"/>
      <c r="V27" s="218"/>
      <c r="W27" s="216">
        <v>5</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3926</v>
      </c>
      <c r="Q29" s="331"/>
      <c r="R29" s="331"/>
      <c r="S29" s="331"/>
      <c r="T29" s="331"/>
      <c r="U29" s="331"/>
      <c r="V29" s="332"/>
      <c r="W29" s="333">
        <f>AR13</f>
        <v>3807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663</v>
      </c>
      <c r="H32" s="358"/>
      <c r="I32" s="358"/>
      <c r="J32" s="358"/>
      <c r="K32" s="358"/>
      <c r="L32" s="358"/>
      <c r="M32" s="358"/>
      <c r="N32" s="358"/>
      <c r="O32" s="358"/>
      <c r="P32" s="361" t="s">
        <v>631</v>
      </c>
      <c r="Q32" s="362"/>
      <c r="R32" s="362"/>
      <c r="S32" s="362"/>
      <c r="T32" s="362"/>
      <c r="U32" s="362"/>
      <c r="V32" s="362"/>
      <c r="W32" s="362"/>
      <c r="X32" s="363"/>
      <c r="Y32" s="367" t="s">
        <v>51</v>
      </c>
      <c r="Z32" s="368"/>
      <c r="AA32" s="369"/>
      <c r="AB32" s="370" t="s">
        <v>624</v>
      </c>
      <c r="AC32" s="370"/>
      <c r="AD32" s="370"/>
      <c r="AE32" s="371">
        <v>904814</v>
      </c>
      <c r="AF32" s="371"/>
      <c r="AG32" s="371"/>
      <c r="AH32" s="371"/>
      <c r="AI32" s="371">
        <v>891954</v>
      </c>
      <c r="AJ32" s="371"/>
      <c r="AK32" s="371"/>
      <c r="AL32" s="371"/>
      <c r="AM32" s="371">
        <v>1114083</v>
      </c>
      <c r="AN32" s="371"/>
      <c r="AO32" s="371"/>
      <c r="AP32" s="371"/>
      <c r="AQ32" s="398" t="s">
        <v>657</v>
      </c>
      <c r="AR32" s="371"/>
      <c r="AS32" s="371"/>
      <c r="AT32" s="371"/>
      <c r="AU32" s="389" t="s">
        <v>657</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0"/>
      <c r="AD33" s="370"/>
      <c r="AE33" s="371">
        <v>813696</v>
      </c>
      <c r="AF33" s="371"/>
      <c r="AG33" s="371"/>
      <c r="AH33" s="371"/>
      <c r="AI33" s="371">
        <v>940488</v>
      </c>
      <c r="AJ33" s="371"/>
      <c r="AK33" s="371"/>
      <c r="AL33" s="371"/>
      <c r="AM33" s="371">
        <v>1050096</v>
      </c>
      <c r="AN33" s="371"/>
      <c r="AO33" s="371"/>
      <c r="AP33" s="371"/>
      <c r="AQ33" s="371">
        <v>906706</v>
      </c>
      <c r="AR33" s="371"/>
      <c r="AS33" s="371"/>
      <c r="AT33" s="371"/>
      <c r="AU33" s="389" t="s">
        <v>657</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634</v>
      </c>
      <c r="H35" s="395"/>
      <c r="I35" s="395"/>
      <c r="J35" s="395"/>
      <c r="K35" s="395"/>
      <c r="L35" s="395"/>
      <c r="M35" s="395"/>
      <c r="N35" s="395"/>
      <c r="O35" s="395"/>
      <c r="P35" s="395"/>
      <c r="Q35" s="395"/>
      <c r="R35" s="395"/>
      <c r="S35" s="395"/>
      <c r="T35" s="395"/>
      <c r="U35" s="395"/>
      <c r="V35" s="395"/>
      <c r="W35" s="395"/>
      <c r="X35" s="395"/>
      <c r="Y35" s="419" t="s">
        <v>582</v>
      </c>
      <c r="Z35" s="420"/>
      <c r="AA35" s="421"/>
      <c r="AB35" s="422" t="s">
        <v>635</v>
      </c>
      <c r="AC35" s="423"/>
      <c r="AD35" s="424"/>
      <c r="AE35" s="398">
        <v>16872</v>
      </c>
      <c r="AF35" s="398"/>
      <c r="AG35" s="398"/>
      <c r="AH35" s="398"/>
      <c r="AI35" s="398">
        <v>18861</v>
      </c>
      <c r="AJ35" s="398"/>
      <c r="AK35" s="398"/>
      <c r="AL35" s="398"/>
      <c r="AM35" s="398">
        <v>18308</v>
      </c>
      <c r="AN35" s="398"/>
      <c r="AO35" s="398"/>
      <c r="AP35" s="398"/>
      <c r="AQ35" s="389">
        <v>18852</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636</v>
      </c>
      <c r="AC36" s="426"/>
      <c r="AD36" s="427"/>
      <c r="AE36" s="430" t="s">
        <v>668</v>
      </c>
      <c r="AF36" s="428"/>
      <c r="AG36" s="428"/>
      <c r="AH36" s="428"/>
      <c r="AI36" s="430" t="s">
        <v>637</v>
      </c>
      <c r="AJ36" s="428"/>
      <c r="AK36" s="428"/>
      <c r="AL36" s="428"/>
      <c r="AM36" s="430" t="s">
        <v>695</v>
      </c>
      <c r="AN36" s="428"/>
      <c r="AO36" s="428"/>
      <c r="AP36" s="428"/>
      <c r="AQ36" s="428" t="s">
        <v>664</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23.25" customHeight="1" x14ac:dyDescent="0.15">
      <c r="A39" s="473"/>
      <c r="B39" s="471"/>
      <c r="C39" s="471"/>
      <c r="D39" s="471"/>
      <c r="E39" s="471"/>
      <c r="F39" s="472"/>
      <c r="G39" s="374" t="s">
        <v>623</v>
      </c>
      <c r="H39" s="375"/>
      <c r="I39" s="375"/>
      <c r="J39" s="375"/>
      <c r="K39" s="375"/>
      <c r="L39" s="375"/>
      <c r="M39" s="375"/>
      <c r="N39" s="375"/>
      <c r="O39" s="376"/>
      <c r="P39" s="139" t="s">
        <v>672</v>
      </c>
      <c r="Q39" s="139"/>
      <c r="R39" s="139"/>
      <c r="S39" s="139"/>
      <c r="T39" s="139"/>
      <c r="U39" s="139"/>
      <c r="V39" s="139"/>
      <c r="W39" s="139"/>
      <c r="X39" s="140"/>
      <c r="Y39" s="385" t="s">
        <v>12</v>
      </c>
      <c r="Z39" s="386"/>
      <c r="AA39" s="387"/>
      <c r="AB39" s="388" t="s">
        <v>624</v>
      </c>
      <c r="AC39" s="388"/>
      <c r="AD39" s="388"/>
      <c r="AE39" s="389">
        <v>259</v>
      </c>
      <c r="AF39" s="372"/>
      <c r="AG39" s="372"/>
      <c r="AH39" s="372"/>
      <c r="AI39" s="389">
        <v>235</v>
      </c>
      <c r="AJ39" s="372"/>
      <c r="AK39" s="372"/>
      <c r="AL39" s="372"/>
      <c r="AM39" s="389">
        <v>236</v>
      </c>
      <c r="AN39" s="372"/>
      <c r="AO39" s="372"/>
      <c r="AP39" s="372"/>
      <c r="AQ39" s="391" t="s">
        <v>615</v>
      </c>
      <c r="AR39" s="392"/>
      <c r="AS39" s="392"/>
      <c r="AT39" s="393"/>
      <c r="AU39" s="372" t="s">
        <v>615</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624</v>
      </c>
      <c r="AC40" s="448"/>
      <c r="AD40" s="448"/>
      <c r="AE40" s="389">
        <v>264</v>
      </c>
      <c r="AF40" s="372"/>
      <c r="AG40" s="372"/>
      <c r="AH40" s="372"/>
      <c r="AI40" s="389">
        <v>269</v>
      </c>
      <c r="AJ40" s="372"/>
      <c r="AK40" s="372"/>
      <c r="AL40" s="372"/>
      <c r="AM40" s="389">
        <v>253</v>
      </c>
      <c r="AN40" s="372"/>
      <c r="AO40" s="372"/>
      <c r="AP40" s="372"/>
      <c r="AQ40" s="391" t="s">
        <v>615</v>
      </c>
      <c r="AR40" s="392"/>
      <c r="AS40" s="392"/>
      <c r="AT40" s="393"/>
      <c r="AU40" s="372">
        <v>243</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100.3</v>
      </c>
      <c r="AF41" s="372"/>
      <c r="AG41" s="372"/>
      <c r="AH41" s="372"/>
      <c r="AI41" s="389">
        <v>85.5</v>
      </c>
      <c r="AJ41" s="372"/>
      <c r="AK41" s="372"/>
      <c r="AL41" s="372"/>
      <c r="AM41" s="389">
        <v>93.3</v>
      </c>
      <c r="AN41" s="372"/>
      <c r="AO41" s="372"/>
      <c r="AP41" s="372"/>
      <c r="AQ41" s="391" t="s">
        <v>615</v>
      </c>
      <c r="AR41" s="392"/>
      <c r="AS41" s="392"/>
      <c r="AT41" s="393"/>
      <c r="AU41" s="372" t="s">
        <v>615</v>
      </c>
      <c r="AV41" s="372"/>
      <c r="AW41" s="372"/>
      <c r="AX41" s="373"/>
    </row>
    <row r="42" spans="1:51" ht="23.25" customHeight="1" x14ac:dyDescent="0.15">
      <c r="A42" s="461" t="s">
        <v>261</v>
      </c>
      <c r="B42" s="456"/>
      <c r="C42" s="456"/>
      <c r="D42" s="456"/>
      <c r="E42" s="456"/>
      <c r="F42" s="457"/>
      <c r="G42" s="497" t="s">
        <v>625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1"/>
      <c r="Q52" s="451"/>
      <c r="R52" s="451"/>
      <c r="S52" s="451"/>
      <c r="T52" s="451"/>
      <c r="U52" s="451"/>
      <c r="V52" s="451"/>
      <c r="W52" s="451"/>
      <c r="X52" s="452"/>
      <c r="Y52" s="894"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1"/>
      <c r="Q57" s="451"/>
      <c r="R57" s="451"/>
      <c r="S57" s="451"/>
      <c r="T57" s="451"/>
      <c r="U57" s="451"/>
      <c r="V57" s="451"/>
      <c r="W57" s="451"/>
      <c r="X57" s="452"/>
      <c r="Y57" s="894"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1"/>
      <c r="Q62" s="451"/>
      <c r="R62" s="451"/>
      <c r="S62" s="451"/>
      <c r="T62" s="451"/>
      <c r="U62" s="451"/>
      <c r="V62" s="451"/>
      <c r="W62" s="451"/>
      <c r="X62" s="452"/>
      <c r="Y62" s="894"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t="s">
        <v>632</v>
      </c>
      <c r="Q66" s="362"/>
      <c r="R66" s="362"/>
      <c r="S66" s="362"/>
      <c r="T66" s="362"/>
      <c r="U66" s="362"/>
      <c r="V66" s="362"/>
      <c r="W66" s="362"/>
      <c r="X66" s="363"/>
      <c r="Y66" s="367" t="s">
        <v>51</v>
      </c>
      <c r="Z66" s="368"/>
      <c r="AA66" s="369"/>
      <c r="AB66" s="370" t="s">
        <v>633</v>
      </c>
      <c r="AC66" s="370"/>
      <c r="AD66" s="370"/>
      <c r="AE66" s="371">
        <v>345</v>
      </c>
      <c r="AF66" s="371"/>
      <c r="AG66" s="371"/>
      <c r="AH66" s="371"/>
      <c r="AI66" s="371">
        <v>251</v>
      </c>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633</v>
      </c>
      <c r="AC67" s="370"/>
      <c r="AD67" s="370"/>
      <c r="AE67" s="371">
        <v>282</v>
      </c>
      <c r="AF67" s="371"/>
      <c r="AG67" s="371"/>
      <c r="AH67" s="371"/>
      <c r="AI67" s="371">
        <v>164</v>
      </c>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638</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1</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615</v>
      </c>
      <c r="AR72" s="433"/>
      <c r="AS72" s="434" t="s">
        <v>175</v>
      </c>
      <c r="AT72" s="435"/>
      <c r="AU72" s="436" t="s">
        <v>615</v>
      </c>
      <c r="AV72" s="436"/>
      <c r="AW72" s="324" t="s">
        <v>166</v>
      </c>
      <c r="AX72" s="329"/>
      <c r="AY72">
        <f t="shared" ref="AY72:AY77" si="1">$AY$71</f>
        <v>1</v>
      </c>
    </row>
    <row r="73" spans="1:51" ht="23.25" hidden="1" customHeight="1" x14ac:dyDescent="0.15">
      <c r="A73" s="509"/>
      <c r="B73" s="507"/>
      <c r="C73" s="507"/>
      <c r="D73" s="507"/>
      <c r="E73" s="507"/>
      <c r="F73" s="508"/>
      <c r="G73" s="374" t="s">
        <v>626</v>
      </c>
      <c r="H73" s="375"/>
      <c r="I73" s="375"/>
      <c r="J73" s="375"/>
      <c r="K73" s="375"/>
      <c r="L73" s="375"/>
      <c r="M73" s="375"/>
      <c r="N73" s="375"/>
      <c r="O73" s="376"/>
      <c r="P73" s="139" t="s">
        <v>627</v>
      </c>
      <c r="Q73" s="139"/>
      <c r="R73" s="139"/>
      <c r="S73" s="139"/>
      <c r="T73" s="139"/>
      <c r="U73" s="139"/>
      <c r="V73" s="139"/>
      <c r="W73" s="139"/>
      <c r="X73" s="140"/>
      <c r="Y73" s="385" t="s">
        <v>12</v>
      </c>
      <c r="Z73" s="386"/>
      <c r="AA73" s="387"/>
      <c r="AB73" s="388" t="s">
        <v>628</v>
      </c>
      <c r="AC73" s="388"/>
      <c r="AD73" s="388"/>
      <c r="AE73" s="389" t="s">
        <v>615</v>
      </c>
      <c r="AF73" s="372"/>
      <c r="AG73" s="372"/>
      <c r="AH73" s="372"/>
      <c r="AI73" s="389" t="s">
        <v>615</v>
      </c>
      <c r="AJ73" s="372"/>
      <c r="AK73" s="372"/>
      <c r="AL73" s="372"/>
      <c r="AM73" s="389"/>
      <c r="AN73" s="372"/>
      <c r="AO73" s="372"/>
      <c r="AP73" s="372"/>
      <c r="AQ73" s="391" t="s">
        <v>615</v>
      </c>
      <c r="AR73" s="392"/>
      <c r="AS73" s="392"/>
      <c r="AT73" s="393"/>
      <c r="AU73" s="372" t="s">
        <v>615</v>
      </c>
      <c r="AV73" s="372"/>
      <c r="AW73" s="372"/>
      <c r="AX73" s="373"/>
      <c r="AY73">
        <f t="shared" si="1"/>
        <v>1</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628</v>
      </c>
      <c r="AC74" s="448"/>
      <c r="AD74" s="448"/>
      <c r="AE74" s="389" t="s">
        <v>615</v>
      </c>
      <c r="AF74" s="372"/>
      <c r="AG74" s="372"/>
      <c r="AH74" s="372"/>
      <c r="AI74" s="389" t="s">
        <v>615</v>
      </c>
      <c r="AJ74" s="372"/>
      <c r="AK74" s="372"/>
      <c r="AL74" s="372"/>
      <c r="AM74" s="389"/>
      <c r="AN74" s="372"/>
      <c r="AO74" s="372"/>
      <c r="AP74" s="372"/>
      <c r="AQ74" s="391" t="s">
        <v>615</v>
      </c>
      <c r="AR74" s="392"/>
      <c r="AS74" s="392"/>
      <c r="AT74" s="393"/>
      <c r="AU74" s="372" t="s">
        <v>615</v>
      </c>
      <c r="AV74" s="372"/>
      <c r="AW74" s="372"/>
      <c r="AX74" s="373"/>
      <c r="AY74">
        <f t="shared" si="1"/>
        <v>1</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615</v>
      </c>
      <c r="AF75" s="372"/>
      <c r="AG75" s="372"/>
      <c r="AH75" s="372"/>
      <c r="AI75" s="389" t="s">
        <v>615</v>
      </c>
      <c r="AJ75" s="372"/>
      <c r="AK75" s="372"/>
      <c r="AL75" s="372"/>
      <c r="AM75" s="389"/>
      <c r="AN75" s="372"/>
      <c r="AO75" s="372"/>
      <c r="AP75" s="372"/>
      <c r="AQ75" s="391" t="s">
        <v>615</v>
      </c>
      <c r="AR75" s="392"/>
      <c r="AS75" s="392"/>
      <c r="AT75" s="393"/>
      <c r="AU75" s="372" t="s">
        <v>615</v>
      </c>
      <c r="AV75" s="372"/>
      <c r="AW75" s="372"/>
      <c r="AX75" s="373"/>
      <c r="AY75">
        <f t="shared" si="1"/>
        <v>1</v>
      </c>
    </row>
    <row r="76" spans="1:51" ht="23.25" hidden="1" customHeight="1" x14ac:dyDescent="0.15">
      <c r="A76" s="461" t="s">
        <v>261</v>
      </c>
      <c r="B76" s="456"/>
      <c r="C76" s="456"/>
      <c r="D76" s="456"/>
      <c r="E76" s="456"/>
      <c r="F76" s="457"/>
      <c r="G76" s="497" t="s">
        <v>625</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1"/>
      <c r="Q86" s="451"/>
      <c r="R86" s="451"/>
      <c r="S86" s="451"/>
      <c r="T86" s="451"/>
      <c r="U86" s="451"/>
      <c r="V86" s="451"/>
      <c r="W86" s="451"/>
      <c r="X86" s="452"/>
      <c r="Y86" s="894"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1"/>
      <c r="Q91" s="451"/>
      <c r="R91" s="451"/>
      <c r="S91" s="451"/>
      <c r="T91" s="451"/>
      <c r="U91" s="451"/>
      <c r="V91" s="451"/>
      <c r="W91" s="451"/>
      <c r="X91" s="452"/>
      <c r="Y91" s="894"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1"/>
      <c r="Q96" s="451"/>
      <c r="R96" s="451"/>
      <c r="S96" s="451"/>
      <c r="T96" s="451"/>
      <c r="U96" s="451"/>
      <c r="V96" s="451"/>
      <c r="W96" s="451"/>
      <c r="X96" s="452"/>
      <c r="Y96" s="894"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1</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t="s">
        <v>615</v>
      </c>
      <c r="AR106" s="433"/>
      <c r="AS106" s="434" t="s">
        <v>175</v>
      </c>
      <c r="AT106" s="435"/>
      <c r="AU106" s="436">
        <v>2</v>
      </c>
      <c r="AV106" s="436"/>
      <c r="AW106" s="324" t="s">
        <v>166</v>
      </c>
      <c r="AX106" s="329"/>
      <c r="AY106">
        <f t="shared" ref="AY106:AY111" si="3">$AY$105</f>
        <v>1</v>
      </c>
    </row>
    <row r="107" spans="1:60" ht="23.25" hidden="1" customHeight="1" x14ac:dyDescent="0.15">
      <c r="A107" s="509"/>
      <c r="B107" s="507"/>
      <c r="C107" s="507"/>
      <c r="D107" s="507"/>
      <c r="E107" s="507"/>
      <c r="F107" s="508"/>
      <c r="G107" s="374" t="s">
        <v>629</v>
      </c>
      <c r="H107" s="375"/>
      <c r="I107" s="375"/>
      <c r="J107" s="375"/>
      <c r="K107" s="375"/>
      <c r="L107" s="375"/>
      <c r="M107" s="375"/>
      <c r="N107" s="375"/>
      <c r="O107" s="376"/>
      <c r="P107" s="139" t="s">
        <v>627</v>
      </c>
      <c r="Q107" s="139"/>
      <c r="R107" s="139"/>
      <c r="S107" s="139"/>
      <c r="T107" s="139"/>
      <c r="U107" s="139"/>
      <c r="V107" s="139"/>
      <c r="W107" s="139"/>
      <c r="X107" s="140"/>
      <c r="Y107" s="385" t="s">
        <v>12</v>
      </c>
      <c r="Z107" s="386"/>
      <c r="AA107" s="387"/>
      <c r="AB107" s="388" t="s">
        <v>630</v>
      </c>
      <c r="AC107" s="388"/>
      <c r="AD107" s="388"/>
      <c r="AE107" s="389">
        <v>1.024</v>
      </c>
      <c r="AF107" s="372"/>
      <c r="AG107" s="372"/>
      <c r="AH107" s="372"/>
      <c r="AI107" s="389">
        <v>0.53800000000000003</v>
      </c>
      <c r="AJ107" s="372"/>
      <c r="AK107" s="372"/>
      <c r="AL107" s="372"/>
      <c r="AM107" s="389"/>
      <c r="AN107" s="372"/>
      <c r="AO107" s="372"/>
      <c r="AP107" s="372"/>
      <c r="AQ107" s="391" t="s">
        <v>615</v>
      </c>
      <c r="AR107" s="392"/>
      <c r="AS107" s="392"/>
      <c r="AT107" s="393"/>
      <c r="AU107" s="372">
        <v>0.5</v>
      </c>
      <c r="AV107" s="372"/>
      <c r="AW107" s="372"/>
      <c r="AX107" s="373"/>
      <c r="AY107">
        <f t="shared" si="3"/>
        <v>1</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t="s">
        <v>630</v>
      </c>
      <c r="AC108" s="448"/>
      <c r="AD108" s="448"/>
      <c r="AE108" s="389">
        <v>12</v>
      </c>
      <c r="AF108" s="372"/>
      <c r="AG108" s="372"/>
      <c r="AH108" s="372"/>
      <c r="AI108" s="389">
        <v>7</v>
      </c>
      <c r="AJ108" s="372"/>
      <c r="AK108" s="372"/>
      <c r="AL108" s="372"/>
      <c r="AM108" s="389"/>
      <c r="AN108" s="372"/>
      <c r="AO108" s="372"/>
      <c r="AP108" s="372"/>
      <c r="AQ108" s="391" t="s">
        <v>615</v>
      </c>
      <c r="AR108" s="392"/>
      <c r="AS108" s="392"/>
      <c r="AT108" s="393"/>
      <c r="AU108" s="372">
        <v>7</v>
      </c>
      <c r="AV108" s="372"/>
      <c r="AW108" s="372"/>
      <c r="AX108" s="373"/>
      <c r="AY108">
        <f t="shared" si="3"/>
        <v>1</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12</v>
      </c>
      <c r="AF109" s="372"/>
      <c r="AG109" s="372"/>
      <c r="AH109" s="372"/>
      <c r="AI109" s="389">
        <v>7.1</v>
      </c>
      <c r="AJ109" s="372"/>
      <c r="AK109" s="372"/>
      <c r="AL109" s="372"/>
      <c r="AM109" s="389"/>
      <c r="AN109" s="372"/>
      <c r="AO109" s="372"/>
      <c r="AP109" s="372"/>
      <c r="AQ109" s="391" t="s">
        <v>615</v>
      </c>
      <c r="AR109" s="392"/>
      <c r="AS109" s="392"/>
      <c r="AT109" s="393"/>
      <c r="AU109" s="372">
        <v>7.1</v>
      </c>
      <c r="AV109" s="372"/>
      <c r="AW109" s="372"/>
      <c r="AX109" s="373"/>
      <c r="AY109">
        <f t="shared" si="3"/>
        <v>1</v>
      </c>
    </row>
    <row r="110" spans="1:60" ht="23.25" hidden="1" customHeight="1" x14ac:dyDescent="0.15">
      <c r="A110" s="461" t="s">
        <v>261</v>
      </c>
      <c r="B110" s="456"/>
      <c r="C110" s="456"/>
      <c r="D110" s="456"/>
      <c r="E110" s="456"/>
      <c r="F110" s="457"/>
      <c r="G110" s="497" t="s">
        <v>625</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1"/>
      <c r="Q120" s="451"/>
      <c r="R120" s="451"/>
      <c r="S120" s="451"/>
      <c r="T120" s="451"/>
      <c r="U120" s="451"/>
      <c r="V120" s="451"/>
      <c r="W120" s="451"/>
      <c r="X120" s="452"/>
      <c r="Y120" s="894"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1"/>
      <c r="Q125" s="451"/>
      <c r="R125" s="451"/>
      <c r="S125" s="451"/>
      <c r="T125" s="451"/>
      <c r="U125" s="451"/>
      <c r="V125" s="451"/>
      <c r="W125" s="451"/>
      <c r="X125" s="452"/>
      <c r="Y125" s="894"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1"/>
      <c r="Q130" s="451"/>
      <c r="R130" s="451"/>
      <c r="S130" s="451"/>
      <c r="T130" s="451"/>
      <c r="U130" s="451"/>
      <c r="V130" s="451"/>
      <c r="W130" s="451"/>
      <c r="X130" s="452"/>
      <c r="Y130" s="894"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1"/>
      <c r="Q154" s="451"/>
      <c r="R154" s="451"/>
      <c r="S154" s="451"/>
      <c r="T154" s="451"/>
      <c r="U154" s="451"/>
      <c r="V154" s="451"/>
      <c r="W154" s="451"/>
      <c r="X154" s="452"/>
      <c r="Y154" s="894"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1"/>
      <c r="Q159" s="451"/>
      <c r="R159" s="451"/>
      <c r="S159" s="451"/>
      <c r="T159" s="451"/>
      <c r="U159" s="451"/>
      <c r="V159" s="451"/>
      <c r="W159" s="451"/>
      <c r="X159" s="452"/>
      <c r="Y159" s="894"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1"/>
      <c r="Q164" s="451"/>
      <c r="R164" s="451"/>
      <c r="S164" s="451"/>
      <c r="T164" s="451"/>
      <c r="U164" s="451"/>
      <c r="V164" s="451"/>
      <c r="W164" s="451"/>
      <c r="X164" s="452"/>
      <c r="Y164" s="894"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1"/>
      <c r="Q188" s="451"/>
      <c r="R188" s="451"/>
      <c r="S188" s="451"/>
      <c r="T188" s="451"/>
      <c r="U188" s="451"/>
      <c r="V188" s="451"/>
      <c r="W188" s="451"/>
      <c r="X188" s="452"/>
      <c r="Y188" s="894"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1"/>
      <c r="Q193" s="451"/>
      <c r="R193" s="451"/>
      <c r="S193" s="451"/>
      <c r="T193" s="451"/>
      <c r="U193" s="451"/>
      <c r="V193" s="451"/>
      <c r="W193" s="451"/>
      <c r="X193" s="452"/>
      <c r="Y193" s="894"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1"/>
      <c r="Q198" s="451"/>
      <c r="R198" s="451"/>
      <c r="S198" s="451"/>
      <c r="T198" s="451"/>
      <c r="U198" s="451"/>
      <c r="V198" s="451"/>
      <c r="W198" s="451"/>
      <c r="X198" s="452"/>
      <c r="Y198" s="894"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$AY$195</f>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$AY$195</f>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9">$AY$200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9"/>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9"/>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9"/>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9"/>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9"/>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9"/>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648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649</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650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666</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0.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646</v>
      </c>
      <c r="AE223" s="707"/>
      <c r="AF223" s="707"/>
      <c r="AG223" s="708" t="s">
        <v>651</v>
      </c>
      <c r="AH223" s="709"/>
      <c r="AI223" s="709"/>
      <c r="AJ223" s="709"/>
      <c r="AK223" s="709"/>
      <c r="AL223" s="709"/>
      <c r="AM223" s="709"/>
      <c r="AN223" s="709"/>
      <c r="AO223" s="709"/>
      <c r="AP223" s="709"/>
      <c r="AQ223" s="709"/>
      <c r="AR223" s="709"/>
      <c r="AS223" s="709"/>
      <c r="AT223" s="709"/>
      <c r="AU223" s="709"/>
      <c r="AV223" s="709"/>
      <c r="AW223" s="709"/>
      <c r="AX223" s="710"/>
    </row>
    <row r="224" spans="1:51" ht="51.7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646</v>
      </c>
      <c r="AE224" s="688"/>
      <c r="AF224" s="688"/>
      <c r="AG224" s="714" t="s">
        <v>652</v>
      </c>
      <c r="AH224" s="715"/>
      <c r="AI224" s="715"/>
      <c r="AJ224" s="715"/>
      <c r="AK224" s="715"/>
      <c r="AL224" s="715"/>
      <c r="AM224" s="715"/>
      <c r="AN224" s="715"/>
      <c r="AO224" s="715"/>
      <c r="AP224" s="715"/>
      <c r="AQ224" s="715"/>
      <c r="AR224" s="715"/>
      <c r="AS224" s="715"/>
      <c r="AT224" s="715"/>
      <c r="AU224" s="715"/>
      <c r="AV224" s="715"/>
      <c r="AW224" s="715"/>
      <c r="AX224" s="716"/>
    </row>
    <row r="225" spans="1:50" ht="114"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646</v>
      </c>
      <c r="AE225" s="721"/>
      <c r="AF225" s="721"/>
      <c r="AG225" s="678" t="s">
        <v>671</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653</v>
      </c>
      <c r="AE226" s="675"/>
      <c r="AF226" s="675"/>
      <c r="AG226" s="676"/>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646</v>
      </c>
      <c r="AE229" s="740"/>
      <c r="AF229" s="740"/>
      <c r="AG229" s="741" t="s">
        <v>669</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646</v>
      </c>
      <c r="AE230" s="688"/>
      <c r="AF230" s="688"/>
      <c r="AG230" s="714" t="s">
        <v>693</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653</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646</v>
      </c>
      <c r="AE232" s="688"/>
      <c r="AF232" s="688"/>
      <c r="AG232" s="714" t="s">
        <v>670</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653</v>
      </c>
      <c r="AE233" s="721"/>
      <c r="AF233" s="721"/>
      <c r="AG233" s="736"/>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653</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646</v>
      </c>
      <c r="AE235" s="729"/>
      <c r="AF235" s="730"/>
      <c r="AG235" s="731" t="s">
        <v>654</v>
      </c>
      <c r="AH235" s="732"/>
      <c r="AI235" s="732"/>
      <c r="AJ235" s="732"/>
      <c r="AK235" s="732"/>
      <c r="AL235" s="732"/>
      <c r="AM235" s="732"/>
      <c r="AN235" s="732"/>
      <c r="AO235" s="732"/>
      <c r="AP235" s="732"/>
      <c r="AQ235" s="732"/>
      <c r="AR235" s="732"/>
      <c r="AS235" s="732"/>
      <c r="AT235" s="732"/>
      <c r="AU235" s="732"/>
      <c r="AV235" s="732"/>
      <c r="AW235" s="732"/>
      <c r="AX235" s="733"/>
    </row>
    <row r="236" spans="1:50" ht="81.75"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655</v>
      </c>
      <c r="AE236" s="740"/>
      <c r="AF236" s="750"/>
      <c r="AG236" s="741" t="s">
        <v>665</v>
      </c>
      <c r="AH236" s="742"/>
      <c r="AI236" s="742"/>
      <c r="AJ236" s="742"/>
      <c r="AK236" s="742"/>
      <c r="AL236" s="742"/>
      <c r="AM236" s="742"/>
      <c r="AN236" s="742"/>
      <c r="AO236" s="742"/>
      <c r="AP236" s="742"/>
      <c r="AQ236" s="742"/>
      <c r="AR236" s="742"/>
      <c r="AS236" s="742"/>
      <c r="AT236" s="742"/>
      <c r="AU236" s="742"/>
      <c r="AV236" s="742"/>
      <c r="AW236" s="742"/>
      <c r="AX236" s="743"/>
    </row>
    <row r="237" spans="1:50" ht="7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646</v>
      </c>
      <c r="AE237" s="755"/>
      <c r="AF237" s="755"/>
      <c r="AG237" s="714" t="s">
        <v>656</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646</v>
      </c>
      <c r="AE238" s="688"/>
      <c r="AF238" s="688"/>
      <c r="AG238" s="714" t="s">
        <v>658</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653</v>
      </c>
      <c r="AE239" s="688"/>
      <c r="AF239" s="688"/>
      <c r="AG239" s="744"/>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653</v>
      </c>
      <c r="AE240" s="675"/>
      <c r="AF240" s="767"/>
      <c r="AG240" s="676"/>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667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674</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t="s">
        <v>639</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277</v>
      </c>
      <c r="B259" s="136"/>
      <c r="C259" s="136"/>
      <c r="D259" s="136"/>
      <c r="E259" s="771" t="s">
        <v>640</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276</v>
      </c>
      <c r="B260" s="136"/>
      <c r="C260" s="136"/>
      <c r="D260" s="136"/>
      <c r="E260" s="771" t="s">
        <v>641</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275</v>
      </c>
      <c r="B261" s="136"/>
      <c r="C261" s="136"/>
      <c r="D261" s="136"/>
      <c r="E261" s="771" t="s">
        <v>642</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274</v>
      </c>
      <c r="B262" s="136"/>
      <c r="C262" s="136"/>
      <c r="D262" s="136"/>
      <c r="E262" s="771" t="s">
        <v>643</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273</v>
      </c>
      <c r="B263" s="136"/>
      <c r="C263" s="136"/>
      <c r="D263" s="136"/>
      <c r="E263" s="771" t="s">
        <v>644</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272</v>
      </c>
      <c r="B264" s="136"/>
      <c r="C264" s="136"/>
      <c r="D264" s="136"/>
      <c r="E264" s="771" t="s">
        <v>644</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271</v>
      </c>
      <c r="B265" s="136"/>
      <c r="C265" s="136"/>
      <c r="D265" s="136"/>
      <c r="E265" s="771" t="s">
        <v>645</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417</v>
      </c>
      <c r="B266" s="136"/>
      <c r="C266" s="136"/>
      <c r="D266" s="136"/>
      <c r="E266" s="790" t="s">
        <v>608</v>
      </c>
      <c r="F266" s="791"/>
      <c r="G266" s="791"/>
      <c r="H266" s="77" t="str">
        <f>IF(E266="","","-")</f>
        <v>-</v>
      </c>
      <c r="I266" s="791"/>
      <c r="J266" s="791"/>
      <c r="K266" s="77" t="str">
        <f>IF(I266="","","-")</f>
        <v/>
      </c>
      <c r="L266" s="106">
        <v>520</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597</v>
      </c>
      <c r="B267" s="136"/>
      <c r="C267" s="136"/>
      <c r="D267" s="136"/>
      <c r="E267" s="790" t="s">
        <v>608</v>
      </c>
      <c r="F267" s="791"/>
      <c r="G267" s="791"/>
      <c r="H267" s="77"/>
      <c r="I267" s="791"/>
      <c r="J267" s="791"/>
      <c r="K267" s="77"/>
      <c r="L267" s="106">
        <v>526</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385</v>
      </c>
      <c r="B268" s="136"/>
      <c r="C268" s="136"/>
      <c r="D268" s="136"/>
      <c r="E268" s="793">
        <v>2021</v>
      </c>
      <c r="F268" s="137"/>
      <c r="G268" s="791" t="s">
        <v>661</v>
      </c>
      <c r="H268" s="791"/>
      <c r="I268" s="791"/>
      <c r="J268" s="137">
        <v>20</v>
      </c>
      <c r="K268" s="137"/>
      <c r="L268" s="106">
        <v>579</v>
      </c>
      <c r="M268" s="106"/>
      <c r="N268" s="106"/>
      <c r="O268" s="137" t="s">
        <v>662</v>
      </c>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681</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675</v>
      </c>
      <c r="H310" s="825"/>
      <c r="I310" s="825"/>
      <c r="J310" s="825"/>
      <c r="K310" s="826"/>
      <c r="L310" s="827" t="s">
        <v>678</v>
      </c>
      <c r="M310" s="828"/>
      <c r="N310" s="828"/>
      <c r="O310" s="828"/>
      <c r="P310" s="828"/>
      <c r="Q310" s="828"/>
      <c r="R310" s="828"/>
      <c r="S310" s="828"/>
      <c r="T310" s="828"/>
      <c r="U310" s="828"/>
      <c r="V310" s="828"/>
      <c r="W310" s="828"/>
      <c r="X310" s="829"/>
      <c r="Y310" s="830">
        <v>332</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customHeight="1" x14ac:dyDescent="0.15">
      <c r="A311" s="800"/>
      <c r="B311" s="801"/>
      <c r="C311" s="801"/>
      <c r="D311" s="801"/>
      <c r="E311" s="801"/>
      <c r="F311" s="802"/>
      <c r="G311" s="810" t="s">
        <v>676</v>
      </c>
      <c r="H311" s="811"/>
      <c r="I311" s="811"/>
      <c r="J311" s="811"/>
      <c r="K311" s="812"/>
      <c r="L311" s="813" t="s">
        <v>679</v>
      </c>
      <c r="M311" s="814"/>
      <c r="N311" s="814"/>
      <c r="O311" s="814"/>
      <c r="P311" s="814"/>
      <c r="Q311" s="814"/>
      <c r="R311" s="814"/>
      <c r="S311" s="814"/>
      <c r="T311" s="814"/>
      <c r="U311" s="814"/>
      <c r="V311" s="814"/>
      <c r="W311" s="814"/>
      <c r="X311" s="815"/>
      <c r="Y311" s="816">
        <v>45</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t="s">
        <v>677</v>
      </c>
      <c r="H312" s="811"/>
      <c r="I312" s="811"/>
      <c r="J312" s="811"/>
      <c r="K312" s="812"/>
      <c r="L312" s="813" t="s">
        <v>680</v>
      </c>
      <c r="M312" s="814"/>
      <c r="N312" s="814"/>
      <c r="O312" s="814"/>
      <c r="P312" s="814"/>
      <c r="Q312" s="814"/>
      <c r="R312" s="814"/>
      <c r="S312" s="814"/>
      <c r="T312" s="814"/>
      <c r="U312" s="814"/>
      <c r="V312" s="814"/>
      <c r="W312" s="814"/>
      <c r="X312" s="815"/>
      <c r="Y312" s="816">
        <v>14</v>
      </c>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391</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0">$AY$321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0"/>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0"/>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0"/>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0"/>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0"/>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0"/>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0"/>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0"/>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0"/>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0"/>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0"/>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1">$AY$334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1"/>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1"/>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1"/>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1"/>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1"/>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1"/>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$AY$334</f>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$AY$334</f>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$AY$334</f>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$AY$334</f>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2">$AY$347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2"/>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2"/>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2"/>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2"/>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2"/>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2"/>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2"/>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2"/>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2"/>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2"/>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1" t="s">
        <v>198</v>
      </c>
      <c r="AQ365" s="871"/>
      <c r="AR365" s="871"/>
      <c r="AS365" s="871"/>
      <c r="AT365" s="871"/>
      <c r="AU365" s="871"/>
      <c r="AV365" s="871"/>
      <c r="AW365" s="871"/>
      <c r="AX365" s="871"/>
    </row>
    <row r="366" spans="1:51" ht="30" customHeight="1" x14ac:dyDescent="0.15">
      <c r="A366" s="859">
        <v>1</v>
      </c>
      <c r="B366" s="859">
        <v>1</v>
      </c>
      <c r="C366" s="861" t="s">
        <v>682</v>
      </c>
      <c r="D366" s="861"/>
      <c r="E366" s="861"/>
      <c r="F366" s="861"/>
      <c r="G366" s="861"/>
      <c r="H366" s="861"/>
      <c r="I366" s="861"/>
      <c r="J366" s="862">
        <v>6000012070001</v>
      </c>
      <c r="K366" s="863"/>
      <c r="L366" s="863"/>
      <c r="M366" s="863"/>
      <c r="N366" s="863"/>
      <c r="O366" s="863"/>
      <c r="P366" s="864" t="s">
        <v>683</v>
      </c>
      <c r="Q366" s="865"/>
      <c r="R366" s="865"/>
      <c r="S366" s="865"/>
      <c r="T366" s="865"/>
      <c r="U366" s="865"/>
      <c r="V366" s="865"/>
      <c r="W366" s="865"/>
      <c r="X366" s="865"/>
      <c r="Y366" s="866">
        <v>391</v>
      </c>
      <c r="Z366" s="867"/>
      <c r="AA366" s="867"/>
      <c r="AB366" s="868"/>
      <c r="AC366" s="869" t="s">
        <v>75</v>
      </c>
      <c r="AD366" s="870"/>
      <c r="AE366" s="870"/>
      <c r="AF366" s="870"/>
      <c r="AG366" s="870"/>
      <c r="AH366" s="853" t="s">
        <v>285</v>
      </c>
      <c r="AI366" s="854"/>
      <c r="AJ366" s="854"/>
      <c r="AK366" s="854"/>
      <c r="AL366" s="855" t="s">
        <v>285</v>
      </c>
      <c r="AM366" s="856"/>
      <c r="AN366" s="856"/>
      <c r="AO366" s="857"/>
      <c r="AP366" s="858" t="s">
        <v>285</v>
      </c>
      <c r="AQ366" s="858"/>
      <c r="AR366" s="858"/>
      <c r="AS366" s="858"/>
      <c r="AT366" s="858"/>
      <c r="AU366" s="858"/>
      <c r="AV366" s="858"/>
      <c r="AW366" s="858"/>
      <c r="AX366" s="858"/>
    </row>
    <row r="367" spans="1:51" ht="30" customHeight="1" x14ac:dyDescent="0.15">
      <c r="A367" s="859">
        <v>2</v>
      </c>
      <c r="B367" s="859">
        <v>1</v>
      </c>
      <c r="C367" s="860" t="s">
        <v>684</v>
      </c>
      <c r="D367" s="861"/>
      <c r="E367" s="861"/>
      <c r="F367" s="861"/>
      <c r="G367" s="861"/>
      <c r="H367" s="861"/>
      <c r="I367" s="861"/>
      <c r="J367" s="862">
        <v>6000012070001</v>
      </c>
      <c r="K367" s="863"/>
      <c r="L367" s="863"/>
      <c r="M367" s="863"/>
      <c r="N367" s="863"/>
      <c r="O367" s="863"/>
      <c r="P367" s="864" t="s">
        <v>683</v>
      </c>
      <c r="Q367" s="865"/>
      <c r="R367" s="865"/>
      <c r="S367" s="865"/>
      <c r="T367" s="865"/>
      <c r="U367" s="865"/>
      <c r="V367" s="865"/>
      <c r="W367" s="865"/>
      <c r="X367" s="865"/>
      <c r="Y367" s="866">
        <v>260</v>
      </c>
      <c r="Z367" s="867"/>
      <c r="AA367" s="867"/>
      <c r="AB367" s="868"/>
      <c r="AC367" s="869" t="s">
        <v>75</v>
      </c>
      <c r="AD367" s="870"/>
      <c r="AE367" s="870"/>
      <c r="AF367" s="870"/>
      <c r="AG367" s="870"/>
      <c r="AH367" s="853" t="s">
        <v>285</v>
      </c>
      <c r="AI367" s="854"/>
      <c r="AJ367" s="854"/>
      <c r="AK367" s="854"/>
      <c r="AL367" s="855" t="s">
        <v>285</v>
      </c>
      <c r="AM367" s="856"/>
      <c r="AN367" s="856"/>
      <c r="AO367" s="857"/>
      <c r="AP367" s="858" t="s">
        <v>285</v>
      </c>
      <c r="AQ367" s="858"/>
      <c r="AR367" s="858"/>
      <c r="AS367" s="858"/>
      <c r="AT367" s="858"/>
      <c r="AU367" s="858"/>
      <c r="AV367" s="858"/>
      <c r="AW367" s="858"/>
      <c r="AX367" s="858"/>
      <c r="AY367">
        <f>COUNTA($C$367)</f>
        <v>1</v>
      </c>
    </row>
    <row r="368" spans="1:51" ht="30" customHeight="1" x14ac:dyDescent="0.15">
      <c r="A368" s="859">
        <v>3</v>
      </c>
      <c r="B368" s="859">
        <v>1</v>
      </c>
      <c r="C368" s="860" t="s">
        <v>685</v>
      </c>
      <c r="D368" s="861"/>
      <c r="E368" s="861"/>
      <c r="F368" s="861"/>
      <c r="G368" s="861"/>
      <c r="H368" s="861"/>
      <c r="I368" s="861"/>
      <c r="J368" s="862">
        <v>6000012070001</v>
      </c>
      <c r="K368" s="863"/>
      <c r="L368" s="863"/>
      <c r="M368" s="863"/>
      <c r="N368" s="863"/>
      <c r="O368" s="863"/>
      <c r="P368" s="864" t="s">
        <v>683</v>
      </c>
      <c r="Q368" s="865"/>
      <c r="R368" s="865"/>
      <c r="S368" s="865"/>
      <c r="T368" s="865"/>
      <c r="U368" s="865"/>
      <c r="V368" s="865"/>
      <c r="W368" s="865"/>
      <c r="X368" s="865"/>
      <c r="Y368" s="866">
        <v>216</v>
      </c>
      <c r="Z368" s="867"/>
      <c r="AA368" s="867"/>
      <c r="AB368" s="868"/>
      <c r="AC368" s="869" t="s">
        <v>75</v>
      </c>
      <c r="AD368" s="870"/>
      <c r="AE368" s="870"/>
      <c r="AF368" s="870"/>
      <c r="AG368" s="870"/>
      <c r="AH368" s="853" t="s">
        <v>285</v>
      </c>
      <c r="AI368" s="854"/>
      <c r="AJ368" s="854"/>
      <c r="AK368" s="854"/>
      <c r="AL368" s="855" t="s">
        <v>285</v>
      </c>
      <c r="AM368" s="856"/>
      <c r="AN368" s="856"/>
      <c r="AO368" s="857"/>
      <c r="AP368" s="858" t="s">
        <v>285</v>
      </c>
      <c r="AQ368" s="858"/>
      <c r="AR368" s="858"/>
      <c r="AS368" s="858"/>
      <c r="AT368" s="858"/>
      <c r="AU368" s="858"/>
      <c r="AV368" s="858"/>
      <c r="AW368" s="858"/>
      <c r="AX368" s="858"/>
      <c r="AY368">
        <f>COUNTA($C$368)</f>
        <v>1</v>
      </c>
    </row>
    <row r="369" spans="1:51" ht="30" customHeight="1" x14ac:dyDescent="0.15">
      <c r="A369" s="859">
        <v>4</v>
      </c>
      <c r="B369" s="859">
        <v>1</v>
      </c>
      <c r="C369" s="860" t="s">
        <v>686</v>
      </c>
      <c r="D369" s="861"/>
      <c r="E369" s="861"/>
      <c r="F369" s="861"/>
      <c r="G369" s="861"/>
      <c r="H369" s="861"/>
      <c r="I369" s="861"/>
      <c r="J369" s="862">
        <v>6000012070001</v>
      </c>
      <c r="K369" s="863"/>
      <c r="L369" s="863"/>
      <c r="M369" s="863"/>
      <c r="N369" s="863"/>
      <c r="O369" s="863"/>
      <c r="P369" s="864" t="s">
        <v>683</v>
      </c>
      <c r="Q369" s="865"/>
      <c r="R369" s="865"/>
      <c r="S369" s="865"/>
      <c r="T369" s="865"/>
      <c r="U369" s="865"/>
      <c r="V369" s="865"/>
      <c r="W369" s="865"/>
      <c r="X369" s="865"/>
      <c r="Y369" s="866">
        <v>208</v>
      </c>
      <c r="Z369" s="867"/>
      <c r="AA369" s="867"/>
      <c r="AB369" s="868"/>
      <c r="AC369" s="869" t="s">
        <v>75</v>
      </c>
      <c r="AD369" s="870"/>
      <c r="AE369" s="870"/>
      <c r="AF369" s="870"/>
      <c r="AG369" s="870"/>
      <c r="AH369" s="853" t="s">
        <v>285</v>
      </c>
      <c r="AI369" s="854"/>
      <c r="AJ369" s="854"/>
      <c r="AK369" s="854"/>
      <c r="AL369" s="855" t="s">
        <v>285</v>
      </c>
      <c r="AM369" s="856"/>
      <c r="AN369" s="856"/>
      <c r="AO369" s="857"/>
      <c r="AP369" s="858" t="s">
        <v>285</v>
      </c>
      <c r="AQ369" s="858"/>
      <c r="AR369" s="858"/>
      <c r="AS369" s="858"/>
      <c r="AT369" s="858"/>
      <c r="AU369" s="858"/>
      <c r="AV369" s="858"/>
      <c r="AW369" s="858"/>
      <c r="AX369" s="858"/>
      <c r="AY369">
        <f>COUNTA($C$369)</f>
        <v>1</v>
      </c>
    </row>
    <row r="370" spans="1:51" ht="30" customHeight="1" x14ac:dyDescent="0.15">
      <c r="A370" s="859">
        <v>5</v>
      </c>
      <c r="B370" s="859">
        <v>1</v>
      </c>
      <c r="C370" s="861" t="s">
        <v>687</v>
      </c>
      <c r="D370" s="861"/>
      <c r="E370" s="861"/>
      <c r="F370" s="861"/>
      <c r="G370" s="861"/>
      <c r="H370" s="861"/>
      <c r="I370" s="861"/>
      <c r="J370" s="862">
        <v>6000012070001</v>
      </c>
      <c r="K370" s="863"/>
      <c r="L370" s="863"/>
      <c r="M370" s="863"/>
      <c r="N370" s="863"/>
      <c r="O370" s="863"/>
      <c r="P370" s="864" t="s">
        <v>683</v>
      </c>
      <c r="Q370" s="865"/>
      <c r="R370" s="865"/>
      <c r="S370" s="865"/>
      <c r="T370" s="865"/>
      <c r="U370" s="865"/>
      <c r="V370" s="865"/>
      <c r="W370" s="865"/>
      <c r="X370" s="865"/>
      <c r="Y370" s="866">
        <v>184</v>
      </c>
      <c r="Z370" s="867"/>
      <c r="AA370" s="867"/>
      <c r="AB370" s="868"/>
      <c r="AC370" s="869" t="s">
        <v>75</v>
      </c>
      <c r="AD370" s="870"/>
      <c r="AE370" s="870"/>
      <c r="AF370" s="870"/>
      <c r="AG370" s="870"/>
      <c r="AH370" s="853" t="s">
        <v>285</v>
      </c>
      <c r="AI370" s="854"/>
      <c r="AJ370" s="854"/>
      <c r="AK370" s="854"/>
      <c r="AL370" s="855" t="s">
        <v>285</v>
      </c>
      <c r="AM370" s="856"/>
      <c r="AN370" s="856"/>
      <c r="AO370" s="857"/>
      <c r="AP370" s="858" t="s">
        <v>285</v>
      </c>
      <c r="AQ370" s="858"/>
      <c r="AR370" s="858"/>
      <c r="AS370" s="858"/>
      <c r="AT370" s="858"/>
      <c r="AU370" s="858"/>
      <c r="AV370" s="858"/>
      <c r="AW370" s="858"/>
      <c r="AX370" s="858"/>
      <c r="AY370">
        <f>COUNTA($C$370)</f>
        <v>1</v>
      </c>
    </row>
    <row r="371" spans="1:51" ht="30" customHeight="1" x14ac:dyDescent="0.15">
      <c r="A371" s="859">
        <v>6</v>
      </c>
      <c r="B371" s="859">
        <v>1</v>
      </c>
      <c r="C371" s="861" t="s">
        <v>688</v>
      </c>
      <c r="D371" s="861"/>
      <c r="E371" s="861"/>
      <c r="F371" s="861"/>
      <c r="G371" s="861"/>
      <c r="H371" s="861"/>
      <c r="I371" s="861"/>
      <c r="J371" s="862">
        <v>6000012070001</v>
      </c>
      <c r="K371" s="863"/>
      <c r="L371" s="863"/>
      <c r="M371" s="863"/>
      <c r="N371" s="863"/>
      <c r="O371" s="863"/>
      <c r="P371" s="864" t="s">
        <v>683</v>
      </c>
      <c r="Q371" s="865"/>
      <c r="R371" s="865"/>
      <c r="S371" s="865"/>
      <c r="T371" s="865"/>
      <c r="U371" s="865"/>
      <c r="V371" s="865"/>
      <c r="W371" s="865"/>
      <c r="X371" s="865"/>
      <c r="Y371" s="866">
        <v>175</v>
      </c>
      <c r="Z371" s="867"/>
      <c r="AA371" s="867"/>
      <c r="AB371" s="868"/>
      <c r="AC371" s="869" t="s">
        <v>75</v>
      </c>
      <c r="AD371" s="870"/>
      <c r="AE371" s="870"/>
      <c r="AF371" s="870"/>
      <c r="AG371" s="870"/>
      <c r="AH371" s="853" t="s">
        <v>285</v>
      </c>
      <c r="AI371" s="854"/>
      <c r="AJ371" s="854"/>
      <c r="AK371" s="854"/>
      <c r="AL371" s="855" t="s">
        <v>285</v>
      </c>
      <c r="AM371" s="856"/>
      <c r="AN371" s="856"/>
      <c r="AO371" s="857"/>
      <c r="AP371" s="858" t="s">
        <v>285</v>
      </c>
      <c r="AQ371" s="858"/>
      <c r="AR371" s="858"/>
      <c r="AS371" s="858"/>
      <c r="AT371" s="858"/>
      <c r="AU371" s="858"/>
      <c r="AV371" s="858"/>
      <c r="AW371" s="858"/>
      <c r="AX371" s="858"/>
      <c r="AY371">
        <f>COUNTA($C$371)</f>
        <v>1</v>
      </c>
    </row>
    <row r="372" spans="1:51" ht="30" customHeight="1" x14ac:dyDescent="0.15">
      <c r="A372" s="859">
        <v>7</v>
      </c>
      <c r="B372" s="859">
        <v>1</v>
      </c>
      <c r="C372" s="860" t="s">
        <v>691</v>
      </c>
      <c r="D372" s="861"/>
      <c r="E372" s="861"/>
      <c r="F372" s="861"/>
      <c r="G372" s="861"/>
      <c r="H372" s="861"/>
      <c r="I372" s="861"/>
      <c r="J372" s="862">
        <v>6000012070001</v>
      </c>
      <c r="K372" s="863"/>
      <c r="L372" s="863"/>
      <c r="M372" s="863"/>
      <c r="N372" s="863"/>
      <c r="O372" s="863"/>
      <c r="P372" s="864" t="s">
        <v>683</v>
      </c>
      <c r="Q372" s="865"/>
      <c r="R372" s="865"/>
      <c r="S372" s="865"/>
      <c r="T372" s="865"/>
      <c r="U372" s="865"/>
      <c r="V372" s="865"/>
      <c r="W372" s="865"/>
      <c r="X372" s="865"/>
      <c r="Y372" s="866">
        <v>157</v>
      </c>
      <c r="Z372" s="867"/>
      <c r="AA372" s="867"/>
      <c r="AB372" s="868"/>
      <c r="AC372" s="869" t="s">
        <v>75</v>
      </c>
      <c r="AD372" s="870"/>
      <c r="AE372" s="870"/>
      <c r="AF372" s="870"/>
      <c r="AG372" s="870"/>
      <c r="AH372" s="853" t="s">
        <v>285</v>
      </c>
      <c r="AI372" s="854"/>
      <c r="AJ372" s="854"/>
      <c r="AK372" s="854"/>
      <c r="AL372" s="855" t="s">
        <v>285</v>
      </c>
      <c r="AM372" s="856"/>
      <c r="AN372" s="856"/>
      <c r="AO372" s="857"/>
      <c r="AP372" s="858" t="s">
        <v>285</v>
      </c>
      <c r="AQ372" s="858"/>
      <c r="AR372" s="858"/>
      <c r="AS372" s="858"/>
      <c r="AT372" s="858"/>
      <c r="AU372" s="858"/>
      <c r="AV372" s="858"/>
      <c r="AW372" s="858"/>
      <c r="AX372" s="858"/>
      <c r="AY372">
        <f>COUNTA($C$372)</f>
        <v>1</v>
      </c>
    </row>
    <row r="373" spans="1:51" ht="30" customHeight="1" x14ac:dyDescent="0.15">
      <c r="A373" s="859">
        <v>8</v>
      </c>
      <c r="B373" s="859">
        <v>1</v>
      </c>
      <c r="C373" s="860" t="s">
        <v>689</v>
      </c>
      <c r="D373" s="861"/>
      <c r="E373" s="861"/>
      <c r="F373" s="861"/>
      <c r="G373" s="861"/>
      <c r="H373" s="861"/>
      <c r="I373" s="861"/>
      <c r="J373" s="862">
        <v>6000012070001</v>
      </c>
      <c r="K373" s="863"/>
      <c r="L373" s="863"/>
      <c r="M373" s="863"/>
      <c r="N373" s="863"/>
      <c r="O373" s="863"/>
      <c r="P373" s="864" t="s">
        <v>683</v>
      </c>
      <c r="Q373" s="865"/>
      <c r="R373" s="865"/>
      <c r="S373" s="865"/>
      <c r="T373" s="865"/>
      <c r="U373" s="865"/>
      <c r="V373" s="865"/>
      <c r="W373" s="865"/>
      <c r="X373" s="865"/>
      <c r="Y373" s="866">
        <v>156</v>
      </c>
      <c r="Z373" s="867"/>
      <c r="AA373" s="867"/>
      <c r="AB373" s="868"/>
      <c r="AC373" s="869" t="s">
        <v>75</v>
      </c>
      <c r="AD373" s="870"/>
      <c r="AE373" s="870"/>
      <c r="AF373" s="870"/>
      <c r="AG373" s="870"/>
      <c r="AH373" s="853" t="s">
        <v>285</v>
      </c>
      <c r="AI373" s="854"/>
      <c r="AJ373" s="854"/>
      <c r="AK373" s="854"/>
      <c r="AL373" s="855" t="s">
        <v>285</v>
      </c>
      <c r="AM373" s="856"/>
      <c r="AN373" s="856"/>
      <c r="AO373" s="857"/>
      <c r="AP373" s="858" t="s">
        <v>285</v>
      </c>
      <c r="AQ373" s="858"/>
      <c r="AR373" s="858"/>
      <c r="AS373" s="858"/>
      <c r="AT373" s="858"/>
      <c r="AU373" s="858"/>
      <c r="AV373" s="858"/>
      <c r="AW373" s="858"/>
      <c r="AX373" s="858"/>
      <c r="AY373">
        <f>COUNTA($C$373)</f>
        <v>1</v>
      </c>
    </row>
    <row r="374" spans="1:51" ht="30" customHeight="1" x14ac:dyDescent="0.15">
      <c r="A374" s="859">
        <v>9</v>
      </c>
      <c r="B374" s="859">
        <v>1</v>
      </c>
      <c r="C374" s="860" t="s">
        <v>690</v>
      </c>
      <c r="D374" s="861"/>
      <c r="E374" s="861"/>
      <c r="F374" s="861"/>
      <c r="G374" s="861"/>
      <c r="H374" s="861"/>
      <c r="I374" s="861"/>
      <c r="J374" s="862">
        <v>6000012070001</v>
      </c>
      <c r="K374" s="863"/>
      <c r="L374" s="863"/>
      <c r="M374" s="863"/>
      <c r="N374" s="863"/>
      <c r="O374" s="863"/>
      <c r="P374" s="864" t="s">
        <v>683</v>
      </c>
      <c r="Q374" s="865"/>
      <c r="R374" s="865"/>
      <c r="S374" s="865"/>
      <c r="T374" s="865"/>
      <c r="U374" s="865"/>
      <c r="V374" s="865"/>
      <c r="W374" s="865"/>
      <c r="X374" s="865"/>
      <c r="Y374" s="866">
        <v>136</v>
      </c>
      <c r="Z374" s="867"/>
      <c r="AA374" s="867"/>
      <c r="AB374" s="868"/>
      <c r="AC374" s="869" t="s">
        <v>75</v>
      </c>
      <c r="AD374" s="870"/>
      <c r="AE374" s="870"/>
      <c r="AF374" s="870"/>
      <c r="AG374" s="870"/>
      <c r="AH374" s="853" t="s">
        <v>285</v>
      </c>
      <c r="AI374" s="854"/>
      <c r="AJ374" s="854"/>
      <c r="AK374" s="854"/>
      <c r="AL374" s="855" t="s">
        <v>285</v>
      </c>
      <c r="AM374" s="856"/>
      <c r="AN374" s="856"/>
      <c r="AO374" s="857"/>
      <c r="AP374" s="858" t="s">
        <v>285</v>
      </c>
      <c r="AQ374" s="858"/>
      <c r="AR374" s="858"/>
      <c r="AS374" s="858"/>
      <c r="AT374" s="858"/>
      <c r="AU374" s="858"/>
      <c r="AV374" s="858"/>
      <c r="AW374" s="858"/>
      <c r="AX374" s="858"/>
      <c r="AY374">
        <f>COUNTA($C$374)</f>
        <v>1</v>
      </c>
    </row>
    <row r="375" spans="1:51" ht="30" customHeight="1" x14ac:dyDescent="0.15">
      <c r="A375" s="859">
        <v>10</v>
      </c>
      <c r="B375" s="859">
        <v>1</v>
      </c>
      <c r="C375" s="860" t="s">
        <v>692</v>
      </c>
      <c r="D375" s="861"/>
      <c r="E375" s="861"/>
      <c r="F375" s="861"/>
      <c r="G375" s="861"/>
      <c r="H375" s="861"/>
      <c r="I375" s="861"/>
      <c r="J375" s="862">
        <v>6000012070001</v>
      </c>
      <c r="K375" s="863"/>
      <c r="L375" s="863"/>
      <c r="M375" s="863"/>
      <c r="N375" s="863"/>
      <c r="O375" s="863"/>
      <c r="P375" s="864" t="s">
        <v>683</v>
      </c>
      <c r="Q375" s="865"/>
      <c r="R375" s="865"/>
      <c r="S375" s="865"/>
      <c r="T375" s="865"/>
      <c r="U375" s="865"/>
      <c r="V375" s="865"/>
      <c r="W375" s="865"/>
      <c r="X375" s="865"/>
      <c r="Y375" s="866">
        <v>109</v>
      </c>
      <c r="Z375" s="867"/>
      <c r="AA375" s="867"/>
      <c r="AB375" s="868"/>
      <c r="AC375" s="869" t="s">
        <v>75</v>
      </c>
      <c r="AD375" s="870"/>
      <c r="AE375" s="870"/>
      <c r="AF375" s="870"/>
      <c r="AG375" s="870"/>
      <c r="AH375" s="853" t="s">
        <v>285</v>
      </c>
      <c r="AI375" s="854"/>
      <c r="AJ375" s="854"/>
      <c r="AK375" s="854"/>
      <c r="AL375" s="855" t="s">
        <v>285</v>
      </c>
      <c r="AM375" s="856"/>
      <c r="AN375" s="856"/>
      <c r="AO375" s="857"/>
      <c r="AP375" s="858" t="s">
        <v>285</v>
      </c>
      <c r="AQ375" s="858"/>
      <c r="AR375" s="858"/>
      <c r="AS375" s="858"/>
      <c r="AT375" s="858"/>
      <c r="AU375" s="858"/>
      <c r="AV375" s="858"/>
      <c r="AW375" s="858"/>
      <c r="AX375" s="858"/>
      <c r="AY375">
        <f>COUNTA($C$375)</f>
        <v>1</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2"/>
      <c r="AI376" s="873"/>
      <c r="AJ376" s="873"/>
      <c r="AK376" s="873"/>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2"/>
      <c r="AI377" s="873"/>
      <c r="AJ377" s="873"/>
      <c r="AK377" s="873"/>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2"/>
      <c r="AI378" s="873"/>
      <c r="AJ378" s="873"/>
      <c r="AK378" s="873"/>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2"/>
      <c r="AI379" s="873"/>
      <c r="AJ379" s="873"/>
      <c r="AK379" s="873"/>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2"/>
      <c r="AI380" s="873"/>
      <c r="AJ380" s="873"/>
      <c r="AK380" s="873"/>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2"/>
      <c r="AI381" s="873"/>
      <c r="AJ381" s="873"/>
      <c r="AK381" s="873"/>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2"/>
      <c r="AI382" s="873"/>
      <c r="AJ382" s="873"/>
      <c r="AK382" s="873"/>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2"/>
      <c r="AI383" s="873"/>
      <c r="AJ383" s="873"/>
      <c r="AK383" s="873"/>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2"/>
      <c r="AI384" s="873"/>
      <c r="AJ384" s="873"/>
      <c r="AK384" s="873"/>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2"/>
      <c r="AI385" s="873"/>
      <c r="AJ385" s="873"/>
      <c r="AK385" s="873"/>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2"/>
      <c r="AI386" s="873"/>
      <c r="AJ386" s="873"/>
      <c r="AK386" s="873"/>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2"/>
      <c r="AI387" s="873"/>
      <c r="AJ387" s="873"/>
      <c r="AK387" s="873"/>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2"/>
      <c r="AI388" s="873"/>
      <c r="AJ388" s="873"/>
      <c r="AK388" s="873"/>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2"/>
      <c r="AI389" s="873"/>
      <c r="AJ389" s="873"/>
      <c r="AK389" s="873"/>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2"/>
      <c r="AI390" s="873"/>
      <c r="AJ390" s="873"/>
      <c r="AK390" s="873"/>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2"/>
      <c r="AI391" s="873"/>
      <c r="AJ391" s="873"/>
      <c r="AK391" s="873"/>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2"/>
      <c r="AI392" s="873"/>
      <c r="AJ392" s="873"/>
      <c r="AK392" s="873"/>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2"/>
      <c r="AI393" s="873"/>
      <c r="AJ393" s="873"/>
      <c r="AK393" s="873"/>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2"/>
      <c r="AI394" s="873"/>
      <c r="AJ394" s="873"/>
      <c r="AK394" s="873"/>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2"/>
      <c r="AI395" s="873"/>
      <c r="AJ395" s="873"/>
      <c r="AK395" s="873"/>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1" t="s">
        <v>198</v>
      </c>
      <c r="AQ398" s="871"/>
      <c r="AR398" s="871"/>
      <c r="AS398" s="871"/>
      <c r="AT398" s="871"/>
      <c r="AU398" s="871"/>
      <c r="AV398" s="871"/>
      <c r="AW398" s="871"/>
      <c r="AX398" s="871"/>
      <c r="AY398">
        <f>$AY$396</f>
        <v>0</v>
      </c>
    </row>
    <row r="399" spans="1:51" ht="30" hidden="1" customHeight="1" x14ac:dyDescent="0.15">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2"/>
      <c r="AI401" s="873"/>
      <c r="AJ401" s="873"/>
      <c r="AK401" s="873"/>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2"/>
      <c r="AI402" s="873"/>
      <c r="AJ402" s="873"/>
      <c r="AK402" s="873"/>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2"/>
      <c r="AI403" s="873"/>
      <c r="AJ403" s="873"/>
      <c r="AK403" s="873"/>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2"/>
      <c r="AI404" s="873"/>
      <c r="AJ404" s="873"/>
      <c r="AK404" s="873"/>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2"/>
      <c r="AI405" s="873"/>
      <c r="AJ405" s="873"/>
      <c r="AK405" s="873"/>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2"/>
      <c r="AI406" s="873"/>
      <c r="AJ406" s="873"/>
      <c r="AK406" s="873"/>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2"/>
      <c r="AI407" s="873"/>
      <c r="AJ407" s="873"/>
      <c r="AK407" s="873"/>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2"/>
      <c r="AI408" s="873"/>
      <c r="AJ408" s="873"/>
      <c r="AK408" s="873"/>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2"/>
      <c r="AI409" s="873"/>
      <c r="AJ409" s="873"/>
      <c r="AK409" s="873"/>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2"/>
      <c r="AI410" s="873"/>
      <c r="AJ410" s="873"/>
      <c r="AK410" s="873"/>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2"/>
      <c r="AI411" s="873"/>
      <c r="AJ411" s="873"/>
      <c r="AK411" s="873"/>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2"/>
      <c r="AI412" s="873"/>
      <c r="AJ412" s="873"/>
      <c r="AK412" s="873"/>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2"/>
      <c r="AI413" s="873"/>
      <c r="AJ413" s="873"/>
      <c r="AK413" s="873"/>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2"/>
      <c r="AI414" s="873"/>
      <c r="AJ414" s="873"/>
      <c r="AK414" s="873"/>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2"/>
      <c r="AI415" s="873"/>
      <c r="AJ415" s="873"/>
      <c r="AK415" s="873"/>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2"/>
      <c r="AI416" s="873"/>
      <c r="AJ416" s="873"/>
      <c r="AK416" s="873"/>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2"/>
      <c r="AI417" s="873"/>
      <c r="AJ417" s="873"/>
      <c r="AK417" s="873"/>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2"/>
      <c r="AI418" s="873"/>
      <c r="AJ418" s="873"/>
      <c r="AK418" s="873"/>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2"/>
      <c r="AI419" s="873"/>
      <c r="AJ419" s="873"/>
      <c r="AK419" s="873"/>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2"/>
      <c r="AI420" s="873"/>
      <c r="AJ420" s="873"/>
      <c r="AK420" s="873"/>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2"/>
      <c r="AI421" s="873"/>
      <c r="AJ421" s="873"/>
      <c r="AK421" s="873"/>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2"/>
      <c r="AI422" s="873"/>
      <c r="AJ422" s="873"/>
      <c r="AK422" s="873"/>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2"/>
      <c r="AI423" s="873"/>
      <c r="AJ423" s="873"/>
      <c r="AK423" s="873"/>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2"/>
      <c r="AI424" s="873"/>
      <c r="AJ424" s="873"/>
      <c r="AK424" s="873"/>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2"/>
      <c r="AI425" s="873"/>
      <c r="AJ425" s="873"/>
      <c r="AK425" s="873"/>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2"/>
      <c r="AI426" s="873"/>
      <c r="AJ426" s="873"/>
      <c r="AK426" s="873"/>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2"/>
      <c r="AI427" s="873"/>
      <c r="AJ427" s="873"/>
      <c r="AK427" s="873"/>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2"/>
      <c r="AI428" s="873"/>
      <c r="AJ428" s="873"/>
      <c r="AK428" s="873"/>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1" t="s">
        <v>198</v>
      </c>
      <c r="AQ431" s="871"/>
      <c r="AR431" s="871"/>
      <c r="AS431" s="871"/>
      <c r="AT431" s="871"/>
      <c r="AU431" s="871"/>
      <c r="AV431" s="871"/>
      <c r="AW431" s="871"/>
      <c r="AX431" s="871"/>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2"/>
      <c r="AI434" s="873"/>
      <c r="AJ434" s="873"/>
      <c r="AK434" s="873"/>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2"/>
      <c r="AI435" s="873"/>
      <c r="AJ435" s="873"/>
      <c r="AK435" s="873"/>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2"/>
      <c r="AI436" s="873"/>
      <c r="AJ436" s="873"/>
      <c r="AK436" s="873"/>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2"/>
      <c r="AI437" s="873"/>
      <c r="AJ437" s="873"/>
      <c r="AK437" s="873"/>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2"/>
      <c r="AI438" s="873"/>
      <c r="AJ438" s="873"/>
      <c r="AK438" s="873"/>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2"/>
      <c r="AI439" s="873"/>
      <c r="AJ439" s="873"/>
      <c r="AK439" s="873"/>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2"/>
      <c r="AI440" s="873"/>
      <c r="AJ440" s="873"/>
      <c r="AK440" s="873"/>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2"/>
      <c r="AI441" s="873"/>
      <c r="AJ441" s="873"/>
      <c r="AK441" s="873"/>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2"/>
      <c r="AI442" s="873"/>
      <c r="AJ442" s="873"/>
      <c r="AK442" s="873"/>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2"/>
      <c r="AI443" s="873"/>
      <c r="AJ443" s="873"/>
      <c r="AK443" s="873"/>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2"/>
      <c r="AI444" s="873"/>
      <c r="AJ444" s="873"/>
      <c r="AK444" s="873"/>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2"/>
      <c r="AI445" s="873"/>
      <c r="AJ445" s="873"/>
      <c r="AK445" s="873"/>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2"/>
      <c r="AI446" s="873"/>
      <c r="AJ446" s="873"/>
      <c r="AK446" s="873"/>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2"/>
      <c r="AI447" s="873"/>
      <c r="AJ447" s="873"/>
      <c r="AK447" s="873"/>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2"/>
      <c r="AI448" s="873"/>
      <c r="AJ448" s="873"/>
      <c r="AK448" s="873"/>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2"/>
      <c r="AI449" s="873"/>
      <c r="AJ449" s="873"/>
      <c r="AK449" s="873"/>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2"/>
      <c r="AI450" s="873"/>
      <c r="AJ450" s="873"/>
      <c r="AK450" s="873"/>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2"/>
      <c r="AI451" s="873"/>
      <c r="AJ451" s="873"/>
      <c r="AK451" s="873"/>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2"/>
      <c r="AI452" s="873"/>
      <c r="AJ452" s="873"/>
      <c r="AK452" s="873"/>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2"/>
      <c r="AI453" s="873"/>
      <c r="AJ453" s="873"/>
      <c r="AK453" s="873"/>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2"/>
      <c r="AI454" s="873"/>
      <c r="AJ454" s="873"/>
      <c r="AK454" s="873"/>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2"/>
      <c r="AI455" s="873"/>
      <c r="AJ455" s="873"/>
      <c r="AK455" s="873"/>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2"/>
      <c r="AI456" s="873"/>
      <c r="AJ456" s="873"/>
      <c r="AK456" s="873"/>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2"/>
      <c r="AI457" s="873"/>
      <c r="AJ457" s="873"/>
      <c r="AK457" s="873"/>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2"/>
      <c r="AI458" s="873"/>
      <c r="AJ458" s="873"/>
      <c r="AK458" s="873"/>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2"/>
      <c r="AI459" s="873"/>
      <c r="AJ459" s="873"/>
      <c r="AK459" s="873"/>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2"/>
      <c r="AI460" s="873"/>
      <c r="AJ460" s="873"/>
      <c r="AK460" s="873"/>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2"/>
      <c r="AI461" s="873"/>
      <c r="AJ461" s="873"/>
      <c r="AK461" s="873"/>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1" t="s">
        <v>198</v>
      </c>
      <c r="AQ464" s="871"/>
      <c r="AR464" s="871"/>
      <c r="AS464" s="871"/>
      <c r="AT464" s="871"/>
      <c r="AU464" s="871"/>
      <c r="AV464" s="871"/>
      <c r="AW464" s="871"/>
      <c r="AX464" s="871"/>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2"/>
      <c r="AI467" s="873"/>
      <c r="AJ467" s="873"/>
      <c r="AK467" s="873"/>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2"/>
      <c r="AI468" s="873"/>
      <c r="AJ468" s="873"/>
      <c r="AK468" s="873"/>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2"/>
      <c r="AI469" s="873"/>
      <c r="AJ469" s="873"/>
      <c r="AK469" s="873"/>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2"/>
      <c r="AI470" s="873"/>
      <c r="AJ470" s="873"/>
      <c r="AK470" s="873"/>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2"/>
      <c r="AI471" s="873"/>
      <c r="AJ471" s="873"/>
      <c r="AK471" s="873"/>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2"/>
      <c r="AI472" s="873"/>
      <c r="AJ472" s="873"/>
      <c r="AK472" s="873"/>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2"/>
      <c r="AI473" s="873"/>
      <c r="AJ473" s="873"/>
      <c r="AK473" s="873"/>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2"/>
      <c r="AI474" s="873"/>
      <c r="AJ474" s="873"/>
      <c r="AK474" s="873"/>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2"/>
      <c r="AI475" s="873"/>
      <c r="AJ475" s="873"/>
      <c r="AK475" s="873"/>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2"/>
      <c r="AI476" s="873"/>
      <c r="AJ476" s="873"/>
      <c r="AK476" s="873"/>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2"/>
      <c r="AI477" s="873"/>
      <c r="AJ477" s="873"/>
      <c r="AK477" s="873"/>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2"/>
      <c r="AI478" s="873"/>
      <c r="AJ478" s="873"/>
      <c r="AK478" s="873"/>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2"/>
      <c r="AI479" s="873"/>
      <c r="AJ479" s="873"/>
      <c r="AK479" s="873"/>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2"/>
      <c r="AI480" s="873"/>
      <c r="AJ480" s="873"/>
      <c r="AK480" s="873"/>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2"/>
      <c r="AI481" s="873"/>
      <c r="AJ481" s="873"/>
      <c r="AK481" s="873"/>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2"/>
      <c r="AI482" s="873"/>
      <c r="AJ482" s="873"/>
      <c r="AK482" s="873"/>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2"/>
      <c r="AI483" s="873"/>
      <c r="AJ483" s="873"/>
      <c r="AK483" s="873"/>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2"/>
      <c r="AI484" s="873"/>
      <c r="AJ484" s="873"/>
      <c r="AK484" s="873"/>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2"/>
      <c r="AI485" s="873"/>
      <c r="AJ485" s="873"/>
      <c r="AK485" s="873"/>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2"/>
      <c r="AI486" s="873"/>
      <c r="AJ486" s="873"/>
      <c r="AK486" s="873"/>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2"/>
      <c r="AI487" s="873"/>
      <c r="AJ487" s="873"/>
      <c r="AK487" s="873"/>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2"/>
      <c r="AI488" s="873"/>
      <c r="AJ488" s="873"/>
      <c r="AK488" s="873"/>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2"/>
      <c r="AI489" s="873"/>
      <c r="AJ489" s="873"/>
      <c r="AK489" s="873"/>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2"/>
      <c r="AI490" s="873"/>
      <c r="AJ490" s="873"/>
      <c r="AK490" s="873"/>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2"/>
      <c r="AI491" s="873"/>
      <c r="AJ491" s="873"/>
      <c r="AK491" s="873"/>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2"/>
      <c r="AI492" s="873"/>
      <c r="AJ492" s="873"/>
      <c r="AK492" s="873"/>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2"/>
      <c r="AI493" s="873"/>
      <c r="AJ493" s="873"/>
      <c r="AK493" s="873"/>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2"/>
      <c r="AI494" s="873"/>
      <c r="AJ494" s="873"/>
      <c r="AK494" s="873"/>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1" t="s">
        <v>198</v>
      </c>
      <c r="AQ497" s="871"/>
      <c r="AR497" s="871"/>
      <c r="AS497" s="871"/>
      <c r="AT497" s="871"/>
      <c r="AU497" s="871"/>
      <c r="AV497" s="871"/>
      <c r="AW497" s="871"/>
      <c r="AX497" s="871"/>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2"/>
      <c r="AI500" s="873"/>
      <c r="AJ500" s="873"/>
      <c r="AK500" s="873"/>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2"/>
      <c r="AI501" s="873"/>
      <c r="AJ501" s="873"/>
      <c r="AK501" s="873"/>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2"/>
      <c r="AI502" s="873"/>
      <c r="AJ502" s="873"/>
      <c r="AK502" s="873"/>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2"/>
      <c r="AI503" s="873"/>
      <c r="AJ503" s="873"/>
      <c r="AK503" s="873"/>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2"/>
      <c r="AI504" s="873"/>
      <c r="AJ504" s="873"/>
      <c r="AK504" s="873"/>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2"/>
      <c r="AI505" s="873"/>
      <c r="AJ505" s="873"/>
      <c r="AK505" s="873"/>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2"/>
      <c r="AI506" s="873"/>
      <c r="AJ506" s="873"/>
      <c r="AK506" s="873"/>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2"/>
      <c r="AI507" s="873"/>
      <c r="AJ507" s="873"/>
      <c r="AK507" s="873"/>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2"/>
      <c r="AI508" s="873"/>
      <c r="AJ508" s="873"/>
      <c r="AK508" s="873"/>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2"/>
      <c r="AI509" s="873"/>
      <c r="AJ509" s="873"/>
      <c r="AK509" s="873"/>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2"/>
      <c r="AI510" s="873"/>
      <c r="AJ510" s="873"/>
      <c r="AK510" s="873"/>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2"/>
      <c r="AI511" s="873"/>
      <c r="AJ511" s="873"/>
      <c r="AK511" s="873"/>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2"/>
      <c r="AI512" s="873"/>
      <c r="AJ512" s="873"/>
      <c r="AK512" s="873"/>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2"/>
      <c r="AI513" s="873"/>
      <c r="AJ513" s="873"/>
      <c r="AK513" s="873"/>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2"/>
      <c r="AI514" s="873"/>
      <c r="AJ514" s="873"/>
      <c r="AK514" s="873"/>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2"/>
      <c r="AI515" s="873"/>
      <c r="AJ515" s="873"/>
      <c r="AK515" s="873"/>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2"/>
      <c r="AI516" s="873"/>
      <c r="AJ516" s="873"/>
      <c r="AK516" s="873"/>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2"/>
      <c r="AI517" s="873"/>
      <c r="AJ517" s="873"/>
      <c r="AK517" s="873"/>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2"/>
      <c r="AI518" s="873"/>
      <c r="AJ518" s="873"/>
      <c r="AK518" s="873"/>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2"/>
      <c r="AI519" s="873"/>
      <c r="AJ519" s="873"/>
      <c r="AK519" s="873"/>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2"/>
      <c r="AI520" s="873"/>
      <c r="AJ520" s="873"/>
      <c r="AK520" s="873"/>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2"/>
      <c r="AI521" s="873"/>
      <c r="AJ521" s="873"/>
      <c r="AK521" s="873"/>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2"/>
      <c r="AI522" s="873"/>
      <c r="AJ522" s="873"/>
      <c r="AK522" s="873"/>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2"/>
      <c r="AI523" s="873"/>
      <c r="AJ523" s="873"/>
      <c r="AK523" s="873"/>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2"/>
      <c r="AI524" s="873"/>
      <c r="AJ524" s="873"/>
      <c r="AK524" s="873"/>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2"/>
      <c r="AI525" s="873"/>
      <c r="AJ525" s="873"/>
      <c r="AK525" s="873"/>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2"/>
      <c r="AI526" s="873"/>
      <c r="AJ526" s="873"/>
      <c r="AK526" s="873"/>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2"/>
      <c r="AI527" s="873"/>
      <c r="AJ527" s="873"/>
      <c r="AK527" s="873"/>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1" t="s">
        <v>198</v>
      </c>
      <c r="AQ530" s="871"/>
      <c r="AR530" s="871"/>
      <c r="AS530" s="871"/>
      <c r="AT530" s="871"/>
      <c r="AU530" s="871"/>
      <c r="AV530" s="871"/>
      <c r="AW530" s="871"/>
      <c r="AX530" s="871"/>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2"/>
      <c r="AI533" s="873"/>
      <c r="AJ533" s="873"/>
      <c r="AK533" s="873"/>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2"/>
      <c r="AI534" s="873"/>
      <c r="AJ534" s="873"/>
      <c r="AK534" s="873"/>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2"/>
      <c r="AI535" s="873"/>
      <c r="AJ535" s="873"/>
      <c r="AK535" s="873"/>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2"/>
      <c r="AI536" s="873"/>
      <c r="AJ536" s="873"/>
      <c r="AK536" s="873"/>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2"/>
      <c r="AI537" s="873"/>
      <c r="AJ537" s="873"/>
      <c r="AK537" s="873"/>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2"/>
      <c r="AI538" s="873"/>
      <c r="AJ538" s="873"/>
      <c r="AK538" s="873"/>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2"/>
      <c r="AI539" s="873"/>
      <c r="AJ539" s="873"/>
      <c r="AK539" s="873"/>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2"/>
      <c r="AI540" s="873"/>
      <c r="AJ540" s="873"/>
      <c r="AK540" s="873"/>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2"/>
      <c r="AI541" s="873"/>
      <c r="AJ541" s="873"/>
      <c r="AK541" s="873"/>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2"/>
      <c r="AI542" s="873"/>
      <c r="AJ542" s="873"/>
      <c r="AK542" s="873"/>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2"/>
      <c r="AI543" s="873"/>
      <c r="AJ543" s="873"/>
      <c r="AK543" s="873"/>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2"/>
      <c r="AI544" s="873"/>
      <c r="AJ544" s="873"/>
      <c r="AK544" s="873"/>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2"/>
      <c r="AI545" s="873"/>
      <c r="AJ545" s="873"/>
      <c r="AK545" s="873"/>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2"/>
      <c r="AI546" s="873"/>
      <c r="AJ546" s="873"/>
      <c r="AK546" s="873"/>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2"/>
      <c r="AI547" s="873"/>
      <c r="AJ547" s="873"/>
      <c r="AK547" s="873"/>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2"/>
      <c r="AI548" s="873"/>
      <c r="AJ548" s="873"/>
      <c r="AK548" s="873"/>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2"/>
      <c r="AI549" s="873"/>
      <c r="AJ549" s="873"/>
      <c r="AK549" s="873"/>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2"/>
      <c r="AI550" s="873"/>
      <c r="AJ550" s="873"/>
      <c r="AK550" s="873"/>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2"/>
      <c r="AI551" s="873"/>
      <c r="AJ551" s="873"/>
      <c r="AK551" s="873"/>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2"/>
      <c r="AI552" s="873"/>
      <c r="AJ552" s="873"/>
      <c r="AK552" s="873"/>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2"/>
      <c r="AI553" s="873"/>
      <c r="AJ553" s="873"/>
      <c r="AK553" s="873"/>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2"/>
      <c r="AI554" s="873"/>
      <c r="AJ554" s="873"/>
      <c r="AK554" s="873"/>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2"/>
      <c r="AI555" s="873"/>
      <c r="AJ555" s="873"/>
      <c r="AK555" s="873"/>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2"/>
      <c r="AI556" s="873"/>
      <c r="AJ556" s="873"/>
      <c r="AK556" s="873"/>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2"/>
      <c r="AI557" s="873"/>
      <c r="AJ557" s="873"/>
      <c r="AK557" s="873"/>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2"/>
      <c r="AI558" s="873"/>
      <c r="AJ558" s="873"/>
      <c r="AK558" s="873"/>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2"/>
      <c r="AI559" s="873"/>
      <c r="AJ559" s="873"/>
      <c r="AK559" s="873"/>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2"/>
      <c r="AI560" s="873"/>
      <c r="AJ560" s="873"/>
      <c r="AK560" s="873"/>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1" t="s">
        <v>198</v>
      </c>
      <c r="AQ563" s="871"/>
      <c r="AR563" s="871"/>
      <c r="AS563" s="871"/>
      <c r="AT563" s="871"/>
      <c r="AU563" s="871"/>
      <c r="AV563" s="871"/>
      <c r="AW563" s="871"/>
      <c r="AX563" s="871"/>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2"/>
      <c r="AI566" s="873"/>
      <c r="AJ566" s="873"/>
      <c r="AK566" s="873"/>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2"/>
      <c r="AI567" s="873"/>
      <c r="AJ567" s="873"/>
      <c r="AK567" s="873"/>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2"/>
      <c r="AI568" s="873"/>
      <c r="AJ568" s="873"/>
      <c r="AK568" s="873"/>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2"/>
      <c r="AI569" s="873"/>
      <c r="AJ569" s="873"/>
      <c r="AK569" s="873"/>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2"/>
      <c r="AI570" s="873"/>
      <c r="AJ570" s="873"/>
      <c r="AK570" s="873"/>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2"/>
      <c r="AI571" s="873"/>
      <c r="AJ571" s="873"/>
      <c r="AK571" s="873"/>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2"/>
      <c r="AI572" s="873"/>
      <c r="AJ572" s="873"/>
      <c r="AK572" s="873"/>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2"/>
      <c r="AI573" s="873"/>
      <c r="AJ573" s="873"/>
      <c r="AK573" s="873"/>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2"/>
      <c r="AI574" s="873"/>
      <c r="AJ574" s="873"/>
      <c r="AK574" s="873"/>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2"/>
      <c r="AI575" s="873"/>
      <c r="AJ575" s="873"/>
      <c r="AK575" s="873"/>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2"/>
      <c r="AI576" s="873"/>
      <c r="AJ576" s="873"/>
      <c r="AK576" s="873"/>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2"/>
      <c r="AI577" s="873"/>
      <c r="AJ577" s="873"/>
      <c r="AK577" s="873"/>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2"/>
      <c r="AI578" s="873"/>
      <c r="AJ578" s="873"/>
      <c r="AK578" s="873"/>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2"/>
      <c r="AI579" s="873"/>
      <c r="AJ579" s="873"/>
      <c r="AK579" s="873"/>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2"/>
      <c r="AI580" s="873"/>
      <c r="AJ580" s="873"/>
      <c r="AK580" s="873"/>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2"/>
      <c r="AI581" s="873"/>
      <c r="AJ581" s="873"/>
      <c r="AK581" s="873"/>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2"/>
      <c r="AI582" s="873"/>
      <c r="AJ582" s="873"/>
      <c r="AK582" s="873"/>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2"/>
      <c r="AI583" s="873"/>
      <c r="AJ583" s="873"/>
      <c r="AK583" s="873"/>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2"/>
      <c r="AI584" s="873"/>
      <c r="AJ584" s="873"/>
      <c r="AK584" s="873"/>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2"/>
      <c r="AI585" s="873"/>
      <c r="AJ585" s="873"/>
      <c r="AK585" s="873"/>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2"/>
      <c r="AI586" s="873"/>
      <c r="AJ586" s="873"/>
      <c r="AK586" s="873"/>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2"/>
      <c r="AI587" s="873"/>
      <c r="AJ587" s="873"/>
      <c r="AK587" s="873"/>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2"/>
      <c r="AI588" s="873"/>
      <c r="AJ588" s="873"/>
      <c r="AK588" s="873"/>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2"/>
      <c r="AI589" s="873"/>
      <c r="AJ589" s="873"/>
      <c r="AK589" s="873"/>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2"/>
      <c r="AI590" s="873"/>
      <c r="AJ590" s="873"/>
      <c r="AK590" s="873"/>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2"/>
      <c r="AI591" s="873"/>
      <c r="AJ591" s="873"/>
      <c r="AK591" s="873"/>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2"/>
      <c r="AI592" s="873"/>
      <c r="AJ592" s="873"/>
      <c r="AK592" s="873"/>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2"/>
      <c r="AI593" s="873"/>
      <c r="AJ593" s="873"/>
      <c r="AK593" s="873"/>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1" t="s">
        <v>198</v>
      </c>
      <c r="AQ596" s="871"/>
      <c r="AR596" s="871"/>
      <c r="AS596" s="871"/>
      <c r="AT596" s="871"/>
      <c r="AU596" s="871"/>
      <c r="AV596" s="871"/>
      <c r="AW596" s="871"/>
      <c r="AX596" s="871"/>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2"/>
      <c r="AI599" s="873"/>
      <c r="AJ599" s="873"/>
      <c r="AK599" s="873"/>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2"/>
      <c r="AI600" s="873"/>
      <c r="AJ600" s="873"/>
      <c r="AK600" s="873"/>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2"/>
      <c r="AI601" s="873"/>
      <c r="AJ601" s="873"/>
      <c r="AK601" s="873"/>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2"/>
      <c r="AI602" s="873"/>
      <c r="AJ602" s="873"/>
      <c r="AK602" s="873"/>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2"/>
      <c r="AI603" s="873"/>
      <c r="AJ603" s="873"/>
      <c r="AK603" s="873"/>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2"/>
      <c r="AI604" s="873"/>
      <c r="AJ604" s="873"/>
      <c r="AK604" s="873"/>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2"/>
      <c r="AI605" s="873"/>
      <c r="AJ605" s="873"/>
      <c r="AK605" s="873"/>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2"/>
      <c r="AI606" s="873"/>
      <c r="AJ606" s="873"/>
      <c r="AK606" s="873"/>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2"/>
      <c r="AI607" s="873"/>
      <c r="AJ607" s="873"/>
      <c r="AK607" s="873"/>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2"/>
      <c r="AI608" s="873"/>
      <c r="AJ608" s="873"/>
      <c r="AK608" s="873"/>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2"/>
      <c r="AI609" s="873"/>
      <c r="AJ609" s="873"/>
      <c r="AK609" s="873"/>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2"/>
      <c r="AI610" s="873"/>
      <c r="AJ610" s="873"/>
      <c r="AK610" s="873"/>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2"/>
      <c r="AI611" s="873"/>
      <c r="AJ611" s="873"/>
      <c r="AK611" s="873"/>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2"/>
      <c r="AI612" s="873"/>
      <c r="AJ612" s="873"/>
      <c r="AK612" s="873"/>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2"/>
      <c r="AI613" s="873"/>
      <c r="AJ613" s="873"/>
      <c r="AK613" s="873"/>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2"/>
      <c r="AI614" s="873"/>
      <c r="AJ614" s="873"/>
      <c r="AK614" s="873"/>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2"/>
      <c r="AI615" s="873"/>
      <c r="AJ615" s="873"/>
      <c r="AK615" s="873"/>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2"/>
      <c r="AI616" s="873"/>
      <c r="AJ616" s="873"/>
      <c r="AK616" s="873"/>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2"/>
      <c r="AI617" s="873"/>
      <c r="AJ617" s="873"/>
      <c r="AK617" s="873"/>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2"/>
      <c r="AI618" s="873"/>
      <c r="AJ618" s="873"/>
      <c r="AK618" s="873"/>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2"/>
      <c r="AI619" s="873"/>
      <c r="AJ619" s="873"/>
      <c r="AK619" s="873"/>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2"/>
      <c r="AI620" s="873"/>
      <c r="AJ620" s="873"/>
      <c r="AK620" s="873"/>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2"/>
      <c r="AI621" s="873"/>
      <c r="AJ621" s="873"/>
      <c r="AK621" s="873"/>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2"/>
      <c r="AI622" s="873"/>
      <c r="AJ622" s="873"/>
      <c r="AK622" s="873"/>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2"/>
      <c r="AI623" s="873"/>
      <c r="AJ623" s="873"/>
      <c r="AK623" s="873"/>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2"/>
      <c r="AI624" s="873"/>
      <c r="AJ624" s="873"/>
      <c r="AK624" s="873"/>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2"/>
      <c r="AI625" s="873"/>
      <c r="AJ625" s="873"/>
      <c r="AK625" s="873"/>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2"/>
      <c r="AI626" s="873"/>
      <c r="AJ626" s="873"/>
      <c r="AK626" s="873"/>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1" t="s">
        <v>226</v>
      </c>
      <c r="AQ630" s="871"/>
      <c r="AR630" s="871"/>
      <c r="AS630" s="871"/>
      <c r="AT630" s="871"/>
      <c r="AU630" s="871"/>
      <c r="AV630" s="871"/>
      <c r="AW630" s="871"/>
      <c r="AX630" s="871"/>
    </row>
    <row r="631" spans="1:51" ht="30" customHeight="1" x14ac:dyDescent="0.15">
      <c r="A631" s="859">
        <v>1</v>
      </c>
      <c r="B631" s="859">
        <v>1</v>
      </c>
      <c r="C631" s="881"/>
      <c r="D631" s="881"/>
      <c r="E631" s="648" t="s">
        <v>657</v>
      </c>
      <c r="F631" s="882"/>
      <c r="G631" s="882"/>
      <c r="H631" s="882"/>
      <c r="I631" s="882"/>
      <c r="J631" s="862" t="s">
        <v>657</v>
      </c>
      <c r="K631" s="863"/>
      <c r="L631" s="863"/>
      <c r="M631" s="863"/>
      <c r="N631" s="863"/>
      <c r="O631" s="863"/>
      <c r="P631" s="864" t="s">
        <v>657</v>
      </c>
      <c r="Q631" s="865"/>
      <c r="R631" s="865"/>
      <c r="S631" s="865"/>
      <c r="T631" s="865"/>
      <c r="U631" s="865"/>
      <c r="V631" s="865"/>
      <c r="W631" s="865"/>
      <c r="X631" s="865"/>
      <c r="Y631" s="866" t="s">
        <v>657</v>
      </c>
      <c r="Z631" s="867"/>
      <c r="AA631" s="867"/>
      <c r="AB631" s="868"/>
      <c r="AC631" s="869"/>
      <c r="AD631" s="870"/>
      <c r="AE631" s="870"/>
      <c r="AF631" s="870"/>
      <c r="AG631" s="870"/>
      <c r="AH631" s="872" t="s">
        <v>657</v>
      </c>
      <c r="AI631" s="873"/>
      <c r="AJ631" s="873"/>
      <c r="AK631" s="873"/>
      <c r="AL631" s="855" t="s">
        <v>657</v>
      </c>
      <c r="AM631" s="856"/>
      <c r="AN631" s="856"/>
      <c r="AO631" s="857"/>
      <c r="AP631" s="858" t="s">
        <v>657</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2"/>
      <c r="AI632" s="873"/>
      <c r="AJ632" s="873"/>
      <c r="AK632" s="873"/>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2"/>
      <c r="AI633" s="873"/>
      <c r="AJ633" s="873"/>
      <c r="AK633" s="873"/>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2"/>
      <c r="AI634" s="873"/>
      <c r="AJ634" s="873"/>
      <c r="AK634" s="873"/>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2"/>
      <c r="AI635" s="873"/>
      <c r="AJ635" s="873"/>
      <c r="AK635" s="873"/>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2"/>
      <c r="AI636" s="873"/>
      <c r="AJ636" s="873"/>
      <c r="AK636" s="873"/>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2"/>
      <c r="AI637" s="873"/>
      <c r="AJ637" s="873"/>
      <c r="AK637" s="873"/>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2"/>
      <c r="AI638" s="873"/>
      <c r="AJ638" s="873"/>
      <c r="AK638" s="873"/>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2"/>
      <c r="AI639" s="873"/>
      <c r="AJ639" s="873"/>
      <c r="AK639" s="873"/>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2"/>
      <c r="AI640" s="873"/>
      <c r="AJ640" s="873"/>
      <c r="AK640" s="873"/>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2"/>
      <c r="AI641" s="873"/>
      <c r="AJ641" s="873"/>
      <c r="AK641" s="873"/>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2"/>
      <c r="AI642" s="873"/>
      <c r="AJ642" s="873"/>
      <c r="AK642" s="873"/>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2"/>
      <c r="AI643" s="873"/>
      <c r="AJ643" s="873"/>
      <c r="AK643" s="873"/>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2"/>
      <c r="AI644" s="873"/>
      <c r="AJ644" s="873"/>
      <c r="AK644" s="873"/>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2"/>
      <c r="AI645" s="873"/>
      <c r="AJ645" s="873"/>
      <c r="AK645" s="873"/>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2"/>
      <c r="AI646" s="873"/>
      <c r="AJ646" s="873"/>
      <c r="AK646" s="873"/>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2"/>
      <c r="AI647" s="873"/>
      <c r="AJ647" s="873"/>
      <c r="AK647" s="873"/>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2"/>
      <c r="AI648" s="873"/>
      <c r="AJ648" s="873"/>
      <c r="AK648" s="873"/>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2"/>
      <c r="AI649" s="873"/>
      <c r="AJ649" s="873"/>
      <c r="AK649" s="873"/>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2"/>
      <c r="AI650" s="873"/>
      <c r="AJ650" s="873"/>
      <c r="AK650" s="873"/>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2"/>
      <c r="AI651" s="873"/>
      <c r="AJ651" s="873"/>
      <c r="AK651" s="873"/>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2"/>
      <c r="AI652" s="873"/>
      <c r="AJ652" s="873"/>
      <c r="AK652" s="873"/>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2"/>
      <c r="AI653" s="873"/>
      <c r="AJ653" s="873"/>
      <c r="AK653" s="873"/>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2"/>
      <c r="AI654" s="873"/>
      <c r="AJ654" s="873"/>
      <c r="AK654" s="873"/>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2"/>
      <c r="AI655" s="873"/>
      <c r="AJ655" s="873"/>
      <c r="AK655" s="873"/>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2"/>
      <c r="AI656" s="873"/>
      <c r="AJ656" s="873"/>
      <c r="AK656" s="873"/>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2"/>
      <c r="AI657" s="873"/>
      <c r="AJ657" s="873"/>
      <c r="AK657" s="873"/>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2"/>
      <c r="AI658" s="873"/>
      <c r="AJ658" s="873"/>
      <c r="AK658" s="873"/>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2"/>
      <c r="AI659" s="873"/>
      <c r="AJ659" s="873"/>
      <c r="AK659" s="873"/>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2"/>
      <c r="AI660" s="873"/>
      <c r="AJ660" s="873"/>
      <c r="AK660" s="873"/>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11">
      <formula>IF(RIGHT(TEXT(P14,"0.#"),1)=".",FALSE,TRUE)</formula>
    </cfRule>
    <cfRule type="expression" dxfId="804" priority="912">
      <formula>IF(RIGHT(TEXT(P14,"0.#"),1)=".",TRUE,FALSE)</formula>
    </cfRule>
  </conditionalFormatting>
  <conditionalFormatting sqref="P18:AX18">
    <cfRule type="expression" dxfId="803" priority="909">
      <formula>IF(RIGHT(TEXT(P18,"0.#"),1)=".",FALSE,TRUE)</formula>
    </cfRule>
    <cfRule type="expression" dxfId="802" priority="910">
      <formula>IF(RIGHT(TEXT(P18,"0.#"),1)=".",TRUE,FALSE)</formula>
    </cfRule>
  </conditionalFormatting>
  <conditionalFormatting sqref="Y311">
    <cfRule type="expression" dxfId="801" priority="907">
      <formula>IF(RIGHT(TEXT(Y311,"0.#"),1)=".",FALSE,TRUE)</formula>
    </cfRule>
    <cfRule type="expression" dxfId="800" priority="908">
      <formula>IF(RIGHT(TEXT(Y311,"0.#"),1)=".",TRUE,FALSE)</formula>
    </cfRule>
  </conditionalFormatting>
  <conditionalFormatting sqref="Y320">
    <cfRule type="expression" dxfId="799" priority="905">
      <formula>IF(RIGHT(TEXT(Y320,"0.#"),1)=".",FALSE,TRUE)</formula>
    </cfRule>
    <cfRule type="expression" dxfId="798" priority="906">
      <formula>IF(RIGHT(TEXT(Y320,"0.#"),1)=".",TRUE,FALSE)</formula>
    </cfRule>
  </conditionalFormatting>
  <conditionalFormatting sqref="Y351:Y358 Y349 Y338:Y345 Y336 Y325:Y332 Y323">
    <cfRule type="expression" dxfId="797" priority="885">
      <formula>IF(RIGHT(TEXT(Y323,"0.#"),1)=".",FALSE,TRUE)</formula>
    </cfRule>
    <cfRule type="expression" dxfId="796" priority="886">
      <formula>IF(RIGHT(TEXT(Y323,"0.#"),1)=".",TRUE,FALSE)</formula>
    </cfRule>
  </conditionalFormatting>
  <conditionalFormatting sqref="P16:AQ17 P15:AX15 P13:AX13">
    <cfRule type="expression" dxfId="795" priority="903">
      <formula>IF(RIGHT(TEXT(P13,"0.#"),1)=".",FALSE,TRUE)</formula>
    </cfRule>
    <cfRule type="expression" dxfId="794" priority="904">
      <formula>IF(RIGHT(TEXT(P13,"0.#"),1)=".",TRUE,FALSE)</formula>
    </cfRule>
  </conditionalFormatting>
  <conditionalFormatting sqref="P19:AJ19">
    <cfRule type="expression" dxfId="793" priority="901">
      <formula>IF(RIGHT(TEXT(P19,"0.#"),1)=".",FALSE,TRUE)</formula>
    </cfRule>
    <cfRule type="expression" dxfId="792" priority="902">
      <formula>IF(RIGHT(TEXT(P19,"0.#"),1)=".",TRUE,FALSE)</formula>
    </cfRule>
  </conditionalFormatting>
  <conditionalFormatting sqref="AE32 AQ32">
    <cfRule type="expression" dxfId="791" priority="899">
      <formula>IF(RIGHT(TEXT(AE32,"0.#"),1)=".",FALSE,TRUE)</formula>
    </cfRule>
    <cfRule type="expression" dxfId="790" priority="900">
      <formula>IF(RIGHT(TEXT(AE32,"0.#"),1)=".",TRUE,FALSE)</formula>
    </cfRule>
  </conditionalFormatting>
  <conditionalFormatting sqref="Y312:Y319 Y310">
    <cfRule type="expression" dxfId="789" priority="897">
      <formula>IF(RIGHT(TEXT(Y310,"0.#"),1)=".",FALSE,TRUE)</formula>
    </cfRule>
    <cfRule type="expression" dxfId="788" priority="898">
      <formula>IF(RIGHT(TEXT(Y310,"0.#"),1)=".",TRUE,FALSE)</formula>
    </cfRule>
  </conditionalFormatting>
  <conditionalFormatting sqref="AU311">
    <cfRule type="expression" dxfId="787" priority="895">
      <formula>IF(RIGHT(TEXT(AU311,"0.#"),1)=".",FALSE,TRUE)</formula>
    </cfRule>
    <cfRule type="expression" dxfId="786" priority="896">
      <formula>IF(RIGHT(TEXT(AU311,"0.#"),1)=".",TRUE,FALSE)</formula>
    </cfRule>
  </conditionalFormatting>
  <conditionalFormatting sqref="AU320">
    <cfRule type="expression" dxfId="785" priority="893">
      <formula>IF(RIGHT(TEXT(AU320,"0.#"),1)=".",FALSE,TRUE)</formula>
    </cfRule>
    <cfRule type="expression" dxfId="784" priority="894">
      <formula>IF(RIGHT(TEXT(AU320,"0.#"),1)=".",TRUE,FALSE)</formula>
    </cfRule>
  </conditionalFormatting>
  <conditionalFormatting sqref="AU312:AU319 AU310">
    <cfRule type="expression" dxfId="783" priority="891">
      <formula>IF(RIGHT(TEXT(AU310,"0.#"),1)=".",FALSE,TRUE)</formula>
    </cfRule>
    <cfRule type="expression" dxfId="782" priority="892">
      <formula>IF(RIGHT(TEXT(AU310,"0.#"),1)=".",TRUE,FALSE)</formula>
    </cfRule>
  </conditionalFormatting>
  <conditionalFormatting sqref="Y350 Y337 Y324">
    <cfRule type="expression" dxfId="781" priority="889">
      <formula>IF(RIGHT(TEXT(Y324,"0.#"),1)=".",FALSE,TRUE)</formula>
    </cfRule>
    <cfRule type="expression" dxfId="780" priority="890">
      <formula>IF(RIGHT(TEXT(Y324,"0.#"),1)=".",TRUE,FALSE)</formula>
    </cfRule>
  </conditionalFormatting>
  <conditionalFormatting sqref="Y359 Y346 Y333">
    <cfRule type="expression" dxfId="779" priority="887">
      <formula>IF(RIGHT(TEXT(Y333,"0.#"),1)=".",FALSE,TRUE)</formula>
    </cfRule>
    <cfRule type="expression" dxfId="778" priority="888">
      <formula>IF(RIGHT(TEXT(Y333,"0.#"),1)=".",TRUE,FALSE)</formula>
    </cfRule>
  </conditionalFormatting>
  <conditionalFormatting sqref="AU350 AU337 AU324">
    <cfRule type="expression" dxfId="777" priority="883">
      <formula>IF(RIGHT(TEXT(AU324,"0.#"),1)=".",FALSE,TRUE)</formula>
    </cfRule>
    <cfRule type="expression" dxfId="776" priority="884">
      <formula>IF(RIGHT(TEXT(AU324,"0.#"),1)=".",TRUE,FALSE)</formula>
    </cfRule>
  </conditionalFormatting>
  <conditionalFormatting sqref="AU359 AU346 AU333">
    <cfRule type="expression" dxfId="775" priority="881">
      <formula>IF(RIGHT(TEXT(AU333,"0.#"),1)=".",FALSE,TRUE)</formula>
    </cfRule>
    <cfRule type="expression" dxfId="774" priority="882">
      <formula>IF(RIGHT(TEXT(AU333,"0.#"),1)=".",TRUE,FALSE)</formula>
    </cfRule>
  </conditionalFormatting>
  <conditionalFormatting sqref="AU351:AU358 AU349 AU338:AU345 AU336 AU325:AU332 AU323">
    <cfRule type="expression" dxfId="773" priority="879">
      <formula>IF(RIGHT(TEXT(AU323,"0.#"),1)=".",FALSE,TRUE)</formula>
    </cfRule>
    <cfRule type="expression" dxfId="772" priority="880">
      <formula>IF(RIGHT(TEXT(AU323,"0.#"),1)=".",TRUE,FALSE)</formula>
    </cfRule>
  </conditionalFormatting>
  <conditionalFormatting sqref="AI32">
    <cfRule type="expression" dxfId="771" priority="877">
      <formula>IF(RIGHT(TEXT(AI32,"0.#"),1)=".",FALSE,TRUE)</formula>
    </cfRule>
    <cfRule type="expression" dxfId="770" priority="878">
      <formula>IF(RIGHT(TEXT(AI32,"0.#"),1)=".",TRUE,FALSE)</formula>
    </cfRule>
  </conditionalFormatting>
  <conditionalFormatting sqref="AM32">
    <cfRule type="expression" dxfId="769" priority="875">
      <formula>IF(RIGHT(TEXT(AM32,"0.#"),1)=".",FALSE,TRUE)</formula>
    </cfRule>
    <cfRule type="expression" dxfId="768" priority="876">
      <formula>IF(RIGHT(TEXT(AM32,"0.#"),1)=".",TRUE,FALSE)</formula>
    </cfRule>
  </conditionalFormatting>
  <conditionalFormatting sqref="AE33">
    <cfRule type="expression" dxfId="767" priority="873">
      <formula>IF(RIGHT(TEXT(AE33,"0.#"),1)=".",FALSE,TRUE)</formula>
    </cfRule>
    <cfRule type="expression" dxfId="766" priority="874">
      <formula>IF(RIGHT(TEXT(AE33,"0.#"),1)=".",TRUE,FALSE)</formula>
    </cfRule>
  </conditionalFormatting>
  <conditionalFormatting sqref="AI33">
    <cfRule type="expression" dxfId="765" priority="871">
      <formula>IF(RIGHT(TEXT(AI33,"0.#"),1)=".",FALSE,TRUE)</formula>
    </cfRule>
    <cfRule type="expression" dxfId="764" priority="872">
      <formula>IF(RIGHT(TEXT(AI33,"0.#"),1)=".",TRUE,FALSE)</formula>
    </cfRule>
  </conditionalFormatting>
  <conditionalFormatting sqref="AM33">
    <cfRule type="expression" dxfId="763" priority="869">
      <formula>IF(RIGHT(TEXT(AM33,"0.#"),1)=".",FALSE,TRUE)</formula>
    </cfRule>
    <cfRule type="expression" dxfId="762" priority="870">
      <formula>IF(RIGHT(TEXT(AM33,"0.#"),1)=".",TRUE,FALSE)</formula>
    </cfRule>
  </conditionalFormatting>
  <conditionalFormatting sqref="AQ33">
    <cfRule type="expression" dxfId="761" priority="867">
      <formula>IF(RIGHT(TEXT(AQ33,"0.#"),1)=".",FALSE,TRUE)</formula>
    </cfRule>
    <cfRule type="expression" dxfId="760" priority="868">
      <formula>IF(RIGHT(TEXT(AQ33,"0.#"),1)=".",TRUE,FALSE)</formula>
    </cfRule>
  </conditionalFormatting>
  <conditionalFormatting sqref="AE210">
    <cfRule type="expression" dxfId="759" priority="865">
      <formula>IF(RIGHT(TEXT(AE210,"0.#"),1)=".",FALSE,TRUE)</formula>
    </cfRule>
    <cfRule type="expression" dxfId="758" priority="866">
      <formula>IF(RIGHT(TEXT(AE210,"0.#"),1)=".",TRUE,FALSE)</formula>
    </cfRule>
  </conditionalFormatting>
  <conditionalFormatting sqref="AE211">
    <cfRule type="expression" dxfId="757" priority="863">
      <formula>IF(RIGHT(TEXT(AE211,"0.#"),1)=".",FALSE,TRUE)</formula>
    </cfRule>
    <cfRule type="expression" dxfId="756" priority="864">
      <formula>IF(RIGHT(TEXT(AE211,"0.#"),1)=".",TRUE,FALSE)</formula>
    </cfRule>
  </conditionalFormatting>
  <conditionalFormatting sqref="AE212">
    <cfRule type="expression" dxfId="755" priority="861">
      <formula>IF(RIGHT(TEXT(AE212,"0.#"),1)=".",FALSE,TRUE)</formula>
    </cfRule>
    <cfRule type="expression" dxfId="754" priority="862">
      <formula>IF(RIGHT(TEXT(AE212,"0.#"),1)=".",TRUE,FALSE)</formula>
    </cfRule>
  </conditionalFormatting>
  <conditionalFormatting sqref="AI212">
    <cfRule type="expression" dxfId="753" priority="859">
      <formula>IF(RIGHT(TEXT(AI212,"0.#"),1)=".",FALSE,TRUE)</formula>
    </cfRule>
    <cfRule type="expression" dxfId="752" priority="860">
      <formula>IF(RIGHT(TEXT(AI212,"0.#"),1)=".",TRUE,FALSE)</formula>
    </cfRule>
  </conditionalFormatting>
  <conditionalFormatting sqref="AI211">
    <cfRule type="expression" dxfId="751" priority="857">
      <formula>IF(RIGHT(TEXT(AI211,"0.#"),1)=".",FALSE,TRUE)</formula>
    </cfRule>
    <cfRule type="expression" dxfId="750" priority="858">
      <formula>IF(RIGHT(TEXT(AI211,"0.#"),1)=".",TRUE,FALSE)</formula>
    </cfRule>
  </conditionalFormatting>
  <conditionalFormatting sqref="AI210">
    <cfRule type="expression" dxfId="749" priority="855">
      <formula>IF(RIGHT(TEXT(AI210,"0.#"),1)=".",FALSE,TRUE)</formula>
    </cfRule>
    <cfRule type="expression" dxfId="748" priority="856">
      <formula>IF(RIGHT(TEXT(AI210,"0.#"),1)=".",TRUE,FALSE)</formula>
    </cfRule>
  </conditionalFormatting>
  <conditionalFormatting sqref="AM210">
    <cfRule type="expression" dxfId="747" priority="853">
      <formula>IF(RIGHT(TEXT(AM210,"0.#"),1)=".",FALSE,TRUE)</formula>
    </cfRule>
    <cfRule type="expression" dxfId="746" priority="854">
      <formula>IF(RIGHT(TEXT(AM210,"0.#"),1)=".",TRUE,FALSE)</formula>
    </cfRule>
  </conditionalFormatting>
  <conditionalFormatting sqref="AM211">
    <cfRule type="expression" dxfId="745" priority="851">
      <formula>IF(RIGHT(TEXT(AM211,"0.#"),1)=".",FALSE,TRUE)</formula>
    </cfRule>
    <cfRule type="expression" dxfId="744" priority="852">
      <formula>IF(RIGHT(TEXT(AM211,"0.#"),1)=".",TRUE,FALSE)</formula>
    </cfRule>
  </conditionalFormatting>
  <conditionalFormatting sqref="AM212">
    <cfRule type="expression" dxfId="743" priority="849">
      <formula>IF(RIGHT(TEXT(AM212,"0.#"),1)=".",FALSE,TRUE)</formula>
    </cfRule>
    <cfRule type="expression" dxfId="742" priority="850">
      <formula>IF(RIGHT(TEXT(AM212,"0.#"),1)=".",TRUE,FALSE)</formula>
    </cfRule>
  </conditionalFormatting>
  <conditionalFormatting sqref="AL376:AO395">
    <cfRule type="expression" dxfId="741" priority="845">
      <formula>IF(AND(AL376&gt;=0, RIGHT(TEXT(AL376,"0.#"),1)&lt;&gt;"."),TRUE,FALSE)</formula>
    </cfRule>
    <cfRule type="expression" dxfId="740" priority="846">
      <formula>IF(AND(AL376&gt;=0, RIGHT(TEXT(AL376,"0.#"),1)="."),TRUE,FALSE)</formula>
    </cfRule>
    <cfRule type="expression" dxfId="739" priority="847">
      <formula>IF(AND(AL376&lt;0, RIGHT(TEXT(AL376,"0.#"),1)&lt;&gt;"."),TRUE,FALSE)</formula>
    </cfRule>
    <cfRule type="expression" dxfId="738" priority="848">
      <formula>IF(AND(AL376&lt;0, RIGHT(TEXT(AL376,"0.#"),1)="."),TRUE,FALSE)</formula>
    </cfRule>
  </conditionalFormatting>
  <conditionalFormatting sqref="AQ210:AQ212">
    <cfRule type="expression" dxfId="737" priority="843">
      <formula>IF(RIGHT(TEXT(AQ210,"0.#"),1)=".",FALSE,TRUE)</formula>
    </cfRule>
    <cfRule type="expression" dxfId="736" priority="844">
      <formula>IF(RIGHT(TEXT(AQ210,"0.#"),1)=".",TRUE,FALSE)</formula>
    </cfRule>
  </conditionalFormatting>
  <conditionalFormatting sqref="AU210:AU212">
    <cfRule type="expression" dxfId="735" priority="841">
      <formula>IF(RIGHT(TEXT(AU210,"0.#"),1)=".",FALSE,TRUE)</formula>
    </cfRule>
    <cfRule type="expression" dxfId="734" priority="842">
      <formula>IF(RIGHT(TEXT(AU210,"0.#"),1)=".",TRUE,FALSE)</formula>
    </cfRule>
  </conditionalFormatting>
  <conditionalFormatting sqref="Y368:Y395">
    <cfRule type="expression" dxfId="733" priority="839">
      <formula>IF(RIGHT(TEXT(Y368,"0.#"),1)=".",FALSE,TRUE)</formula>
    </cfRule>
    <cfRule type="expression" dxfId="732" priority="840">
      <formula>IF(RIGHT(TEXT(Y368,"0.#"),1)=".",TRUE,FALSE)</formula>
    </cfRule>
  </conditionalFormatting>
  <conditionalFormatting sqref="AL631:AO660">
    <cfRule type="expression" dxfId="731" priority="835">
      <formula>IF(AND(AL631&gt;=0, RIGHT(TEXT(AL631,"0.#"),1)&lt;&gt;"."),TRUE,FALSE)</formula>
    </cfRule>
    <cfRule type="expression" dxfId="730" priority="836">
      <formula>IF(AND(AL631&gt;=0, RIGHT(TEXT(AL631,"0.#"),1)="."),TRUE,FALSE)</formula>
    </cfRule>
    <cfRule type="expression" dxfId="729" priority="837">
      <formula>IF(AND(AL631&lt;0, RIGHT(TEXT(AL631,"0.#"),1)&lt;&gt;"."),TRUE,FALSE)</formula>
    </cfRule>
    <cfRule type="expression" dxfId="728" priority="838">
      <formula>IF(AND(AL631&lt;0, RIGHT(TEXT(AL631,"0.#"),1)="."),TRUE,FALSE)</formula>
    </cfRule>
  </conditionalFormatting>
  <conditionalFormatting sqref="Y631:Y660">
    <cfRule type="expression" dxfId="727" priority="833">
      <formula>IF(RIGHT(TEXT(Y631,"0.#"),1)=".",FALSE,TRUE)</formula>
    </cfRule>
    <cfRule type="expression" dxfId="726" priority="834">
      <formula>IF(RIGHT(TEXT(Y631,"0.#"),1)=".",TRUE,FALSE)</formula>
    </cfRule>
  </conditionalFormatting>
  <conditionalFormatting sqref="Y366:Y367">
    <cfRule type="expression" dxfId="725" priority="827">
      <formula>IF(RIGHT(TEXT(Y366,"0.#"),1)=".",FALSE,TRUE)</formula>
    </cfRule>
    <cfRule type="expression" dxfId="724" priority="828">
      <formula>IF(RIGHT(TEXT(Y366,"0.#"),1)=".",TRUE,FALSE)</formula>
    </cfRule>
  </conditionalFormatting>
  <conditionalFormatting sqref="Y401:Y428">
    <cfRule type="expression" dxfId="723" priority="765">
      <formula>IF(RIGHT(TEXT(Y401,"0.#"),1)=".",FALSE,TRUE)</formula>
    </cfRule>
    <cfRule type="expression" dxfId="722" priority="766">
      <formula>IF(RIGHT(TEXT(Y401,"0.#"),1)=".",TRUE,FALSE)</formula>
    </cfRule>
  </conditionalFormatting>
  <conditionalFormatting sqref="Y399:Y400">
    <cfRule type="expression" dxfId="721" priority="759">
      <formula>IF(RIGHT(TEXT(Y399,"0.#"),1)=".",FALSE,TRUE)</formula>
    </cfRule>
    <cfRule type="expression" dxfId="720" priority="760">
      <formula>IF(RIGHT(TEXT(Y399,"0.#"),1)=".",TRUE,FALSE)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399:AO400">
    <cfRule type="expression" dxfId="645" priority="761">
      <formula>IF(AND(AL399&gt;=0, RIGHT(TEXT(AL399,"0.#"),1)&lt;&gt;"."),TRUE,FALSE)</formula>
    </cfRule>
    <cfRule type="expression" dxfId="644" priority="762">
      <formula>IF(AND(AL399&gt;=0, RIGHT(TEXT(AL399,"0.#"),1)="."),TRUE,FALSE)</formula>
    </cfRule>
    <cfRule type="expression" dxfId="643" priority="763">
      <formula>IF(AND(AL399&lt;0, RIGHT(TEXT(AL399,"0.#"),1)&lt;&gt;"."),TRUE,FALSE)</formula>
    </cfRule>
    <cfRule type="expression" dxfId="642" priority="764">
      <formula>IF(AND(AL399&lt;0, RIGHT(TEXT(AL399,"0.#"),1)="."),TRUE,FALSE)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L366:AO375">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41"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P20" sqref="P20: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646</v>
      </c>
      <c r="M2" s="13" t="str">
        <f>IF(L2="","",K2)</f>
        <v>社会保障</v>
      </c>
      <c r="N2" s="13" t="str">
        <f>IF(M2="","",IF(N1&lt;&gt;"",CONCATENATE(N1,"、",M2),M2))</f>
        <v>社会保障</v>
      </c>
      <c r="O2" s="13"/>
      <c r="P2" s="12" t="s">
        <v>69</v>
      </c>
      <c r="Q2" s="17" t="s">
        <v>646</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646</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2022-08-19T12:07:48Z</cp:lastPrinted>
  <dcterms:created xsi:type="dcterms:W3CDTF">2012-03-13T00:50:25Z</dcterms:created>
  <dcterms:modified xsi:type="dcterms:W3CDTF">2022-08-25T11:01:27Z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