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7" i="11"/>
  <c r="AY337" i="11"/>
  <c r="AY324" i="11"/>
  <c r="AY328" i="11"/>
  <c r="AY332" i="11"/>
  <c r="AY338" i="11"/>
  <c r="AY325" i="11"/>
  <c r="AY329" i="11"/>
  <c r="AY333" i="11"/>
  <c r="AY340" i="11"/>
  <c r="AY323" i="11"/>
  <c r="AY331" i="11"/>
  <c r="AY322" i="11"/>
  <c r="AY326" i="11"/>
  <c r="AY336" i="11"/>
  <c r="AY341" i="11"/>
  <c r="AY69" i="11"/>
  <c r="AY66" i="11"/>
  <c r="AY75" i="11"/>
  <c r="AY73" i="11"/>
  <c r="AY77" i="11"/>
  <c r="AY74" i="11"/>
  <c r="AY72" i="11"/>
  <c r="AY335" i="11"/>
  <c r="AY214" i="11"/>
  <c r="AY211" i="11"/>
  <c r="AY208" i="11"/>
  <c r="AY210" i="11" s="1"/>
  <c r="AY207" i="1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1" i="11" s="1"/>
  <c r="AY98" i="11"/>
  <c r="AY102" i="11"/>
  <c r="AY104" i="11" s="1"/>
  <c r="AY198" i="11" l="1"/>
  <c r="AY212" i="11"/>
  <c r="AY209" i="11"/>
  <c r="AY213" i="11"/>
  <c r="AY114" i="11"/>
  <c r="AY152" i="11"/>
  <c r="AY203" i="11"/>
  <c r="AY100" i="11"/>
  <c r="AY115" i="11"/>
  <c r="AY153" i="11"/>
  <c r="AY174" i="11"/>
  <c r="AY204" i="11"/>
  <c r="AY118" i="11"/>
  <c r="AY130" i="11"/>
  <c r="AY142" i="11"/>
  <c r="AY176" i="11"/>
  <c r="AY193" i="11"/>
  <c r="AY201" i="11"/>
  <c r="AY205" i="11"/>
  <c r="AY119" i="11"/>
  <c r="AY178" i="11"/>
  <c r="AY202" i="11"/>
  <c r="AY126" i="11"/>
  <c r="AY123" i="11"/>
  <c r="AY131" i="11"/>
  <c r="AY143" i="11"/>
  <c r="AY116" i="11"/>
  <c r="AY120" i="11"/>
  <c r="AY124" i="11"/>
  <c r="AY128" i="11"/>
  <c r="AY154" i="11"/>
  <c r="AY163" i="11"/>
  <c r="AY140" i="11"/>
  <c r="AY144" i="11"/>
  <c r="AY134" i="11"/>
  <c r="AY113" i="11"/>
  <c r="AY117" i="11"/>
  <c r="AY151" i="11"/>
  <c r="AY155" i="11"/>
  <c r="AY164" i="11"/>
  <c r="AY141" i="11"/>
  <c r="AY177" i="11"/>
  <c r="AY175"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89" i="11" s="1"/>
  <c r="AY78" i="11"/>
  <c r="AY85" i="11" s="1"/>
  <c r="AY44" i="11"/>
  <c r="AY52" i="11" s="1"/>
  <c r="AY63" i="11" l="1"/>
  <c r="AY94" i="11"/>
  <c r="AY90" i="11"/>
  <c r="AY95" i="11"/>
  <c r="AY91" i="11"/>
  <c r="AY96" i="11"/>
  <c r="AY82" i="11"/>
  <c r="AY86" i="11"/>
  <c r="AY79" i="11"/>
  <c r="AY83" i="11"/>
  <c r="AY87" i="11"/>
  <c r="AY80" i="11"/>
  <c r="AY92" i="11"/>
  <c r="AY84" i="11"/>
  <c r="AY81" i="11"/>
  <c r="AY49"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<sst xmlns="http://schemas.openxmlformats.org/spreadsheetml/2006/main" count="1366" uniqueCount="695">
  <si>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</si>
  <si>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</si>
  <si>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</si>
  <si>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</si>
  <si>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</si>
  <si>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</si>
  <si>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</si>
  <si>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</si>
  <si>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</si>
  <si>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</si>
  <si>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</si>
  <si>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</si>
  <si>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</si>
  <si>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</si>
  <si>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</si>
  <si>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</si>
  <si>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</si>
  <si>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</si>
  <si>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</si>
  <si>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</si>
  <si>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</si>
  <si>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</si>
  <si>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</si>
  <si>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</si>
  <si>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</si>
  <si>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</si>
  <si>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</si>
  <si>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</si>
  <si>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</si>
  <si>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</si>
  <si>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</si>
  <si>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</si>
  <si>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</si>
  <si>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</si>
  <si>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</si>
  <si>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</si>
  <si>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</si>
  <si>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</si>
  <si>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</si>
  <si>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</si>
  <si>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</si>
  <si>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</si>
  <si>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</si>
  <si>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</si>
  <si>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</si>
  <si>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</si>
  <si>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</si>
  <si>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</si>
  <si>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</si>
  <si>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</si>
  <si>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</si>
  <si>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</si>
  <si>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</si>
  <si>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</si>
  <si>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</si>
  <si>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</si>
  <si>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</si>
  <si>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</si>
  <si>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</si>
  <si>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</si>
  <si>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</si>
  <si>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</si>
  <si>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</si>
  <si>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</si>
  <si>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</si>
  <si>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</si>
  <si>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</si>
  <si>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</si>
  <si>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</si>
  <si>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</si>
  <si>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</si>
  <si>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</si>
  <si>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</si>
  <si>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</si>
  <si>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</si>
  <si>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</si>
  <si>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</si>
  <si>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</si>
  <si>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</si>
  <si>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</si>
  <si>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</si>
  <si>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</si>
  <si>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</si>
  <si>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</si>
  <si>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</si>
  <si>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</si>
  <si>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</si>
  <si>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</si>
  <si>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</si>
  <si>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</si>
  <si>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</si>
  <si>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</si>
  <si>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</si>
  <si>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</si>
  <si>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</si>
  <si>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</si>
  <si>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</si>
  <si>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</si>
  <si>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</si>
  <si>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</si>
  <si>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</si>
  <si>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</si>
  <si>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</si>
  <si>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</si>
  <si>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</si>
  <si>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</si>
  <si>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</si>
  <si>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</si>
  <si>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</si>
  <si>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</si>
  <si>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</si>
  <si>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</si>
  <si>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</si>
  <si>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</si>
  <si>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</si>
  <si>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</si>
  <si>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</si>
  <si>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</si>
  <si>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</si>
  <si>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</si>
  <si>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</si>
  <si>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</si>
  <si>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</si>
  <si>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</si>
  <si>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</si>
  <si>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</si>
  <si>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</si>
  <si>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</si>
  <si>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</si>
  <si>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</si>
  <si>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</si>
  <si>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</si>
  <si>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</si>
  <si>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</si>
  <si>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</si>
  <si>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</si>
  <si>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</si>
  <si>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</si>
  <si>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</si>
  <si>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</si>
  <si>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</si>
  <si>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</si>
  <si>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</si>
  <si>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</si>
  <si>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</si>
  <si>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</si>
  <si>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</si>
  <si>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</si>
  <si>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</si>
  <si>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</si>
  <si>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</si>
  <si>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</si>
  <si>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</si>
  <si>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</si>
  <si>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</si>
  <si>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</si>
  <si>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</si>
  <si>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</si>
  <si>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</si>
  <si>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</si>
  <si>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</si>
  <si>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</si>
  <si>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</si>
  <si>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</si>
  <si>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</si>
  <si>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</si>
  <si>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</si>
  <si>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</si>
  <si>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</si>
  <si>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</si>
  <si>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</si>
  <si>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</si>
  <si>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</si>
  <si>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</si>
  <si>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</si>
  <si>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</si>
  <si>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</si>
  <si>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</si>
  <si>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</si>
  <si>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</si>
  <si>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</si>
  <si>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</si>
  <si>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</si>
  <si>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</si>
  <si>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</si>
  <si>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</si>
  <si>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</si>
  <si>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</si>
  <si>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</si>
  <si>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</si>
  <si>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</si>
  <si>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</si>
  <si>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</si>
  <si>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</si>
  <si>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</si>
  <si>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</si>
  <si>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</si>
  <si>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</si>
  <si>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</si>
  <si>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</si>
  <si>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</si>
  <si>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</si>
  <si>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</si>
  <si>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</si>
  <si>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</si>
  <si>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</si>
  <si>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</si>
  <si>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</si>
  <si>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</si>
  <si>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</si>
  <si>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</si>
  <si>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</si>
  <si>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</si>
  <si>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</si>
  <si>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</si>
  <si>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</si>
  <si>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</si>
  <si>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</si>
  <si>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</si>
  <si>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</si>
  <si>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</si>
  <si>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</si>
  <si>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</si>
  <si>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</si>
  <si>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</si>
  <si>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</si>
  <si>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</si>
  <si>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</si>
  <si>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</si>
  <si>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</si>
  <si>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</si>
  <si>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</si>
  <si>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</si>
  <si>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</si>
  <si>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</si>
  <si>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</si>
  <si>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</si>
  <si>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</si>
  <si>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</si>
  <si>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</si>
  <si>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</si>
  <si>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</si>
  <si>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</si>
  <si>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</si>
  <si>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</si>
  <si>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</si>
  <si>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</si>
  <si>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</si>
  <si>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</si>
  <si>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</si>
  <si>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</si>
  <si>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</si>
  <si>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</si>
  <si>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</si>
  <si>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</si>
  <si>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</si>
  <si>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</si>
  <si>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</si>
  <si>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</si>
  <si>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</si>
  <si>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</si>
  <si>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</si>
  <si>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</si>
  <si>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</si>
  <si>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</si>
  <si>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</si>
  <si>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</si>
  <si>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</si>
  <si>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</si>
  <si>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</si>
  <si>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</si>
  <si>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</si>
  <si>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</si>
  <si>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</si>
  <si>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</si>
  <si>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</si>
  <si>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</si>
  <si>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</si>
  <si>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</si>
  <si>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</si>
  <si>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</si>
  <si>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</si>
  <si>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</si>
  <si>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</si>
  <si>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</si>
  <si>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</si>
  <si>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</si>
  <si>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</si>
  <si>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</si>
  <si>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</si>
  <si>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</si>
  <si>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</si>
  <si>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</si>
  <si>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</si>
  <si>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</si>
  <si>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</si>
  <si>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</si>
  <si>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</si>
  <si>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</si>
  <si>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</si>
  <si>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</si>
  <si>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</si>
  <si>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</si>
  <si>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</si>
  <si>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</si>
  <si>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</si>
  <si>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</si>
  <si>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</si>
  <si>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</si>
  <si>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</si>
  <si>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</si>
  <si>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</si>
  <si>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</si>
  <si>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</si>
  <si>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</si>
  <si>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</si>
  <si>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</si>
  <si>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</si>
  <si>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</si>
  <si>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</si>
  <si>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</si>
  <si>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</si>
  <si>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</si>
  <si>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</si>
  <si>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</si>
  <si>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</si>
  <si>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</si>
  <si>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</si>
  <si>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</si>
  <si>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</si>
  <si>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</si>
  <si>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</si>
  <si>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</si>
  <si>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</si>
  <si>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</si>
  <si>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</si>
  <si>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</si>
  <si>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</si>
  <si>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</si>
  <si>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</si>
  <si>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</si>
  <si>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</si>
  <si>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</si>
  <si>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</si>
  <si>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</si>
  <si>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</si>
  <si>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</si>
  <si>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</si>
  <si>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</si>
  <si>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</si>
  <si>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</si>
  <si>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</si>
  <si>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</si>
  <si>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</si>
  <si>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</si>
  <si>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</si>
  <si>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</si>
  <si>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</si>
  <si>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</si>
  <si>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</si>
  <si>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</si>
  <si>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</si>
  <si>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</si>
  <si>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</si>
  <si>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</si>
  <si>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</si>
  <si>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</si>
  <si>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</si>
  <si>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</si>
  <si>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</si>
  <si>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</si>
  <si>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</si>
  <si>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</si>
  <si>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</si>
  <si>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</si>
  <si>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</si>
  <si>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</si>
  <si>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</si>
  <si>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</si>
  <si>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</si>
  <si>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</si>
  <si>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</si>
  <si>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</si>
  <si>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</si>
  <si>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</si>
  <si>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</si>
  <si>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</si>
  <si>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</si>
  <si>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</si>
  <si>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</si>
  <si>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</si>
  <si>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</si>
  <si>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</si>
  <si>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</si>
  <si>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</si>
  <si>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</si>
  <si>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</si>
  <si>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</si>
  <si>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</si>
  <si>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</si>
  <si>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</si>
  <si>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</si>
  <si>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</si>
  <si>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</si>
  <si>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</si>
  <si>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</si>
  <si>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</si>
  <si>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</si>
  <si>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</si>
  <si>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</si>
  <si>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</si>
  <si>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</si>
  <si>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</si>
  <si>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</si>
  <si>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</si>
  <si>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</si>
  <si>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</si>
  <si>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</si>
  <si>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</si>
  <si>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</si>
  <si>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</si>
  <si>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</si>
  <si>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</si>
  <si>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</si>
  <si>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</si>
  <si>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</si>
  <si>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</si>
  <si>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</si>
  <si>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</si>
  <si>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</si>
  <si>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</si>
  <si>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</si>
  <si>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</si>
  <si>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</si>
  <si>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</si>
  <si>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</si>
  <si>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</si>
  <si>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</si>
  <si>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</si>
  <si>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</si>
  <si>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</si>
  <si>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</si>
  <si>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</si>
  <si>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</si>
  <si>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</si>
  <si>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</si>
  <si>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</si>
  <si>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</si>
  <si>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</si>
  <si>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</si>
  <si>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</si>
  <si>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</si>
  <si>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</si>
  <si>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</si>
  <si>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</si>
  <si>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</si>
  <si>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</si>
  <si>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</si>
  <si>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</si>
  <si>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</si>
  <si>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</si>
  <si>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</si>
  <si>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</si>
  <si>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</si>
  <si>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</si>
  <si>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</si>
  <si>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</si>
  <si>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</si>
  <si>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</si>
  <si>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</si>
  <si>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</si>
  <si>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</si>
  <si>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</si>
  <si>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</si>
  <si>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</si>
  <si>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</si>
  <si>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</si>
  <si>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</si>
  <si>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</si>
  <si>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</si>
  <si>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</si>
  <si>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</si>
  <si>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</si>
  <si>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</si>
  <si>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</si>
  <si>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</si>
  <si>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</si>
  <si>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</si>
  <si>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</si>
  <si>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</si>
  <si>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</si>
  <si>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</si>
  <si>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</si>
  <si>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</si>
  <si>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</si>
  <si>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</si>
  <si>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</si>
  <si>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</si>
  <si>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</si>
  <si>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</si>
  <si>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</si>
  <si>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</si>
  <si>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</si>
  <si>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</si>
  <si>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</si>
  <si>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</si>
  <si>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</si>
  <si>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</si>
  <si>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</si>
  <si>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</si>
  <si>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</si>
  <si>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</si>
  <si>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</si>
  <si>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</si>
  <si>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</si>
  <si>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</si>
  <si>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</si>
  <si>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</si>
  <si>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</si>
  <si>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</si>
  <si>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</si>
  <si>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</si>
  <si>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</si>
  <si>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</si>
  <si>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</si>
  <si>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</si>
  <si>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</si>
  <si>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</si>
  <si>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</si>
  <si>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</si>
  <si>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</si>
  <si>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</si>
  <si>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</si>
  <si>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</si>
  <si>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</si>
  <si>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</si>
  <si>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</si>
  <si>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</si>
  <si>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</si>
  <si>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</si>
  <si>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</si>
  <si>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</si>
  <si>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</si>
  <si>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</si>
  <si>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</si>
  <si>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</si>
  <si>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</si>
  <si>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</si>
  <si>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</si>
  <si>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</si>
  <si>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</si>
  <si>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</si>
  <si>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</si>
  <si>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</si>
  <si>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</si>
  <si>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</si>
  <si>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</si>
  <si>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</si>
  <si>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</si>
  <si>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</si>
  <si>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</si>
  <si>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</si>
  <si>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</si>
  <si>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</si>
  <si>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</si>
  <si>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</si>
  <si>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</si>
  <si>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</si>
  <si>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</si>
  <si>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</si>
  <si>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</si>
  <si>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</si>
  <si>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</si>
  <si>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</si>
  <si>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</si>
  <si>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</si>
  <si>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</si>
  <si>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</si>
  <si>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</si>
  <si>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</si>
  <si>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</si>
  <si>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</si>
  <si>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</si>
  <si>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</si>
  <si>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</si>
  <si>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</si>
  <si>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</si>
  <si>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</si>
  <si>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</si>
  <si>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</si>
  <si>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</si>
  <si>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</si>
  <si>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</si>
  <si>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</si>
  <si>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</si>
  <si>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</si>
  <si>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</si>
  <si>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</si>
  <si>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</si>
  <si>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</si>
  <si>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</si>
  <si>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</si>
  <si>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</si>
  <si>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</si>
  <si>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</si>
  <si>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</si>
  <si>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</si>
  <si>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</si>
  <si>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</si>
  <si>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職業安定行政推進費</t>
  </si>
  <si>
    <t>職業安定局</t>
  </si>
  <si>
    <t>不明</t>
  </si>
  <si>
    <t>終了予定なし</t>
  </si>
  <si>
    <t>総務課</t>
  </si>
  <si>
    <t>雇用保険法第62条第１項第６号</t>
  </si>
  <si>
    <t>-</t>
  </si>
  <si>
    <t>諸謝金</t>
  </si>
  <si>
    <t>労働保険業務庁費</t>
  </si>
  <si>
    <t>委員等旅費</t>
  </si>
  <si>
    <t>厚生労働省職業安定局調べ</t>
  </si>
  <si>
    <t>人</t>
  </si>
  <si>
    <t>相談員の配置</t>
  </si>
  <si>
    <t>Ｘ：相談員に係る執行額（千円）／Ｙ：相談員の人数（人）　　　　　　　</t>
    <phoneticPr fontId="5"/>
  </si>
  <si>
    <t>円</t>
  </si>
  <si>
    <t>　　　X/Y</t>
    <phoneticPr fontId="5"/>
  </si>
  <si>
    <t>5,920,272千円／1,357</t>
  </si>
  <si>
    <t>／　</t>
    <phoneticPr fontId="5"/>
  </si>
  <si>
    <t>７８４</t>
  </si>
  <si>
    <t>６９２</t>
  </si>
  <si>
    <t>４６９</t>
  </si>
  <si>
    <t>４７５</t>
  </si>
  <si>
    <t>４８７</t>
  </si>
  <si>
    <t>４８５</t>
  </si>
  <si>
    <t>５０４</t>
  </si>
  <si>
    <t>○</t>
  </si>
  <si>
    <t>厚労</t>
  </si>
  <si>
    <t>庁費</t>
    <phoneticPr fontId="5"/>
  </si>
  <si>
    <t>職員旅費</t>
    <rPh sb="0" eb="2">
      <t>ショクイン</t>
    </rPh>
    <rPh sb="2" eb="4">
      <t>リョヒ</t>
    </rPh>
    <phoneticPr fontId="5"/>
  </si>
  <si>
    <t>公共職業安定所の行う職業紹介・職業相談は、職業安定法に基づき国が実施すべき事業である。</t>
  </si>
  <si>
    <t>‐</t>
  </si>
  <si>
    <t>無</t>
  </si>
  <si>
    <t>公共職業安定所に配置する相談員の経費や事務費であるため、必要なものに限定されている。</t>
  </si>
  <si>
    <t>相談員数の削減などにより効率化を図っている。</t>
    <rPh sb="0" eb="3">
      <t>ソウダンイン</t>
    </rPh>
    <rPh sb="3" eb="4">
      <t>スウ</t>
    </rPh>
    <rPh sb="5" eb="7">
      <t>サクゲン</t>
    </rPh>
    <rPh sb="12" eb="15">
      <t>コウリツカ</t>
    </rPh>
    <rPh sb="16" eb="17">
      <t>ハカ</t>
    </rPh>
    <phoneticPr fontId="5"/>
  </si>
  <si>
    <t>一般職業相談員の配置及びその他公共職業安定所等の必要な事務費を措置するものであり、各都道府県労働局のニーズを精査した上で予算示達しているため、効果的に実施できている。</t>
  </si>
  <si>
    <t>見込みどおりの実績となっている。</t>
  </si>
  <si>
    <t>人件費</t>
    <rPh sb="0" eb="3">
      <t>ジンケンヒ</t>
    </rPh>
    <phoneticPr fontId="5"/>
  </si>
  <si>
    <t>事務費</t>
    <rPh sb="0" eb="3">
      <t>ジムヒ</t>
    </rPh>
    <phoneticPr fontId="5"/>
  </si>
  <si>
    <t>職業相談員等の人件費等</t>
    <rPh sb="0" eb="2">
      <t>ショクギョウ</t>
    </rPh>
    <rPh sb="2" eb="5">
      <t>ソウダンイン</t>
    </rPh>
    <rPh sb="5" eb="6">
      <t>トウ</t>
    </rPh>
    <rPh sb="7" eb="10">
      <t>ジンケンヒ</t>
    </rPh>
    <rPh sb="10" eb="11">
      <t>トウ</t>
    </rPh>
    <phoneticPr fontId="5"/>
  </si>
  <si>
    <t>消耗品の購入や各種旅費等</t>
    <rPh sb="0" eb="3">
      <t>ショウモウヒン</t>
    </rPh>
    <rPh sb="4" eb="6">
      <t>コウニュウ</t>
    </rPh>
    <rPh sb="7" eb="9">
      <t>カクシュ</t>
    </rPh>
    <rPh sb="9" eb="11">
      <t>リョヒ</t>
    </rPh>
    <rPh sb="11" eb="12">
      <t>トウ</t>
    </rPh>
    <phoneticPr fontId="5"/>
  </si>
  <si>
    <t>公共職業安定所における
職業紹介・職業相談</t>
    <rPh sb="0" eb="2">
      <t>コウキョウ</t>
    </rPh>
    <rPh sb="2" eb="4">
      <t>ショクギョウ</t>
    </rPh>
    <rPh sb="4" eb="7">
      <t>アンテイショ</t>
    </rPh>
    <rPh sb="12" eb="14">
      <t>ショクギョウ</t>
    </rPh>
    <rPh sb="14" eb="16">
      <t>ショウカイ</t>
    </rPh>
    <rPh sb="17" eb="19">
      <t>ショクギョウ</t>
    </rPh>
    <rPh sb="19" eb="21">
      <t>ソウダン</t>
    </rPh>
    <phoneticPr fontId="5"/>
  </si>
  <si>
    <t>-</t>
    <phoneticPr fontId="5"/>
  </si>
  <si>
    <t>－</t>
  </si>
  <si>
    <t>－</t>
    <phoneticPr fontId="5"/>
  </si>
  <si>
    <t>8,291,121千円／1,313</t>
    <phoneticPr fontId="5"/>
  </si>
  <si>
    <t>00</t>
    <phoneticPr fontId="5"/>
  </si>
  <si>
    <t>公共職業安定所等を用いて、求人者・求職者のニーズに応じたきめ細やかな職業紹介・職業相談を行うことが必要なことから、運営機能の充実を図ること。</t>
    <phoneticPr fontId="5"/>
  </si>
  <si>
    <t>職業紹介及び職業相談の円滑な運営を図るために必要な一般職業相談員の配置及びその他公共職業安定所等の必要な事務費。</t>
    <phoneticPr fontId="5"/>
  </si>
  <si>
    <t>公共職業安定所等への一般職業相談員の配置</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</si>
  <si>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</si>
  <si>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</si>
  <si>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t>
    <phoneticPr fontId="5"/>
  </si>
  <si>
    <t>-</t>
    <phoneticPr fontId="5"/>
  </si>
  <si>
    <t>その他</t>
    <rPh sb="2" eb="3">
      <t>ホカ</t>
    </rPh>
    <phoneticPr fontId="5"/>
  </si>
  <si>
    <t>労働者・事業主が負担する雇用保険料を財源としており、負担関係は妥当である。</t>
    <rPh sb="0" eb="3">
      <t>ロウドウシャ</t>
    </rPh>
    <rPh sb="4" eb="7">
      <t>ジギョウヌシ</t>
    </rPh>
    <rPh sb="8" eb="10">
      <t>フタン</t>
    </rPh>
    <rPh sb="12" eb="14">
      <t>コヨウ</t>
    </rPh>
    <rPh sb="14" eb="17">
      <t>ホケンリョウ</t>
    </rPh>
    <rPh sb="18" eb="20">
      <t>ザイゲン</t>
    </rPh>
    <rPh sb="26" eb="28">
      <t>フタン</t>
    </rPh>
    <rPh sb="28" eb="30">
      <t>カンケイ</t>
    </rPh>
    <rPh sb="31" eb="33">
      <t>ダトウ</t>
    </rPh>
    <phoneticPr fontId="5"/>
  </si>
  <si>
    <t>https://www.mhlw.go.jp/wp/seisaku/hyouka/dl/r03_jizenbunseki/V-1-1.pdf</t>
    <phoneticPr fontId="5"/>
  </si>
  <si>
    <t>P2</t>
    <phoneticPr fontId="5"/>
  </si>
  <si>
    <t>点検対象外</t>
    <rPh sb="0" eb="2">
      <t>テンケン</t>
    </rPh>
    <rPh sb="2" eb="5">
      <t>タイショウガイ</t>
    </rPh>
    <phoneticPr fontId="5"/>
  </si>
  <si>
    <t>公共職業安定所が国民に対して職業紹介業務を行うことが目的であり、国民のニーズは高い。</t>
    <phoneticPr fontId="5"/>
  </si>
  <si>
    <t>公共職業安定所で求人者・求職者のニーズに応じたきめ細やかな職業紹介・職業相談を行うためには、運営機能の充実を図ることが必要であり優先度は高い。</t>
    <rPh sb="59" eb="61">
      <t>ヒツヨウ</t>
    </rPh>
    <rPh sb="64" eb="67">
      <t>ユウセンド</t>
    </rPh>
    <rPh sb="68" eb="69">
      <t>タカ</t>
    </rPh>
    <phoneticPr fontId="5"/>
  </si>
  <si>
    <t>執行率を踏まえ、予算額を縮減すること。</t>
    <rPh sb="0" eb="3">
      <t>シッコウリツ</t>
    </rPh>
    <rPh sb="4" eb="5">
      <t>フ</t>
    </rPh>
    <rPh sb="8" eb="11">
      <t>ヨサンガク</t>
    </rPh>
    <rPh sb="12" eb="14">
      <t>シュクゲン</t>
    </rPh>
    <phoneticPr fontId="5"/>
  </si>
  <si>
    <t>総務課長 弓信幸</t>
    <rPh sb="5" eb="6">
      <t>ユミ</t>
    </rPh>
    <rPh sb="6" eb="8">
      <t>ノブユキ</t>
    </rPh>
    <phoneticPr fontId="5"/>
  </si>
  <si>
    <t>8,496,675千円／1,309</t>
  </si>
  <si>
    <t>公共職業安定所の求職者の就職率（一般）２７．５％以上とする。</t>
    <phoneticPr fontId="5"/>
  </si>
  <si>
    <t>相談員の経費については業務内容に応じた給与水準としている。</t>
    <phoneticPr fontId="5"/>
  </si>
  <si>
    <t>主に通信運搬費や消耗品費の節約により効率化を図っている。</t>
    <phoneticPr fontId="5"/>
  </si>
  <si>
    <t>新型コロナウイルス感染症拡大の影響で求職活動が低調となったこと等により、目標値を下回った。</t>
    <phoneticPr fontId="5"/>
  </si>
  <si>
    <t>△</t>
  </si>
  <si>
    <t>A.東京労働局</t>
    <rPh sb="2" eb="4">
      <t>トウキョウ</t>
    </rPh>
    <rPh sb="4" eb="7">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</si>
  <si>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</si>
  <si>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</si>
  <si>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宮城労働局</t>
    <rPh sb="0" eb="2">
      <t>ミヤギ</t>
    </rPh>
    <rPh sb="2" eb="5">
      <t>ロウドウキョク</t>
    </rPh>
    <phoneticPr fontId="5"/>
  </si>
  <si>
    <t>北海道労働局</t>
    <rPh sb="0" eb="3">
      <t>ホッカイドウ</t>
    </rPh>
    <rPh sb="3" eb="6">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</si>
  <si>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</si>
  <si>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</si>
  <si>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</si>
  <si>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</si>
  <si>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</si>
  <si>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福島労働局</t>
    <rPh sb="0" eb="2">
      <t>フクシマ</t>
    </rPh>
    <rPh sb="2" eb="5">
      <t>ロウドウキョク</t>
    </rPh>
    <phoneticPr fontId="5"/>
  </si>
  <si>
    <t>8,204,119千円／1,106</t>
    <phoneticPr fontId="5"/>
  </si>
  <si>
    <t>新型コロナウイルス感染症拡大の影響で成果目標は下回ったが、適正な執行管理を行うことでおおむね予算と乖離なく事業の遂行を行うことができた。</t>
    <phoneticPr fontId="5"/>
  </si>
  <si>
    <t>新型コロナウイルス感染症の状況を勘案し、必要な予算を確保していく。
また、執行実績を踏まえ、支出の見直しを行える経費については予算要求時に縮減を図ることとする。</t>
    <phoneticPr fontId="5"/>
  </si>
  <si>
    <t>公共職業安定所の求職者の就職率（一般）</t>
    <phoneticPr fontId="5"/>
  </si>
  <si>
    <t>公共職業安定所におけるボイスコール等の拡充による増</t>
    <rPh sb="0" eb="2">
      <t>コウキョウ</t>
    </rPh>
    <rPh sb="2" eb="4">
      <t>ショクギョウ</t>
    </rPh>
    <rPh sb="4" eb="7">
      <t>アンテイショ</t>
    </rPh>
    <rPh sb="17" eb="18">
      <t>ナド</t>
    </rPh>
    <rPh sb="19" eb="21">
      <t>カクジュウ</t>
    </rPh>
    <rPh sb="24" eb="25">
      <t>ゾウ</t>
    </rPh>
    <phoneticPr fontId="5"/>
  </si>
  <si>
    <t>執行等改善</t>
  </si>
  <si>
    <t>令和５年度概算要求においては、公共職業安定所におけるボイスコール等の拡充によって予算額が増加した。
引き続き、必要な予算を確保し、適正な執行及び事業の利便性・効率性の向上に努めることとする。</t>
    <rPh sb="0" eb="2">
      <t>レイワ</t>
    </rPh>
    <rPh sb="3" eb="5">
      <t>ネンド</t>
    </rPh>
    <rPh sb="5" eb="7">
      <t>ガイサン</t>
    </rPh>
    <rPh sb="7" eb="9">
      <t>ヨウキュウ</t>
    </rPh>
    <rPh sb="40" eb="43">
      <t>ヨサンガク</t>
    </rPh>
    <rPh sb="44" eb="46">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</si>
</sst>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270</xdr:row>
      <xdr:rowOff>0</xdr:rowOff>
    </xdr:from>
    <xdr:to>
      <xdr:col>30</xdr:col>
      <xdr:colOff>188570</xdr:colOff>
      <xdr:row>276</xdr:row>
      <xdr:rowOff>196986</xdr:rowOff>
    </xdr:to>
    <xdr:grpSp>
      <xdr:nvGrpSpPr>
        <xdr:cNvPr id="2" name="グループ化 1"/>
        <xdr:cNvGrpSpPr/>
      </xdr:nvGrpSpPr>
      <xdr:grpSpPr>
        <a:xfrm>
          <a:off x="3238500" y="35897344"/>
          <a:ext cx="3022258" cy="2340111"/>
          <a:chOff x="790636" y="170328"/>
          <a:chExt cx="3006073" cy="2258735"/>
        </a:xfrm>
      </xdr:grpSpPr>
      <xdr:sp macro="" textlink="">
        <xdr:nvSpPr>
          <xdr:cNvPr id="3" name="正方形/長方形 2"/>
          <xdr:cNvSpPr/>
        </xdr:nvSpPr>
        <xdr:spPr>
          <a:xfrm>
            <a:off x="954480" y="508001"/>
            <a:ext cx="2746781" cy="629396"/>
          </a:xfrm>
          <a:prstGeom prst="rect">
            <a:avLst/>
          </a:prstGeom>
          <a:ln w="12700">
            <a:prstDash val="solid"/>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100"/>
              <a:t>8,497</a:t>
            </a:r>
            <a:r>
              <a:rPr kumimoji="1" lang="ja-JP" altLang="en-US" sz="1100"/>
              <a:t>百万円</a:t>
            </a:r>
          </a:p>
        </xdr:txBody>
      </xdr:sp>
      <xdr:sp macro="" textlink="">
        <xdr:nvSpPr>
          <xdr:cNvPr id="4" name="正方形/長方形 3"/>
          <xdr:cNvSpPr/>
        </xdr:nvSpPr>
        <xdr:spPr>
          <a:xfrm>
            <a:off x="859033" y="1797800"/>
            <a:ext cx="2937676" cy="631263"/>
          </a:xfrm>
          <a:prstGeom prst="rect">
            <a:avLst/>
          </a:prstGeom>
          <a:ln w="12700">
            <a:prstDash val="solid"/>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Ａ　都道府県労働局（</a:t>
            </a:r>
            <a:r>
              <a:rPr kumimoji="1" lang="en-US" altLang="ja-JP" sz="1600"/>
              <a:t>47</a:t>
            </a:r>
            <a:r>
              <a:rPr kumimoji="1" lang="ja-JP" altLang="en-US" sz="1600"/>
              <a:t>局）</a:t>
            </a:r>
            <a:endParaRPr kumimoji="1" lang="en-US" altLang="ja-JP" sz="1600"/>
          </a:p>
          <a:p>
            <a:pPr algn="ctr"/>
            <a:r>
              <a:rPr kumimoji="1" lang="en-US" altLang="ja-JP" sz="1100"/>
              <a:t>8,403</a:t>
            </a:r>
            <a:r>
              <a:rPr kumimoji="1" lang="ja-JP" altLang="en-US" sz="1100"/>
              <a:t>百万円</a:t>
            </a:r>
            <a:endParaRPr kumimoji="1" lang="en-US" altLang="ja-JP" sz="1100"/>
          </a:p>
        </xdr:txBody>
      </xdr:sp>
      <xdr:cxnSp macro="">
        <xdr:nvCxnSpPr>
          <xdr:cNvPr id="5" name="直線矢印コネクタ 4"/>
          <xdr:cNvCxnSpPr>
            <a:stCxn id="3" idx="2"/>
            <a:endCxn id="4" idx="0"/>
          </xdr:cNvCxnSpPr>
        </xdr:nvCxnSpPr>
        <xdr:spPr>
          <a:xfrm>
            <a:off x="2327871" y="1137397"/>
            <a:ext cx="0" cy="660403"/>
          </a:xfrm>
          <a:prstGeom prst="straightConnector1">
            <a:avLst/>
          </a:prstGeom>
          <a:ln w="12700">
            <a:prstDash val="solid"/>
            <a:tailEnd type="arrow"/>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xdr:cNvSpPr txBox="1"/>
        </xdr:nvSpPr>
        <xdr:spPr>
          <a:xfrm>
            <a:off x="1039801" y="1495237"/>
            <a:ext cx="1047563" cy="239807"/>
          </a:xfrm>
          <a:prstGeom prst="rect">
            <a:avLst/>
          </a:prstGeom>
          <a:solidFill>
            <a:schemeClr val="lt1"/>
          </a:solidFill>
          <a:ln w="1270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7" name="テキスト ボックス 6"/>
          <xdr:cNvSpPr txBox="1"/>
        </xdr:nvSpPr>
        <xdr:spPr>
          <a:xfrm>
            <a:off x="790636" y="170328"/>
            <a:ext cx="1047563" cy="241674"/>
          </a:xfrm>
          <a:prstGeom prst="rect">
            <a:avLst/>
          </a:prstGeom>
          <a:solidFill>
            <a:schemeClr val="lt1"/>
          </a:solidFill>
          <a:ln w="1270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国</a:t>
            </a:r>
          </a:p>
        </xdr:txBody>
      </xdr:sp>
    </xdr:grpSp>
    <xdr:clientData/>
  </xdr:twoCellAnchor>
  <xdr:twoCellAnchor>
    <xdr:from>
      <xdr:col>33</xdr:col>
      <xdr:colOff>124868</xdr:colOff>
      <xdr:row>272</xdr:row>
      <xdr:rowOff>320168</xdr:rowOff>
    </xdr:from>
    <xdr:to>
      <xdr:col>42</xdr:col>
      <xdr:colOff>175824</xdr:colOff>
      <xdr:row>274</xdr:row>
      <xdr:rowOff>262346</xdr:rowOff>
    </xdr:to>
    <xdr:grpSp>
      <xdr:nvGrpSpPr>
        <xdr:cNvPr id="8" name="グループ化 7"/>
        <xdr:cNvGrpSpPr/>
      </xdr:nvGrpSpPr>
      <xdr:grpSpPr>
        <a:xfrm>
          <a:off x="6804274" y="36931887"/>
          <a:ext cx="1872613" cy="656553"/>
          <a:chOff x="7538357" y="45651964"/>
          <a:chExt cx="1887920" cy="649751"/>
        </a:xfrm>
      </xdr:grpSpPr>
      <xdr:sp macro="" textlink="">
        <xdr:nvSpPr>
          <xdr:cNvPr id="9" name="テキスト ボックス 8"/>
          <xdr:cNvSpPr txBox="1"/>
        </xdr:nvSpPr>
        <xdr:spPr>
          <a:xfrm>
            <a:off x="7538357" y="45706392"/>
            <a:ext cx="1887920" cy="585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en-US" altLang="ja-JP" sz="1100"/>
              <a:t>93</a:t>
            </a:r>
            <a:r>
              <a:rPr kumimoji="1" lang="ja-JP" altLang="en-US" sz="1100"/>
              <a:t>百万円</a:t>
            </a:r>
          </a:p>
        </xdr:txBody>
      </xdr:sp>
      <xdr:sp macro="" textlink="">
        <xdr:nvSpPr>
          <xdr:cNvPr id="10" name="左大かっこ 9"/>
          <xdr:cNvSpPr/>
        </xdr:nvSpPr>
        <xdr:spPr>
          <a:xfrm>
            <a:off x="7837714" y="45665571"/>
            <a:ext cx="105913" cy="6343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右大かっこ 10"/>
          <xdr:cNvSpPr/>
        </xdr:nvSpPr>
        <xdr:spPr>
          <a:xfrm>
            <a:off x="9089571" y="45651964"/>
            <a:ext cx="63608" cy="64975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AG225" sqref="AG225:AX2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4">
        <v>2022</v>
      </c>
      <c r="AE2" s="834"/>
      <c r="AF2" s="834"/>
      <c r="AG2" s="834"/>
      <c r="AH2" s="834"/>
      <c r="AI2" s="75" t="s">
        <v>285</v>
      </c>
      <c r="AJ2" s="834" t="s">
        <v>635</v>
      </c>
      <c r="AK2" s="834"/>
      <c r="AL2" s="834"/>
      <c r="AM2" s="834"/>
      <c r="AN2" s="75" t="s">
        <v>285</v>
      </c>
      <c r="AO2" s="834">
        <v>21</v>
      </c>
      <c r="AP2" s="834"/>
      <c r="AQ2" s="834"/>
      <c r="AR2" s="76" t="s">
        <v>285</v>
      </c>
      <c r="AS2" s="835">
        <v>579</v>
      </c>
      <c r="AT2" s="835"/>
      <c r="AU2" s="835"/>
      <c r="AV2" s="75" t="str">
        <f>IF(AW2="","","-")</f>
        <v>-</v>
      </c>
      <c r="AW2" s="836">
        <v>0</v>
      </c>
      <c r="AX2" s="836"/>
    </row>
    <row r="3" spans="1:50" ht="21" customHeight="1" thickBot="1" x14ac:dyDescent="0.2">
      <c r="A3" s="837" t="s">
        <v>598</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23" t="s">
        <v>59</v>
      </c>
      <c r="AJ3" s="839" t="s">
        <v>608</v>
      </c>
      <c r="AK3" s="839"/>
      <c r="AL3" s="839"/>
      <c r="AM3" s="839"/>
      <c r="AN3" s="839"/>
      <c r="AO3" s="839"/>
      <c r="AP3" s="839"/>
      <c r="AQ3" s="839"/>
      <c r="AR3" s="839"/>
      <c r="AS3" s="839"/>
      <c r="AT3" s="839"/>
      <c r="AU3" s="839"/>
      <c r="AV3" s="839"/>
      <c r="AW3" s="839"/>
      <c r="AX3" s="24" t="s">
        <v>60</v>
      </c>
    </row>
    <row r="4" spans="1:50" ht="24.75" customHeight="1" x14ac:dyDescent="0.15">
      <c r="A4" s="809" t="s">
        <v>23</v>
      </c>
      <c r="B4" s="810"/>
      <c r="C4" s="810"/>
      <c r="D4" s="810"/>
      <c r="E4" s="810"/>
      <c r="F4" s="810"/>
      <c r="G4" s="811" t="s">
        <v>609</v>
      </c>
      <c r="H4" s="812"/>
      <c r="I4" s="812"/>
      <c r="J4" s="812"/>
      <c r="K4" s="812"/>
      <c r="L4" s="812"/>
      <c r="M4" s="812"/>
      <c r="N4" s="812"/>
      <c r="O4" s="812"/>
      <c r="P4" s="812"/>
      <c r="Q4" s="812"/>
      <c r="R4" s="812"/>
      <c r="S4" s="812"/>
      <c r="T4" s="812"/>
      <c r="U4" s="812"/>
      <c r="V4" s="812"/>
      <c r="W4" s="812"/>
      <c r="X4" s="812"/>
      <c r="Y4" s="813" t="s">
        <v>1</v>
      </c>
      <c r="Z4" s="814"/>
      <c r="AA4" s="814"/>
      <c r="AB4" s="814"/>
      <c r="AC4" s="814"/>
      <c r="AD4" s="815"/>
      <c r="AE4" s="816" t="s">
        <v>610</v>
      </c>
      <c r="AF4" s="817"/>
      <c r="AG4" s="817"/>
      <c r="AH4" s="817"/>
      <c r="AI4" s="817"/>
      <c r="AJ4" s="817"/>
      <c r="AK4" s="817"/>
      <c r="AL4" s="817"/>
      <c r="AM4" s="817"/>
      <c r="AN4" s="817"/>
      <c r="AO4" s="817"/>
      <c r="AP4" s="818"/>
      <c r="AQ4" s="819" t="s">
        <v>2</v>
      </c>
      <c r="AR4" s="814"/>
      <c r="AS4" s="814"/>
      <c r="AT4" s="814"/>
      <c r="AU4" s="814"/>
      <c r="AV4" s="814"/>
      <c r="AW4" s="814"/>
      <c r="AX4" s="820"/>
    </row>
    <row r="5" spans="1:50" ht="30" customHeight="1" x14ac:dyDescent="0.15">
      <c r="A5" s="821" t="s">
        <v>62</v>
      </c>
      <c r="B5" s="822"/>
      <c r="C5" s="822"/>
      <c r="D5" s="822"/>
      <c r="E5" s="822"/>
      <c r="F5" s="823"/>
      <c r="G5" s="824" t="s">
        <v>611</v>
      </c>
      <c r="H5" s="825"/>
      <c r="I5" s="825"/>
      <c r="J5" s="825"/>
      <c r="K5" s="825"/>
      <c r="L5" s="825"/>
      <c r="M5" s="826" t="s">
        <v>61</v>
      </c>
      <c r="N5" s="827"/>
      <c r="O5" s="827"/>
      <c r="P5" s="827"/>
      <c r="Q5" s="827"/>
      <c r="R5" s="828"/>
      <c r="S5" s="829" t="s">
        <v>612</v>
      </c>
      <c r="T5" s="825"/>
      <c r="U5" s="825"/>
      <c r="V5" s="825"/>
      <c r="W5" s="825"/>
      <c r="X5" s="830"/>
      <c r="Y5" s="831" t="s">
        <v>3</v>
      </c>
      <c r="Z5" s="832"/>
      <c r="AA5" s="832"/>
      <c r="AB5" s="832"/>
      <c r="AC5" s="832"/>
      <c r="AD5" s="833"/>
      <c r="AE5" s="854" t="s">
        <v>613</v>
      </c>
      <c r="AF5" s="854"/>
      <c r="AG5" s="854"/>
      <c r="AH5" s="854"/>
      <c r="AI5" s="854"/>
      <c r="AJ5" s="854"/>
      <c r="AK5" s="854"/>
      <c r="AL5" s="854"/>
      <c r="AM5" s="854"/>
      <c r="AN5" s="854"/>
      <c r="AO5" s="854"/>
      <c r="AP5" s="855"/>
      <c r="AQ5" s="856" t="s">
        <v>670</v>
      </c>
      <c r="AR5" s="857"/>
      <c r="AS5" s="857"/>
      <c r="AT5" s="857"/>
      <c r="AU5" s="857"/>
      <c r="AV5" s="857"/>
      <c r="AW5" s="857"/>
      <c r="AX5" s="858"/>
    </row>
    <row r="6" spans="1:50" ht="39" customHeight="1" x14ac:dyDescent="0.15">
      <c r="A6" s="859" t="s">
        <v>4</v>
      </c>
      <c r="B6" s="860"/>
      <c r="C6" s="860"/>
      <c r="D6" s="860"/>
      <c r="E6" s="860"/>
      <c r="F6" s="860"/>
      <c r="G6" s="861" t="str">
        <f>入力規則等!F39</f>
        <v>労働保険特別会計雇用勘定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36.950000000000003" customHeight="1" x14ac:dyDescent="0.15">
      <c r="A7" s="840" t="s">
        <v>20</v>
      </c>
      <c r="B7" s="841"/>
      <c r="C7" s="841"/>
      <c r="D7" s="841"/>
      <c r="E7" s="841"/>
      <c r="F7" s="842"/>
      <c r="G7" s="864" t="s">
        <v>614</v>
      </c>
      <c r="H7" s="865"/>
      <c r="I7" s="865"/>
      <c r="J7" s="865"/>
      <c r="K7" s="865"/>
      <c r="L7" s="865"/>
      <c r="M7" s="865"/>
      <c r="N7" s="865"/>
      <c r="O7" s="865"/>
      <c r="P7" s="865"/>
      <c r="Q7" s="865"/>
      <c r="R7" s="865"/>
      <c r="S7" s="865"/>
      <c r="T7" s="865"/>
      <c r="U7" s="865"/>
      <c r="V7" s="865"/>
      <c r="W7" s="865"/>
      <c r="X7" s="866"/>
      <c r="Y7" s="867" t="s">
        <v>270</v>
      </c>
      <c r="Z7" s="687"/>
      <c r="AA7" s="687"/>
      <c r="AB7" s="687"/>
      <c r="AC7" s="687"/>
      <c r="AD7" s="868"/>
      <c r="AE7" s="796" t="s">
        <v>615</v>
      </c>
      <c r="AF7" s="797"/>
      <c r="AG7" s="797"/>
      <c r="AH7" s="797"/>
      <c r="AI7" s="797"/>
      <c r="AJ7" s="797"/>
      <c r="AK7" s="797"/>
      <c r="AL7" s="797"/>
      <c r="AM7" s="797"/>
      <c r="AN7" s="797"/>
      <c r="AO7" s="797"/>
      <c r="AP7" s="797"/>
      <c r="AQ7" s="797"/>
      <c r="AR7" s="797"/>
      <c r="AS7" s="797"/>
      <c r="AT7" s="797"/>
      <c r="AU7" s="797"/>
      <c r="AV7" s="797"/>
      <c r="AW7" s="797"/>
      <c r="AX7" s="798"/>
    </row>
    <row r="8" spans="1:50" ht="26.1" customHeight="1" x14ac:dyDescent="0.15">
      <c r="A8" s="840" t="s">
        <v>185</v>
      </c>
      <c r="B8" s="841"/>
      <c r="C8" s="841"/>
      <c r="D8" s="841"/>
      <c r="E8" s="841"/>
      <c r="F8" s="842"/>
      <c r="G8" s="843" t="str">
        <f>入力規則等!A27</f>
        <v>-</v>
      </c>
      <c r="H8" s="844"/>
      <c r="I8" s="844"/>
      <c r="J8" s="844"/>
      <c r="K8" s="844"/>
      <c r="L8" s="844"/>
      <c r="M8" s="844"/>
      <c r="N8" s="844"/>
      <c r="O8" s="844"/>
      <c r="P8" s="844"/>
      <c r="Q8" s="844"/>
      <c r="R8" s="844"/>
      <c r="S8" s="844"/>
      <c r="T8" s="844"/>
      <c r="U8" s="844"/>
      <c r="V8" s="844"/>
      <c r="W8" s="844"/>
      <c r="X8" s="845"/>
      <c r="Y8" s="846" t="s">
        <v>186</v>
      </c>
      <c r="Z8" s="847"/>
      <c r="AA8" s="847"/>
      <c r="AB8" s="847"/>
      <c r="AC8" s="847"/>
      <c r="AD8" s="848"/>
      <c r="AE8" s="849" t="str">
        <f>入力規則等!K13</f>
        <v>社会保障、その他の事項経費</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769" t="s">
        <v>21</v>
      </c>
      <c r="B9" s="770"/>
      <c r="C9" s="770"/>
      <c r="D9" s="770"/>
      <c r="E9" s="770"/>
      <c r="F9" s="770"/>
      <c r="G9" s="851" t="s">
        <v>655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7.95" customHeight="1" x14ac:dyDescent="0.15">
      <c r="A10" s="757" t="s">
        <v>27</v>
      </c>
      <c r="B10" s="758"/>
      <c r="C10" s="758"/>
      <c r="D10" s="758"/>
      <c r="E10" s="758"/>
      <c r="F10" s="758"/>
      <c r="G10" s="759" t="s">
        <v>656</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29.1" customHeight="1" x14ac:dyDescent="0.15">
      <c r="A11" s="757" t="s">
        <v>5</v>
      </c>
      <c r="B11" s="758"/>
      <c r="C11" s="758"/>
      <c r="D11" s="758"/>
      <c r="E11" s="758"/>
      <c r="F11" s="762"/>
      <c r="G11" s="763" t="str">
        <f>入力規則等!P10</f>
        <v>直接実施</v>
      </c>
      <c r="H11" s="764"/>
      <c r="I11" s="764"/>
      <c r="J11" s="764"/>
      <c r="K11" s="764"/>
      <c r="L11" s="764"/>
      <c r="M11" s="764"/>
      <c r="N11" s="764"/>
      <c r="O11" s="764"/>
      <c r="P11" s="764"/>
      <c r="Q11" s="764"/>
      <c r="R11" s="764"/>
      <c r="S11" s="764"/>
      <c r="T11" s="764"/>
      <c r="U11" s="764"/>
      <c r="V11" s="764"/>
      <c r="W11" s="764"/>
      <c r="X11" s="764"/>
      <c r="Y11" s="764"/>
      <c r="Z11" s="764"/>
      <c r="AA11" s="764"/>
      <c r="AB11" s="764"/>
      <c r="AC11" s="764"/>
      <c r="AD11" s="764"/>
      <c r="AE11" s="764"/>
      <c r="AF11" s="764"/>
      <c r="AG11" s="764"/>
      <c r="AH11" s="764"/>
      <c r="AI11" s="764"/>
      <c r="AJ11" s="764"/>
      <c r="AK11" s="764"/>
      <c r="AL11" s="764"/>
      <c r="AM11" s="764"/>
      <c r="AN11" s="764"/>
      <c r="AO11" s="764"/>
      <c r="AP11" s="764"/>
      <c r="AQ11" s="764"/>
      <c r="AR11" s="764"/>
      <c r="AS11" s="764"/>
      <c r="AT11" s="764"/>
      <c r="AU11" s="764"/>
      <c r="AV11" s="764"/>
      <c r="AW11" s="764"/>
      <c r="AX11" s="765"/>
    </row>
    <row r="12" spans="1:50" ht="21" customHeight="1" x14ac:dyDescent="0.15">
      <c r="A12" s="766" t="s">
        <v>22</v>
      </c>
      <c r="B12" s="767"/>
      <c r="C12" s="767"/>
      <c r="D12" s="767"/>
      <c r="E12" s="767"/>
      <c r="F12" s="768"/>
      <c r="G12" s="772"/>
      <c r="H12" s="773"/>
      <c r="I12" s="773"/>
      <c r="J12" s="773"/>
      <c r="K12" s="773"/>
      <c r="L12" s="773"/>
      <c r="M12" s="773"/>
      <c r="N12" s="773"/>
      <c r="O12" s="773"/>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2"/>
    </row>
    <row r="13" spans="1:50" ht="21" customHeight="1" x14ac:dyDescent="0.15">
      <c r="A13" s="307"/>
      <c r="B13" s="308"/>
      <c r="C13" s="308"/>
      <c r="D13" s="308"/>
      <c r="E13" s="308"/>
      <c r="F13" s="309"/>
      <c r="G13" s="786" t="s">
        <v>6</v>
      </c>
      <c r="H13" s="787"/>
      <c r="I13" s="803" t="s">
        <v>7</v>
      </c>
      <c r="J13" s="804"/>
      <c r="K13" s="804"/>
      <c r="L13" s="804"/>
      <c r="M13" s="804"/>
      <c r="N13" s="804"/>
      <c r="O13" s="805"/>
      <c r="P13" s="698">
        <v>7903</v>
      </c>
      <c r="Q13" s="699"/>
      <c r="R13" s="699"/>
      <c r="S13" s="699"/>
      <c r="T13" s="699"/>
      <c r="U13" s="699"/>
      <c r="V13" s="700"/>
      <c r="W13" s="698">
        <v>10335</v>
      </c>
      <c r="X13" s="699"/>
      <c r="Y13" s="699"/>
      <c r="Z13" s="699"/>
      <c r="AA13" s="699"/>
      <c r="AB13" s="699"/>
      <c r="AC13" s="700"/>
      <c r="AD13" s="698">
        <v>10320</v>
      </c>
      <c r="AE13" s="699"/>
      <c r="AF13" s="699"/>
      <c r="AG13" s="699"/>
      <c r="AH13" s="699"/>
      <c r="AI13" s="699"/>
      <c r="AJ13" s="700"/>
      <c r="AK13" s="698">
        <v>8204</v>
      </c>
      <c r="AL13" s="699"/>
      <c r="AM13" s="699"/>
      <c r="AN13" s="699"/>
      <c r="AO13" s="699"/>
      <c r="AP13" s="699"/>
      <c r="AQ13" s="700"/>
      <c r="AR13" s="734">
        <v>8475</v>
      </c>
      <c r="AS13" s="735"/>
      <c r="AT13" s="735"/>
      <c r="AU13" s="735"/>
      <c r="AV13" s="735"/>
      <c r="AW13" s="735"/>
      <c r="AX13" s="806"/>
    </row>
    <row r="14" spans="1:50" ht="21" customHeight="1" x14ac:dyDescent="0.15">
      <c r="A14" s="307"/>
      <c r="B14" s="308"/>
      <c r="C14" s="308"/>
      <c r="D14" s="308"/>
      <c r="E14" s="308"/>
      <c r="F14" s="309"/>
      <c r="G14" s="788"/>
      <c r="H14" s="789"/>
      <c r="I14" s="781" t="s">
        <v>8</v>
      </c>
      <c r="J14" s="782"/>
      <c r="K14" s="782"/>
      <c r="L14" s="782"/>
      <c r="M14" s="782"/>
      <c r="N14" s="782"/>
      <c r="O14" s="783"/>
      <c r="P14" s="698" t="s">
        <v>615</v>
      </c>
      <c r="Q14" s="699"/>
      <c r="R14" s="699"/>
      <c r="S14" s="699"/>
      <c r="T14" s="699"/>
      <c r="U14" s="699"/>
      <c r="V14" s="700"/>
      <c r="W14" s="698">
        <v>68</v>
      </c>
      <c r="X14" s="699"/>
      <c r="Y14" s="699"/>
      <c r="Z14" s="699"/>
      <c r="AA14" s="699"/>
      <c r="AB14" s="699"/>
      <c r="AC14" s="700"/>
      <c r="AD14" s="698" t="s">
        <v>615</v>
      </c>
      <c r="AE14" s="699"/>
      <c r="AF14" s="699"/>
      <c r="AG14" s="699"/>
      <c r="AH14" s="699"/>
      <c r="AI14" s="699"/>
      <c r="AJ14" s="700"/>
      <c r="AK14" s="698" t="s">
        <v>615</v>
      </c>
      <c r="AL14" s="699"/>
      <c r="AM14" s="699"/>
      <c r="AN14" s="699"/>
      <c r="AO14" s="699"/>
      <c r="AP14" s="699"/>
      <c r="AQ14" s="700"/>
      <c r="AR14" s="792"/>
      <c r="AS14" s="792"/>
      <c r="AT14" s="792"/>
      <c r="AU14" s="792"/>
      <c r="AV14" s="792"/>
      <c r="AW14" s="792"/>
      <c r="AX14" s="793"/>
    </row>
    <row r="15" spans="1:50" ht="21" customHeight="1" x14ac:dyDescent="0.15">
      <c r="A15" s="307"/>
      <c r="B15" s="308"/>
      <c r="C15" s="308"/>
      <c r="D15" s="308"/>
      <c r="E15" s="308"/>
      <c r="F15" s="309"/>
      <c r="G15" s="788"/>
      <c r="H15" s="789"/>
      <c r="I15" s="781" t="s">
        <v>47</v>
      </c>
      <c r="J15" s="794"/>
      <c r="K15" s="794"/>
      <c r="L15" s="794"/>
      <c r="M15" s="794"/>
      <c r="N15" s="794"/>
      <c r="O15" s="795"/>
      <c r="P15" s="698" t="s">
        <v>615</v>
      </c>
      <c r="Q15" s="699"/>
      <c r="R15" s="699"/>
      <c r="S15" s="699"/>
      <c r="T15" s="699"/>
      <c r="U15" s="699"/>
      <c r="V15" s="700"/>
      <c r="W15" s="698" t="s">
        <v>615</v>
      </c>
      <c r="X15" s="699"/>
      <c r="Y15" s="699"/>
      <c r="Z15" s="699"/>
      <c r="AA15" s="699"/>
      <c r="AB15" s="699"/>
      <c r="AC15" s="700"/>
      <c r="AD15" s="698" t="s">
        <v>615</v>
      </c>
      <c r="AE15" s="699"/>
      <c r="AF15" s="699"/>
      <c r="AG15" s="699"/>
      <c r="AH15" s="699"/>
      <c r="AI15" s="699"/>
      <c r="AJ15" s="700"/>
      <c r="AK15" s="698" t="s">
        <v>615</v>
      </c>
      <c r="AL15" s="699"/>
      <c r="AM15" s="699"/>
      <c r="AN15" s="699"/>
      <c r="AO15" s="699"/>
      <c r="AP15" s="699"/>
      <c r="AQ15" s="700"/>
      <c r="AR15" s="698"/>
      <c r="AS15" s="699"/>
      <c r="AT15" s="699"/>
      <c r="AU15" s="699"/>
      <c r="AV15" s="699"/>
      <c r="AW15" s="699"/>
      <c r="AX15" s="807"/>
    </row>
    <row r="16" spans="1:50" ht="21" customHeight="1" x14ac:dyDescent="0.15">
      <c r="A16" s="307"/>
      <c r="B16" s="308"/>
      <c r="C16" s="308"/>
      <c r="D16" s="308"/>
      <c r="E16" s="308"/>
      <c r="F16" s="309"/>
      <c r="G16" s="788"/>
      <c r="H16" s="789"/>
      <c r="I16" s="781" t="s">
        <v>48</v>
      </c>
      <c r="J16" s="794"/>
      <c r="K16" s="794"/>
      <c r="L16" s="794"/>
      <c r="M16" s="794"/>
      <c r="N16" s="794"/>
      <c r="O16" s="795"/>
      <c r="P16" s="698" t="s">
        <v>615</v>
      </c>
      <c r="Q16" s="699"/>
      <c r="R16" s="699"/>
      <c r="S16" s="699"/>
      <c r="T16" s="699"/>
      <c r="U16" s="699"/>
      <c r="V16" s="700"/>
      <c r="W16" s="698" t="s">
        <v>615</v>
      </c>
      <c r="X16" s="699"/>
      <c r="Y16" s="699"/>
      <c r="Z16" s="699"/>
      <c r="AA16" s="699"/>
      <c r="AB16" s="699"/>
      <c r="AC16" s="700"/>
      <c r="AD16" s="698" t="s">
        <v>615</v>
      </c>
      <c r="AE16" s="699"/>
      <c r="AF16" s="699"/>
      <c r="AG16" s="699"/>
      <c r="AH16" s="699"/>
      <c r="AI16" s="699"/>
      <c r="AJ16" s="700"/>
      <c r="AK16" s="698" t="s">
        <v>615</v>
      </c>
      <c r="AL16" s="699"/>
      <c r="AM16" s="699"/>
      <c r="AN16" s="699"/>
      <c r="AO16" s="699"/>
      <c r="AP16" s="699"/>
      <c r="AQ16" s="700"/>
      <c r="AR16" s="799"/>
      <c r="AS16" s="800"/>
      <c r="AT16" s="800"/>
      <c r="AU16" s="800"/>
      <c r="AV16" s="800"/>
      <c r="AW16" s="800"/>
      <c r="AX16" s="801"/>
    </row>
    <row r="17" spans="1:50" ht="24.75" customHeight="1" x14ac:dyDescent="0.15">
      <c r="A17" s="307"/>
      <c r="B17" s="308"/>
      <c r="C17" s="308"/>
      <c r="D17" s="308"/>
      <c r="E17" s="308"/>
      <c r="F17" s="309"/>
      <c r="G17" s="788"/>
      <c r="H17" s="789"/>
      <c r="I17" s="781" t="s">
        <v>46</v>
      </c>
      <c r="J17" s="782"/>
      <c r="K17" s="782"/>
      <c r="L17" s="782"/>
      <c r="M17" s="782"/>
      <c r="N17" s="782"/>
      <c r="O17" s="783"/>
      <c r="P17" s="698" t="s">
        <v>615</v>
      </c>
      <c r="Q17" s="699"/>
      <c r="R17" s="699"/>
      <c r="S17" s="699"/>
      <c r="T17" s="699"/>
      <c r="U17" s="699"/>
      <c r="V17" s="700"/>
      <c r="W17" s="698" t="s">
        <v>615</v>
      </c>
      <c r="X17" s="699"/>
      <c r="Y17" s="699"/>
      <c r="Z17" s="699"/>
      <c r="AA17" s="699"/>
      <c r="AB17" s="699"/>
      <c r="AC17" s="700"/>
      <c r="AD17" s="698" t="s">
        <v>615</v>
      </c>
      <c r="AE17" s="699"/>
      <c r="AF17" s="699"/>
      <c r="AG17" s="699"/>
      <c r="AH17" s="699"/>
      <c r="AI17" s="699"/>
      <c r="AJ17" s="700"/>
      <c r="AK17" s="698" t="s">
        <v>615</v>
      </c>
      <c r="AL17" s="699"/>
      <c r="AM17" s="699"/>
      <c r="AN17" s="699"/>
      <c r="AO17" s="699"/>
      <c r="AP17" s="699"/>
      <c r="AQ17" s="700"/>
      <c r="AR17" s="784"/>
      <c r="AS17" s="784"/>
      <c r="AT17" s="784"/>
      <c r="AU17" s="784"/>
      <c r="AV17" s="784"/>
      <c r="AW17" s="784"/>
      <c r="AX17" s="785"/>
    </row>
    <row r="18" spans="1:50" ht="24.75" customHeight="1" x14ac:dyDescent="0.15">
      <c r="A18" s="307"/>
      <c r="B18" s="308"/>
      <c r="C18" s="308"/>
      <c r="D18" s="308"/>
      <c r="E18" s="308"/>
      <c r="F18" s="309"/>
      <c r="G18" s="790"/>
      <c r="H18" s="791"/>
      <c r="I18" s="774" t="s">
        <v>18</v>
      </c>
      <c r="J18" s="775"/>
      <c r="K18" s="775"/>
      <c r="L18" s="775"/>
      <c r="M18" s="775"/>
      <c r="N18" s="775"/>
      <c r="O18" s="776"/>
      <c r="P18" s="777">
        <f>SUM(P13:V17)</f>
        <v>7903</v>
      </c>
      <c r="Q18" s="778"/>
      <c r="R18" s="778"/>
      <c r="S18" s="778"/>
      <c r="T18" s="778"/>
      <c r="U18" s="778"/>
      <c r="V18" s="779"/>
      <c r="W18" s="777">
        <f>SUM(W13:AC17)</f>
        <v>10403</v>
      </c>
      <c r="X18" s="778"/>
      <c r="Y18" s="778"/>
      <c r="Z18" s="778"/>
      <c r="AA18" s="778"/>
      <c r="AB18" s="778"/>
      <c r="AC18" s="779"/>
      <c r="AD18" s="777">
        <f>SUM(AD13:AJ17)</f>
        <v>10320</v>
      </c>
      <c r="AE18" s="778"/>
      <c r="AF18" s="778"/>
      <c r="AG18" s="778"/>
      <c r="AH18" s="778"/>
      <c r="AI18" s="778"/>
      <c r="AJ18" s="779"/>
      <c r="AK18" s="777">
        <f>SUM(AK13:AQ17)</f>
        <v>8204</v>
      </c>
      <c r="AL18" s="778"/>
      <c r="AM18" s="778"/>
      <c r="AN18" s="778"/>
      <c r="AO18" s="778"/>
      <c r="AP18" s="778"/>
      <c r="AQ18" s="779"/>
      <c r="AR18" s="777">
        <f>SUM(AR13:AX17)</f>
        <v>8475</v>
      </c>
      <c r="AS18" s="778"/>
      <c r="AT18" s="778"/>
      <c r="AU18" s="778"/>
      <c r="AV18" s="778"/>
      <c r="AW18" s="778"/>
      <c r="AX18" s="780"/>
    </row>
    <row r="19" spans="1:50" ht="24.75" customHeight="1" x14ac:dyDescent="0.15">
      <c r="A19" s="307"/>
      <c r="B19" s="308"/>
      <c r="C19" s="308"/>
      <c r="D19" s="308"/>
      <c r="E19" s="308"/>
      <c r="F19" s="309"/>
      <c r="G19" s="749" t="s">
        <v>9</v>
      </c>
      <c r="H19" s="750"/>
      <c r="I19" s="750"/>
      <c r="J19" s="750"/>
      <c r="K19" s="750"/>
      <c r="L19" s="750"/>
      <c r="M19" s="750"/>
      <c r="N19" s="750"/>
      <c r="O19" s="750"/>
      <c r="P19" s="698">
        <v>5920</v>
      </c>
      <c r="Q19" s="699"/>
      <c r="R19" s="699"/>
      <c r="S19" s="699"/>
      <c r="T19" s="699"/>
      <c r="U19" s="699"/>
      <c r="V19" s="700"/>
      <c r="W19" s="698">
        <v>8291</v>
      </c>
      <c r="X19" s="699"/>
      <c r="Y19" s="699"/>
      <c r="Z19" s="699"/>
      <c r="AA19" s="699"/>
      <c r="AB19" s="699"/>
      <c r="AC19" s="700"/>
      <c r="AD19" s="698">
        <v>8497</v>
      </c>
      <c r="AE19" s="699"/>
      <c r="AF19" s="699"/>
      <c r="AG19" s="699"/>
      <c r="AH19" s="699"/>
      <c r="AI19" s="699"/>
      <c r="AJ19" s="700"/>
      <c r="AK19" s="746"/>
      <c r="AL19" s="746"/>
      <c r="AM19" s="746"/>
      <c r="AN19" s="746"/>
      <c r="AO19" s="746"/>
      <c r="AP19" s="746"/>
      <c r="AQ19" s="746"/>
      <c r="AR19" s="746"/>
      <c r="AS19" s="746"/>
      <c r="AT19" s="746"/>
      <c r="AU19" s="746"/>
      <c r="AV19" s="746"/>
      <c r="AW19" s="746"/>
      <c r="AX19" s="748"/>
    </row>
    <row r="20" spans="1:50" ht="24.75" customHeight="1" x14ac:dyDescent="0.15">
      <c r="A20" s="307"/>
      <c r="B20" s="308"/>
      <c r="C20" s="308"/>
      <c r="D20" s="308"/>
      <c r="E20" s="308"/>
      <c r="F20" s="309"/>
      <c r="G20" s="749" t="s">
        <v>10</v>
      </c>
      <c r="H20" s="750"/>
      <c r="I20" s="750"/>
      <c r="J20" s="750"/>
      <c r="K20" s="750"/>
      <c r="L20" s="750"/>
      <c r="M20" s="750"/>
      <c r="N20" s="750"/>
      <c r="O20" s="750"/>
      <c r="P20" s="745">
        <f>IF(P18=0, "-", SUM(P19)/P18)</f>
        <v>0.74908262685056304</v>
      </c>
      <c r="Q20" s="745"/>
      <c r="R20" s="745"/>
      <c r="S20" s="745"/>
      <c r="T20" s="745"/>
      <c r="U20" s="745"/>
      <c r="V20" s="745"/>
      <c r="W20" s="745">
        <f>IF(W18=0, "-", SUM(W19)/W18)</f>
        <v>0.79698163991156401</v>
      </c>
      <c r="X20" s="745"/>
      <c r="Y20" s="745"/>
      <c r="Z20" s="745"/>
      <c r="AA20" s="745"/>
      <c r="AB20" s="745"/>
      <c r="AC20" s="745"/>
      <c r="AD20" s="745">
        <f>IF(AD18=0, "-", SUM(AD19)/AD18)</f>
        <v>0.82335271317829462</v>
      </c>
      <c r="AE20" s="745"/>
      <c r="AF20" s="745"/>
      <c r="AG20" s="745"/>
      <c r="AH20" s="745"/>
      <c r="AI20" s="745"/>
      <c r="AJ20" s="745"/>
      <c r="AK20" s="746"/>
      <c r="AL20" s="746"/>
      <c r="AM20" s="746"/>
      <c r="AN20" s="746"/>
      <c r="AO20" s="746"/>
      <c r="AP20" s="746"/>
      <c r="AQ20" s="747"/>
      <c r="AR20" s="747"/>
      <c r="AS20" s="747"/>
      <c r="AT20" s="747"/>
      <c r="AU20" s="746"/>
      <c r="AV20" s="746"/>
      <c r="AW20" s="746"/>
      <c r="AX20" s="748"/>
    </row>
    <row r="21" spans="1:50" ht="25.5" customHeight="1" x14ac:dyDescent="0.15">
      <c r="A21" s="769"/>
      <c r="B21" s="770"/>
      <c r="C21" s="770"/>
      <c r="D21" s="770"/>
      <c r="E21" s="770"/>
      <c r="F21" s="771"/>
      <c r="G21" s="743" t="s">
        <v>239</v>
      </c>
      <c r="H21" s="744"/>
      <c r="I21" s="744"/>
      <c r="J21" s="744"/>
      <c r="K21" s="744"/>
      <c r="L21" s="744"/>
      <c r="M21" s="744"/>
      <c r="N21" s="744"/>
      <c r="O21" s="744"/>
      <c r="P21" s="745">
        <f>IF(P19=0, "-", SUM(P19)/SUM(P13,P14))</f>
        <v>0.74908262685056304</v>
      </c>
      <c r="Q21" s="745"/>
      <c r="R21" s="745"/>
      <c r="S21" s="745"/>
      <c r="T21" s="745"/>
      <c r="U21" s="745"/>
      <c r="V21" s="745"/>
      <c r="W21" s="745">
        <f>IF(W19=0, "-", SUM(W19)/SUM(W13,W14))</f>
        <v>0.79698163991156401</v>
      </c>
      <c r="X21" s="745"/>
      <c r="Y21" s="745"/>
      <c r="Z21" s="745"/>
      <c r="AA21" s="745"/>
      <c r="AB21" s="745"/>
      <c r="AC21" s="745"/>
      <c r="AD21" s="745">
        <f>IF(AD19=0, "-", SUM(AD19)/SUM(AD13,AD14))</f>
        <v>0.82335271317829462</v>
      </c>
      <c r="AE21" s="745"/>
      <c r="AF21" s="745"/>
      <c r="AG21" s="745"/>
      <c r="AH21" s="745"/>
      <c r="AI21" s="745"/>
      <c r="AJ21" s="745"/>
      <c r="AK21" s="746"/>
      <c r="AL21" s="746"/>
      <c r="AM21" s="746"/>
      <c r="AN21" s="746"/>
      <c r="AO21" s="746"/>
      <c r="AP21" s="746"/>
      <c r="AQ21" s="747"/>
      <c r="AR21" s="747"/>
      <c r="AS21" s="747"/>
      <c r="AT21" s="747"/>
      <c r="AU21" s="746"/>
      <c r="AV21" s="746"/>
      <c r="AW21" s="746"/>
      <c r="AX21" s="748"/>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0"/>
    </row>
    <row r="23" spans="1:50" ht="25.5" customHeight="1" x14ac:dyDescent="0.15">
      <c r="A23" s="707"/>
      <c r="B23" s="708"/>
      <c r="C23" s="708"/>
      <c r="D23" s="708"/>
      <c r="E23" s="708"/>
      <c r="F23" s="709"/>
      <c r="G23" s="731" t="s">
        <v>616</v>
      </c>
      <c r="H23" s="732"/>
      <c r="I23" s="732"/>
      <c r="J23" s="732"/>
      <c r="K23" s="732"/>
      <c r="L23" s="732"/>
      <c r="M23" s="732"/>
      <c r="N23" s="732"/>
      <c r="O23" s="733"/>
      <c r="P23" s="734">
        <v>3492</v>
      </c>
      <c r="Q23" s="735"/>
      <c r="R23" s="735"/>
      <c r="S23" s="735"/>
      <c r="T23" s="735"/>
      <c r="U23" s="735"/>
      <c r="V23" s="736"/>
      <c r="W23" s="734">
        <v>3940</v>
      </c>
      <c r="X23" s="735"/>
      <c r="Y23" s="735"/>
      <c r="Z23" s="735"/>
      <c r="AA23" s="735"/>
      <c r="AB23" s="735"/>
      <c r="AC23" s="736"/>
      <c r="AD23" s="737" t="s">
        <v>692</v>
      </c>
      <c r="AE23" s="738"/>
      <c r="AF23" s="738"/>
      <c r="AG23" s="738"/>
      <c r="AH23" s="738"/>
      <c r="AI23" s="738"/>
      <c r="AJ23" s="738"/>
      <c r="AK23" s="738"/>
      <c r="AL23" s="738"/>
      <c r="AM23" s="738"/>
      <c r="AN23" s="738"/>
      <c r="AO23" s="738"/>
      <c r="AP23" s="738"/>
      <c r="AQ23" s="738"/>
      <c r="AR23" s="738"/>
      <c r="AS23" s="738"/>
      <c r="AT23" s="738"/>
      <c r="AU23" s="738"/>
      <c r="AV23" s="738"/>
      <c r="AW23" s="738"/>
      <c r="AX23" s="739"/>
    </row>
    <row r="24" spans="1:50" ht="25.5" customHeight="1" x14ac:dyDescent="0.15">
      <c r="A24" s="707"/>
      <c r="B24" s="708"/>
      <c r="C24" s="708"/>
      <c r="D24" s="708"/>
      <c r="E24" s="708"/>
      <c r="F24" s="709"/>
      <c r="G24" s="701" t="s">
        <v>636</v>
      </c>
      <c r="H24" s="702"/>
      <c r="I24" s="702"/>
      <c r="J24" s="702"/>
      <c r="K24" s="702"/>
      <c r="L24" s="702"/>
      <c r="M24" s="702"/>
      <c r="N24" s="702"/>
      <c r="O24" s="703"/>
      <c r="P24" s="698">
        <v>2795</v>
      </c>
      <c r="Q24" s="699"/>
      <c r="R24" s="699"/>
      <c r="S24" s="699"/>
      <c r="T24" s="699"/>
      <c r="U24" s="699"/>
      <c r="V24" s="700"/>
      <c r="W24" s="698">
        <v>2658</v>
      </c>
      <c r="X24" s="699"/>
      <c r="Y24" s="699"/>
      <c r="Z24" s="699"/>
      <c r="AA24" s="699"/>
      <c r="AB24" s="699"/>
      <c r="AC24" s="700"/>
      <c r="AD24" s="740"/>
      <c r="AE24" s="741"/>
      <c r="AF24" s="741"/>
      <c r="AG24" s="741"/>
      <c r="AH24" s="741"/>
      <c r="AI24" s="741"/>
      <c r="AJ24" s="741"/>
      <c r="AK24" s="741"/>
      <c r="AL24" s="741"/>
      <c r="AM24" s="741"/>
      <c r="AN24" s="741"/>
      <c r="AO24" s="741"/>
      <c r="AP24" s="741"/>
      <c r="AQ24" s="741"/>
      <c r="AR24" s="741"/>
      <c r="AS24" s="741"/>
      <c r="AT24" s="741"/>
      <c r="AU24" s="741"/>
      <c r="AV24" s="741"/>
      <c r="AW24" s="741"/>
      <c r="AX24" s="742"/>
    </row>
    <row r="25" spans="1:50" ht="25.5" customHeight="1" x14ac:dyDescent="0.15">
      <c r="A25" s="707"/>
      <c r="B25" s="708"/>
      <c r="C25" s="708"/>
      <c r="D25" s="708"/>
      <c r="E25" s="708"/>
      <c r="F25" s="709"/>
      <c r="G25" s="701" t="s">
        <v>617</v>
      </c>
      <c r="H25" s="702"/>
      <c r="I25" s="702"/>
      <c r="J25" s="702"/>
      <c r="K25" s="702"/>
      <c r="L25" s="702"/>
      <c r="M25" s="702"/>
      <c r="N25" s="702"/>
      <c r="O25" s="703"/>
      <c r="P25" s="698">
        <v>1909</v>
      </c>
      <c r="Q25" s="699"/>
      <c r="R25" s="699"/>
      <c r="S25" s="699"/>
      <c r="T25" s="699"/>
      <c r="U25" s="699"/>
      <c r="V25" s="700"/>
      <c r="W25" s="698">
        <v>1868</v>
      </c>
      <c r="X25" s="699"/>
      <c r="Y25" s="699"/>
      <c r="Z25" s="699"/>
      <c r="AA25" s="699"/>
      <c r="AB25" s="699"/>
      <c r="AC25" s="700"/>
      <c r="AD25" s="740"/>
      <c r="AE25" s="741"/>
      <c r="AF25" s="741"/>
      <c r="AG25" s="741"/>
      <c r="AH25" s="741"/>
      <c r="AI25" s="741"/>
      <c r="AJ25" s="741"/>
      <c r="AK25" s="741"/>
      <c r="AL25" s="741"/>
      <c r="AM25" s="741"/>
      <c r="AN25" s="741"/>
      <c r="AO25" s="741"/>
      <c r="AP25" s="741"/>
      <c r="AQ25" s="741"/>
      <c r="AR25" s="741"/>
      <c r="AS25" s="741"/>
      <c r="AT25" s="741"/>
      <c r="AU25" s="741"/>
      <c r="AV25" s="741"/>
      <c r="AW25" s="741"/>
      <c r="AX25" s="742"/>
    </row>
    <row r="26" spans="1:50" ht="25.5" customHeight="1" x14ac:dyDescent="0.15">
      <c r="A26" s="707"/>
      <c r="B26" s="708"/>
      <c r="C26" s="708"/>
      <c r="D26" s="708"/>
      <c r="E26" s="708"/>
      <c r="F26" s="709"/>
      <c r="G26" s="701" t="s">
        <v>618</v>
      </c>
      <c r="H26" s="702"/>
      <c r="I26" s="702"/>
      <c r="J26" s="702"/>
      <c r="K26" s="702"/>
      <c r="L26" s="702"/>
      <c r="M26" s="702"/>
      <c r="N26" s="702"/>
      <c r="O26" s="703"/>
      <c r="P26" s="698">
        <v>7</v>
      </c>
      <c r="Q26" s="699"/>
      <c r="R26" s="699"/>
      <c r="S26" s="699"/>
      <c r="T26" s="699"/>
      <c r="U26" s="699"/>
      <c r="V26" s="700"/>
      <c r="W26" s="698">
        <v>8</v>
      </c>
      <c r="X26" s="699"/>
      <c r="Y26" s="699"/>
      <c r="Z26" s="699"/>
      <c r="AA26" s="699"/>
      <c r="AB26" s="699"/>
      <c r="AC26" s="700"/>
      <c r="AD26" s="740"/>
      <c r="AE26" s="741"/>
      <c r="AF26" s="741"/>
      <c r="AG26" s="741"/>
      <c r="AH26" s="741"/>
      <c r="AI26" s="741"/>
      <c r="AJ26" s="741"/>
      <c r="AK26" s="741"/>
      <c r="AL26" s="741"/>
      <c r="AM26" s="741"/>
      <c r="AN26" s="741"/>
      <c r="AO26" s="741"/>
      <c r="AP26" s="741"/>
      <c r="AQ26" s="741"/>
      <c r="AR26" s="741"/>
      <c r="AS26" s="741"/>
      <c r="AT26" s="741"/>
      <c r="AU26" s="741"/>
      <c r="AV26" s="741"/>
      <c r="AW26" s="741"/>
      <c r="AX26" s="742"/>
    </row>
    <row r="27" spans="1:50" ht="25.5" customHeight="1" x14ac:dyDescent="0.15">
      <c r="A27" s="707"/>
      <c r="B27" s="708"/>
      <c r="C27" s="708"/>
      <c r="D27" s="708"/>
      <c r="E27" s="708"/>
      <c r="F27" s="709"/>
      <c r="G27" s="701" t="s">
        <v>637</v>
      </c>
      <c r="H27" s="702"/>
      <c r="I27" s="702"/>
      <c r="J27" s="702"/>
      <c r="K27" s="702"/>
      <c r="L27" s="702"/>
      <c r="M27" s="702"/>
      <c r="N27" s="702"/>
      <c r="O27" s="703"/>
      <c r="P27" s="698">
        <v>1</v>
      </c>
      <c r="Q27" s="699"/>
      <c r="R27" s="699"/>
      <c r="S27" s="699"/>
      <c r="T27" s="699"/>
      <c r="U27" s="699"/>
      <c r="V27" s="700"/>
      <c r="W27" s="698">
        <v>1</v>
      </c>
      <c r="X27" s="699"/>
      <c r="Y27" s="699"/>
      <c r="Z27" s="699"/>
      <c r="AA27" s="699"/>
      <c r="AB27" s="699"/>
      <c r="AC27" s="700"/>
      <c r="AD27" s="740"/>
      <c r="AE27" s="741"/>
      <c r="AF27" s="741"/>
      <c r="AG27" s="741"/>
      <c r="AH27" s="741"/>
      <c r="AI27" s="741"/>
      <c r="AJ27" s="741"/>
      <c r="AK27" s="741"/>
      <c r="AL27" s="741"/>
      <c r="AM27" s="741"/>
      <c r="AN27" s="741"/>
      <c r="AO27" s="741"/>
      <c r="AP27" s="741"/>
      <c r="AQ27" s="741"/>
      <c r="AR27" s="741"/>
      <c r="AS27" s="741"/>
      <c r="AT27" s="741"/>
      <c r="AU27" s="741"/>
      <c r="AV27" s="741"/>
      <c r="AW27" s="741"/>
      <c r="AX27" s="742"/>
    </row>
    <row r="28" spans="1:50" ht="25.5" hidden="1" customHeight="1" x14ac:dyDescent="0.15">
      <c r="A28" s="707"/>
      <c r="B28" s="708"/>
      <c r="C28" s="708"/>
      <c r="D28" s="708"/>
      <c r="E28" s="708"/>
      <c r="F28" s="709"/>
      <c r="G28" s="751" t="s">
        <v>662</v>
      </c>
      <c r="H28" s="752"/>
      <c r="I28" s="752"/>
      <c r="J28" s="752"/>
      <c r="K28" s="752"/>
      <c r="L28" s="752"/>
      <c r="M28" s="752"/>
      <c r="N28" s="752"/>
      <c r="O28" s="753"/>
      <c r="P28" s="754"/>
      <c r="Q28" s="755"/>
      <c r="R28" s="755"/>
      <c r="S28" s="755"/>
      <c r="T28" s="755"/>
      <c r="U28" s="755"/>
      <c r="V28" s="756"/>
      <c r="W28" s="754"/>
      <c r="X28" s="755"/>
      <c r="Y28" s="755"/>
      <c r="Z28" s="755"/>
      <c r="AA28" s="755"/>
      <c r="AB28" s="755"/>
      <c r="AC28" s="756"/>
      <c r="AD28" s="740"/>
      <c r="AE28" s="741"/>
      <c r="AF28" s="741"/>
      <c r="AG28" s="741"/>
      <c r="AH28" s="741"/>
      <c r="AI28" s="741"/>
      <c r="AJ28" s="741"/>
      <c r="AK28" s="741"/>
      <c r="AL28" s="741"/>
      <c r="AM28" s="741"/>
      <c r="AN28" s="741"/>
      <c r="AO28" s="741"/>
      <c r="AP28" s="741"/>
      <c r="AQ28" s="741"/>
      <c r="AR28" s="741"/>
      <c r="AS28" s="741"/>
      <c r="AT28" s="741"/>
      <c r="AU28" s="741"/>
      <c r="AV28" s="741"/>
      <c r="AW28" s="741"/>
      <c r="AX28" s="742"/>
    </row>
    <row r="29" spans="1:50" ht="25.5" customHeight="1" thickBot="1" x14ac:dyDescent="0.2">
      <c r="A29" s="707"/>
      <c r="B29" s="708"/>
      <c r="C29" s="708"/>
      <c r="D29" s="708"/>
      <c r="E29" s="708"/>
      <c r="F29" s="709"/>
      <c r="G29" s="298" t="s">
        <v>18</v>
      </c>
      <c r="H29" s="718"/>
      <c r="I29" s="718"/>
      <c r="J29" s="718"/>
      <c r="K29" s="718"/>
      <c r="L29" s="718"/>
      <c r="M29" s="718"/>
      <c r="N29" s="718"/>
      <c r="O29" s="719"/>
      <c r="P29" s="720">
        <f>AK13</f>
        <v>8204</v>
      </c>
      <c r="Q29" s="721"/>
      <c r="R29" s="721"/>
      <c r="S29" s="721"/>
      <c r="T29" s="721"/>
      <c r="U29" s="721"/>
      <c r="V29" s="722"/>
      <c r="W29" s="723">
        <f>AR13</f>
        <v>8475</v>
      </c>
      <c r="X29" s="724"/>
      <c r="Y29" s="724"/>
      <c r="Z29" s="724"/>
      <c r="AA29" s="724"/>
      <c r="AB29" s="724"/>
      <c r="AC29" s="725"/>
      <c r="AD29" s="741"/>
      <c r="AE29" s="741"/>
      <c r="AF29" s="741"/>
      <c r="AG29" s="741"/>
      <c r="AH29" s="741"/>
      <c r="AI29" s="741"/>
      <c r="AJ29" s="741"/>
      <c r="AK29" s="741"/>
      <c r="AL29" s="741"/>
      <c r="AM29" s="741"/>
      <c r="AN29" s="741"/>
      <c r="AO29" s="741"/>
      <c r="AP29" s="741"/>
      <c r="AQ29" s="741"/>
      <c r="AR29" s="741"/>
      <c r="AS29" s="741"/>
      <c r="AT29" s="741"/>
      <c r="AU29" s="741"/>
      <c r="AV29" s="741"/>
      <c r="AW29" s="741"/>
      <c r="AX29" s="742"/>
    </row>
    <row r="30" spans="1:50" ht="47.25" customHeight="1" x14ac:dyDescent="0.15">
      <c r="A30" s="726" t="s">
        <v>580</v>
      </c>
      <c r="B30" s="727"/>
      <c r="C30" s="727"/>
      <c r="D30" s="727"/>
      <c r="E30" s="727"/>
      <c r="F30" s="728"/>
      <c r="G30" s="729" t="s">
        <v>657</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15">
      <c r="A32" s="648"/>
      <c r="B32" s="153"/>
      <c r="C32" s="153"/>
      <c r="D32" s="153"/>
      <c r="E32" s="153"/>
      <c r="F32" s="154"/>
      <c r="G32" s="634" t="s">
        <v>621</v>
      </c>
      <c r="H32" s="635"/>
      <c r="I32" s="635"/>
      <c r="J32" s="635"/>
      <c r="K32" s="635"/>
      <c r="L32" s="635"/>
      <c r="M32" s="635"/>
      <c r="N32" s="635"/>
      <c r="O32" s="635"/>
      <c r="P32" s="638" t="s">
        <v>621</v>
      </c>
      <c r="Q32" s="639"/>
      <c r="R32" s="639"/>
      <c r="S32" s="639"/>
      <c r="T32" s="639"/>
      <c r="U32" s="639"/>
      <c r="V32" s="639"/>
      <c r="W32" s="639"/>
      <c r="X32" s="640"/>
      <c r="Y32" s="644" t="s">
        <v>51</v>
      </c>
      <c r="Z32" s="645"/>
      <c r="AA32" s="646"/>
      <c r="AB32" s="647" t="s">
        <v>620</v>
      </c>
      <c r="AC32" s="647"/>
      <c r="AD32" s="647"/>
      <c r="AE32" s="616">
        <v>1357</v>
      </c>
      <c r="AF32" s="616"/>
      <c r="AG32" s="616"/>
      <c r="AH32" s="616"/>
      <c r="AI32" s="616">
        <v>1313</v>
      </c>
      <c r="AJ32" s="616"/>
      <c r="AK32" s="616"/>
      <c r="AL32" s="616"/>
      <c r="AM32" s="616">
        <v>1309</v>
      </c>
      <c r="AN32" s="616"/>
      <c r="AO32" s="616"/>
      <c r="AP32" s="616"/>
      <c r="AQ32" s="662" t="s">
        <v>661</v>
      </c>
      <c r="AR32" s="616"/>
      <c r="AS32" s="616"/>
      <c r="AT32" s="616"/>
      <c r="AU32" s="93" t="s">
        <v>650</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620</v>
      </c>
      <c r="AC33" s="647"/>
      <c r="AD33" s="647"/>
      <c r="AE33" s="616">
        <v>1357</v>
      </c>
      <c r="AF33" s="616"/>
      <c r="AG33" s="616"/>
      <c r="AH33" s="616"/>
      <c r="AI33" s="616">
        <v>1313</v>
      </c>
      <c r="AJ33" s="616"/>
      <c r="AK33" s="616"/>
      <c r="AL33" s="616"/>
      <c r="AM33" s="616">
        <v>1309</v>
      </c>
      <c r="AN33" s="616"/>
      <c r="AO33" s="616"/>
      <c r="AP33" s="616"/>
      <c r="AQ33" s="616">
        <v>1106</v>
      </c>
      <c r="AR33" s="616"/>
      <c r="AS33" s="616"/>
      <c r="AT33" s="616"/>
      <c r="AU33" s="93">
        <v>1259</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622</v>
      </c>
      <c r="H35" s="653"/>
      <c r="I35" s="653"/>
      <c r="J35" s="653"/>
      <c r="K35" s="653"/>
      <c r="L35" s="653"/>
      <c r="M35" s="653"/>
      <c r="N35" s="653"/>
      <c r="O35" s="653"/>
      <c r="P35" s="653"/>
      <c r="Q35" s="653"/>
      <c r="R35" s="653"/>
      <c r="S35" s="653"/>
      <c r="T35" s="653"/>
      <c r="U35" s="653"/>
      <c r="V35" s="653"/>
      <c r="W35" s="653"/>
      <c r="X35" s="653"/>
      <c r="Y35" s="656" t="s">
        <v>582</v>
      </c>
      <c r="Z35" s="657"/>
      <c r="AA35" s="658"/>
      <c r="AB35" s="659" t="s">
        <v>623</v>
      </c>
      <c r="AC35" s="660"/>
      <c r="AD35" s="661"/>
      <c r="AE35" s="662">
        <v>4362765</v>
      </c>
      <c r="AF35" s="662"/>
      <c r="AG35" s="662"/>
      <c r="AH35" s="662"/>
      <c r="AI35" s="662">
        <v>6314659</v>
      </c>
      <c r="AJ35" s="662"/>
      <c r="AK35" s="662"/>
      <c r="AL35" s="662"/>
      <c r="AM35" s="662">
        <v>6490966</v>
      </c>
      <c r="AN35" s="662"/>
      <c r="AO35" s="662"/>
      <c r="AP35" s="662"/>
      <c r="AQ35" s="93">
        <v>7417829</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624</v>
      </c>
      <c r="AC36" s="613"/>
      <c r="AD36" s="614"/>
      <c r="AE36" s="615" t="s">
        <v>625</v>
      </c>
      <c r="AF36" s="615"/>
      <c r="AG36" s="615"/>
      <c r="AH36" s="615"/>
      <c r="AI36" s="615" t="s">
        <v>653</v>
      </c>
      <c r="AJ36" s="615"/>
      <c r="AK36" s="615"/>
      <c r="AL36" s="615"/>
      <c r="AM36" s="615" t="s">
        <v>671</v>
      </c>
      <c r="AN36" s="615"/>
      <c r="AO36" s="615"/>
      <c r="AP36" s="615"/>
      <c r="AQ36" s="615" t="s">
        <v>688</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615</v>
      </c>
      <c r="AR38" s="508"/>
      <c r="AS38" s="127" t="s">
        <v>175</v>
      </c>
      <c r="AT38" s="128"/>
      <c r="AU38" s="126">
        <v>4</v>
      </c>
      <c r="AV38" s="126"/>
      <c r="AW38" s="108" t="s">
        <v>166</v>
      </c>
      <c r="AX38" s="129"/>
    </row>
    <row r="39" spans="1:51" ht="23.25" customHeight="1" x14ac:dyDescent="0.15">
      <c r="A39" s="674"/>
      <c r="B39" s="672"/>
      <c r="C39" s="672"/>
      <c r="D39" s="672"/>
      <c r="E39" s="672"/>
      <c r="F39" s="673"/>
      <c r="G39" s="178" t="s">
        <v>672</v>
      </c>
      <c r="H39" s="179"/>
      <c r="I39" s="179"/>
      <c r="J39" s="179"/>
      <c r="K39" s="179"/>
      <c r="L39" s="179"/>
      <c r="M39" s="179"/>
      <c r="N39" s="179"/>
      <c r="O39" s="180"/>
      <c r="P39" s="131" t="s">
        <v>691</v>
      </c>
      <c r="Q39" s="131"/>
      <c r="R39" s="131"/>
      <c r="S39" s="131"/>
      <c r="T39" s="131"/>
      <c r="U39" s="131"/>
      <c r="V39" s="131"/>
      <c r="W39" s="131"/>
      <c r="X39" s="132"/>
      <c r="Y39" s="219" t="s">
        <v>12</v>
      </c>
      <c r="Z39" s="220"/>
      <c r="AA39" s="221"/>
      <c r="AB39" s="148" t="s">
        <v>252</v>
      </c>
      <c r="AC39" s="148"/>
      <c r="AD39" s="148"/>
      <c r="AE39" s="93">
        <v>29.2</v>
      </c>
      <c r="AF39" s="87"/>
      <c r="AG39" s="87"/>
      <c r="AH39" s="87"/>
      <c r="AI39" s="93">
        <v>24.6</v>
      </c>
      <c r="AJ39" s="87"/>
      <c r="AK39" s="87"/>
      <c r="AL39" s="87"/>
      <c r="AM39" s="93">
        <v>25.1</v>
      </c>
      <c r="AN39" s="87"/>
      <c r="AO39" s="87"/>
      <c r="AP39" s="87"/>
      <c r="AQ39" s="94" t="s">
        <v>615</v>
      </c>
      <c r="AR39" s="95"/>
      <c r="AS39" s="95"/>
      <c r="AT39" s="96"/>
      <c r="AU39" s="87" t="s">
        <v>615</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252</v>
      </c>
      <c r="AC40" s="92"/>
      <c r="AD40" s="92"/>
      <c r="AE40" s="93">
        <v>30.8</v>
      </c>
      <c r="AF40" s="87"/>
      <c r="AG40" s="87"/>
      <c r="AH40" s="87"/>
      <c r="AI40" s="93">
        <v>29.7</v>
      </c>
      <c r="AJ40" s="87"/>
      <c r="AK40" s="87"/>
      <c r="AL40" s="87"/>
      <c r="AM40" s="93">
        <v>25.2</v>
      </c>
      <c r="AN40" s="87"/>
      <c r="AO40" s="87"/>
      <c r="AP40" s="87"/>
      <c r="AQ40" s="94" t="s">
        <v>615</v>
      </c>
      <c r="AR40" s="95"/>
      <c r="AS40" s="95"/>
      <c r="AT40" s="96"/>
      <c r="AU40" s="87">
        <v>27.5</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94.8</v>
      </c>
      <c r="AF41" s="87"/>
      <c r="AG41" s="87"/>
      <c r="AH41" s="87"/>
      <c r="AI41" s="93">
        <v>82.8</v>
      </c>
      <c r="AJ41" s="87"/>
      <c r="AK41" s="87"/>
      <c r="AL41" s="87"/>
      <c r="AM41" s="93">
        <v>99.6</v>
      </c>
      <c r="AN41" s="87"/>
      <c r="AO41" s="87"/>
      <c r="AP41" s="87"/>
      <c r="AQ41" s="94" t="s">
        <v>615</v>
      </c>
      <c r="AR41" s="95"/>
      <c r="AS41" s="95"/>
      <c r="AT41" s="96"/>
      <c r="AU41" s="87" t="s">
        <v>615</v>
      </c>
      <c r="AV41" s="87"/>
      <c r="AW41" s="87"/>
      <c r="AX41" s="88"/>
    </row>
    <row r="42" spans="1:51" ht="23.25" customHeight="1" x14ac:dyDescent="0.15">
      <c r="A42" s="187" t="s">
        <v>261</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626</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658</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659</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664</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665</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615</v>
      </c>
      <c r="K218" s="494"/>
      <c r="L218" s="494"/>
      <c r="M218" s="494"/>
      <c r="N218" s="494"/>
      <c r="O218" s="494"/>
      <c r="P218" s="494"/>
      <c r="Q218" s="494"/>
      <c r="R218" s="494"/>
      <c r="S218" s="494"/>
      <c r="T218" s="495"/>
      <c r="U218" s="470" t="s">
        <v>660</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660</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8" t="s">
        <v>660</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27"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634</v>
      </c>
      <c r="AE223" s="452"/>
      <c r="AF223" s="452"/>
      <c r="AG223" s="453" t="s">
        <v>667</v>
      </c>
      <c r="AH223" s="454"/>
      <c r="AI223" s="454"/>
      <c r="AJ223" s="454"/>
      <c r="AK223" s="454"/>
      <c r="AL223" s="454"/>
      <c r="AM223" s="454"/>
      <c r="AN223" s="454"/>
      <c r="AO223" s="454"/>
      <c r="AP223" s="454"/>
      <c r="AQ223" s="454"/>
      <c r="AR223" s="454"/>
      <c r="AS223" s="454"/>
      <c r="AT223" s="454"/>
      <c r="AU223" s="454"/>
      <c r="AV223" s="454"/>
      <c r="AW223" s="454"/>
      <c r="AX223" s="455"/>
    </row>
    <row r="224" spans="1:51" ht="27"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634</v>
      </c>
      <c r="AE224" s="365"/>
      <c r="AF224" s="365"/>
      <c r="AG224" s="359" t="s">
        <v>638</v>
      </c>
      <c r="AH224" s="360"/>
      <c r="AI224" s="360"/>
      <c r="AJ224" s="360"/>
      <c r="AK224" s="360"/>
      <c r="AL224" s="360"/>
      <c r="AM224" s="360"/>
      <c r="AN224" s="360"/>
      <c r="AO224" s="360"/>
      <c r="AP224" s="360"/>
      <c r="AQ224" s="360"/>
      <c r="AR224" s="360"/>
      <c r="AS224" s="360"/>
      <c r="AT224" s="360"/>
      <c r="AU224" s="360"/>
      <c r="AV224" s="360"/>
      <c r="AW224" s="360"/>
      <c r="AX224" s="361"/>
    </row>
    <row r="225" spans="1:50" ht="51.7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634</v>
      </c>
      <c r="AE225" s="402"/>
      <c r="AF225" s="402"/>
      <c r="AG225" s="387" t="s">
        <v>668</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639</v>
      </c>
      <c r="AE226" s="383"/>
      <c r="AF226" s="383"/>
      <c r="AG226" s="385"/>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640</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640</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634</v>
      </c>
      <c r="AE229" s="349"/>
      <c r="AF229" s="349"/>
      <c r="AG229" s="351" t="s">
        <v>663</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634</v>
      </c>
      <c r="AE230" s="365"/>
      <c r="AF230" s="365"/>
      <c r="AG230" s="359" t="s">
        <v>673</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639</v>
      </c>
      <c r="AE231" s="365"/>
      <c r="AF231" s="365"/>
      <c r="AG231" s="359"/>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634</v>
      </c>
      <c r="AE232" s="365"/>
      <c r="AF232" s="365"/>
      <c r="AG232" s="359" t="s">
        <v>641</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634</v>
      </c>
      <c r="AE233" s="402"/>
      <c r="AF233" s="402"/>
      <c r="AG233" s="403" t="s">
        <v>674</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639</v>
      </c>
      <c r="AE234" s="365"/>
      <c r="AF234" s="434"/>
      <c r="AG234" s="359"/>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634</v>
      </c>
      <c r="AE235" s="395"/>
      <c r="AF235" s="396"/>
      <c r="AG235" s="397" t="s">
        <v>642</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676</v>
      </c>
      <c r="AE236" s="349"/>
      <c r="AF236" s="350"/>
      <c r="AG236" s="351" t="s">
        <v>675</v>
      </c>
      <c r="AH236" s="352"/>
      <c r="AI236" s="352"/>
      <c r="AJ236" s="352"/>
      <c r="AK236" s="352"/>
      <c r="AL236" s="352"/>
      <c r="AM236" s="352"/>
      <c r="AN236" s="352"/>
      <c r="AO236" s="352"/>
      <c r="AP236" s="352"/>
      <c r="AQ236" s="352"/>
      <c r="AR236" s="352"/>
      <c r="AS236" s="352"/>
      <c r="AT236" s="352"/>
      <c r="AU236" s="352"/>
      <c r="AV236" s="352"/>
      <c r="AW236" s="352"/>
      <c r="AX236" s="353"/>
    </row>
    <row r="237" spans="1:50" ht="50.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634</v>
      </c>
      <c r="AE237" s="358"/>
      <c r="AF237" s="358"/>
      <c r="AG237" s="359" t="s">
        <v>643</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634</v>
      </c>
      <c r="AE238" s="365"/>
      <c r="AF238" s="365"/>
      <c r="AG238" s="359" t="s">
        <v>644</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639</v>
      </c>
      <c r="AE239" s="365"/>
      <c r="AF239" s="365"/>
      <c r="AG239" s="389"/>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639</v>
      </c>
      <c r="AE240" s="383"/>
      <c r="AF240" s="384"/>
      <c r="AG240" s="385"/>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7" t="s">
        <v>0</v>
      </c>
      <c r="D241" s="888"/>
      <c r="E241" s="888"/>
      <c r="F241" s="888"/>
      <c r="G241" s="888"/>
      <c r="H241" s="888"/>
      <c r="I241" s="888"/>
      <c r="J241" s="888"/>
      <c r="K241" s="888"/>
      <c r="L241" s="888"/>
      <c r="M241" s="888"/>
      <c r="N241" s="888"/>
      <c r="O241" s="884" t="s">
        <v>606</v>
      </c>
      <c r="P241" s="885"/>
      <c r="Q241" s="885"/>
      <c r="R241" s="885"/>
      <c r="S241" s="885"/>
      <c r="T241" s="885"/>
      <c r="U241" s="885"/>
      <c r="V241" s="885"/>
      <c r="W241" s="885"/>
      <c r="X241" s="885"/>
      <c r="Y241" s="885"/>
      <c r="Z241" s="885"/>
      <c r="AA241" s="885"/>
      <c r="AB241" s="885"/>
      <c r="AC241" s="885"/>
      <c r="AD241" s="885"/>
      <c r="AE241" s="885"/>
      <c r="AF241" s="886"/>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1"/>
      <c r="D242" s="872"/>
      <c r="E242" s="368"/>
      <c r="F242" s="368"/>
      <c r="G242" s="368"/>
      <c r="H242" s="369"/>
      <c r="I242" s="369"/>
      <c r="J242" s="873"/>
      <c r="K242" s="873"/>
      <c r="L242" s="873"/>
      <c r="M242" s="369"/>
      <c r="N242" s="874"/>
      <c r="O242" s="875"/>
      <c r="P242" s="876"/>
      <c r="Q242" s="876"/>
      <c r="R242" s="876"/>
      <c r="S242" s="876"/>
      <c r="T242" s="876"/>
      <c r="U242" s="876"/>
      <c r="V242" s="876"/>
      <c r="W242" s="876"/>
      <c r="X242" s="876"/>
      <c r="Y242" s="876"/>
      <c r="Z242" s="876"/>
      <c r="AA242" s="876"/>
      <c r="AB242" s="876"/>
      <c r="AC242" s="876"/>
      <c r="AD242" s="876"/>
      <c r="AE242" s="876"/>
      <c r="AF242" s="877"/>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8"/>
      <c r="P243" s="879"/>
      <c r="Q243" s="879"/>
      <c r="R243" s="879"/>
      <c r="S243" s="879"/>
      <c r="T243" s="879"/>
      <c r="U243" s="879"/>
      <c r="V243" s="879"/>
      <c r="W243" s="879"/>
      <c r="X243" s="879"/>
      <c r="Y243" s="879"/>
      <c r="Z243" s="879"/>
      <c r="AA243" s="879"/>
      <c r="AB243" s="879"/>
      <c r="AC243" s="879"/>
      <c r="AD243" s="879"/>
      <c r="AE243" s="879"/>
      <c r="AF243" s="880"/>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8"/>
      <c r="P244" s="879"/>
      <c r="Q244" s="879"/>
      <c r="R244" s="879"/>
      <c r="S244" s="879"/>
      <c r="T244" s="879"/>
      <c r="U244" s="879"/>
      <c r="V244" s="879"/>
      <c r="W244" s="879"/>
      <c r="X244" s="879"/>
      <c r="Y244" s="879"/>
      <c r="Z244" s="879"/>
      <c r="AA244" s="879"/>
      <c r="AB244" s="879"/>
      <c r="AC244" s="879"/>
      <c r="AD244" s="879"/>
      <c r="AE244" s="879"/>
      <c r="AF244" s="880"/>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8"/>
      <c r="P245" s="879"/>
      <c r="Q245" s="879"/>
      <c r="R245" s="879"/>
      <c r="S245" s="879"/>
      <c r="T245" s="879"/>
      <c r="U245" s="879"/>
      <c r="V245" s="879"/>
      <c r="W245" s="879"/>
      <c r="X245" s="879"/>
      <c r="Y245" s="879"/>
      <c r="Z245" s="879"/>
      <c r="AA245" s="879"/>
      <c r="AB245" s="879"/>
      <c r="AC245" s="879"/>
      <c r="AD245" s="879"/>
      <c r="AE245" s="879"/>
      <c r="AF245" s="880"/>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69"/>
      <c r="N246" s="870"/>
      <c r="O246" s="881"/>
      <c r="P246" s="882"/>
      <c r="Q246" s="882"/>
      <c r="R246" s="882"/>
      <c r="S246" s="882"/>
      <c r="T246" s="882"/>
      <c r="U246" s="882"/>
      <c r="V246" s="882"/>
      <c r="W246" s="882"/>
      <c r="X246" s="882"/>
      <c r="Y246" s="882"/>
      <c r="Z246" s="882"/>
      <c r="AA246" s="882"/>
      <c r="AB246" s="882"/>
      <c r="AC246" s="882"/>
      <c r="AD246" s="882"/>
      <c r="AE246" s="882"/>
      <c r="AF246" s="883"/>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899"/>
      <c r="C247" s="298" t="s">
        <v>49</v>
      </c>
      <c r="D247" s="718"/>
      <c r="E247" s="718"/>
      <c r="F247" s="719"/>
      <c r="G247" s="902" t="s">
        <v>689</v>
      </c>
      <c r="H247" s="902"/>
      <c r="I247" s="902"/>
      <c r="J247" s="902"/>
      <c r="K247" s="902"/>
      <c r="L247" s="902"/>
      <c r="M247" s="902"/>
      <c r="N247" s="902"/>
      <c r="O247" s="902"/>
      <c r="P247" s="902"/>
      <c r="Q247" s="902"/>
      <c r="R247" s="902"/>
      <c r="S247" s="902"/>
      <c r="T247" s="902"/>
      <c r="U247" s="902"/>
      <c r="V247" s="902"/>
      <c r="W247" s="902"/>
      <c r="X247" s="902"/>
      <c r="Y247" s="902"/>
      <c r="Z247" s="902"/>
      <c r="AA247" s="902"/>
      <c r="AB247" s="902"/>
      <c r="AC247" s="902"/>
      <c r="AD247" s="902"/>
      <c r="AE247" s="902"/>
      <c r="AF247" s="902"/>
      <c r="AG247" s="902"/>
      <c r="AH247" s="902"/>
      <c r="AI247" s="902"/>
      <c r="AJ247" s="902"/>
      <c r="AK247" s="902"/>
      <c r="AL247" s="902"/>
      <c r="AM247" s="902"/>
      <c r="AN247" s="902"/>
      <c r="AO247" s="902"/>
      <c r="AP247" s="902"/>
      <c r="AQ247" s="902"/>
      <c r="AR247" s="902"/>
      <c r="AS247" s="902"/>
      <c r="AT247" s="902"/>
      <c r="AU247" s="902"/>
      <c r="AV247" s="902"/>
      <c r="AW247" s="902"/>
      <c r="AX247" s="903"/>
    </row>
    <row r="248" spans="1:50" ht="67.5" customHeight="1" thickBot="1" x14ac:dyDescent="0.2">
      <c r="A248" s="900"/>
      <c r="B248" s="901"/>
      <c r="C248" s="904" t="s">
        <v>53</v>
      </c>
      <c r="D248" s="905"/>
      <c r="E248" s="905"/>
      <c r="F248" s="906"/>
      <c r="G248" s="907" t="s">
        <v>690</v>
      </c>
      <c r="H248" s="907"/>
      <c r="I248" s="907"/>
      <c r="J248" s="907"/>
      <c r="K248" s="907"/>
      <c r="L248" s="907"/>
      <c r="M248" s="907"/>
      <c r="N248" s="907"/>
      <c r="O248" s="907"/>
      <c r="P248" s="907"/>
      <c r="Q248" s="907"/>
      <c r="R248" s="907"/>
      <c r="S248" s="907"/>
      <c r="T248" s="907"/>
      <c r="U248" s="907"/>
      <c r="V248" s="907"/>
      <c r="W248" s="907"/>
      <c r="X248" s="907"/>
      <c r="Y248" s="907"/>
      <c r="Z248" s="907"/>
      <c r="AA248" s="907"/>
      <c r="AB248" s="907"/>
      <c r="AC248" s="907"/>
      <c r="AD248" s="907"/>
      <c r="AE248" s="907"/>
      <c r="AF248" s="907"/>
      <c r="AG248" s="907"/>
      <c r="AH248" s="907"/>
      <c r="AI248" s="907"/>
      <c r="AJ248" s="907"/>
      <c r="AK248" s="907"/>
      <c r="AL248" s="907"/>
      <c r="AM248" s="907"/>
      <c r="AN248" s="907"/>
      <c r="AO248" s="907"/>
      <c r="AP248" s="907"/>
      <c r="AQ248" s="907"/>
      <c r="AR248" s="907"/>
      <c r="AS248" s="907"/>
      <c r="AT248" s="907"/>
      <c r="AU248" s="907"/>
      <c r="AV248" s="907"/>
      <c r="AW248" s="907"/>
      <c r="AX248" s="908"/>
    </row>
    <row r="249" spans="1:50" ht="24" customHeight="1" x14ac:dyDescent="0.15">
      <c r="A249" s="889" t="s">
        <v>30</v>
      </c>
      <c r="B249" s="890"/>
      <c r="C249" s="890"/>
      <c r="D249" s="890"/>
      <c r="E249" s="890"/>
      <c r="F249" s="890"/>
      <c r="G249" s="890"/>
      <c r="H249" s="890"/>
      <c r="I249" s="890"/>
      <c r="J249" s="890"/>
      <c r="K249" s="890"/>
      <c r="L249" s="890"/>
      <c r="M249" s="890"/>
      <c r="N249" s="890"/>
      <c r="O249" s="890"/>
      <c r="P249" s="890"/>
      <c r="Q249" s="890"/>
      <c r="R249" s="890"/>
      <c r="S249" s="890"/>
      <c r="T249" s="890"/>
      <c r="U249" s="890"/>
      <c r="V249" s="890"/>
      <c r="W249" s="890"/>
      <c r="X249" s="890"/>
      <c r="Y249" s="890"/>
      <c r="Z249" s="890"/>
      <c r="AA249" s="890"/>
      <c r="AB249" s="890"/>
      <c r="AC249" s="890"/>
      <c r="AD249" s="890"/>
      <c r="AE249" s="890"/>
      <c r="AF249" s="890"/>
      <c r="AG249" s="890"/>
      <c r="AH249" s="890"/>
      <c r="AI249" s="890"/>
      <c r="AJ249" s="890"/>
      <c r="AK249" s="890"/>
      <c r="AL249" s="890"/>
      <c r="AM249" s="890"/>
      <c r="AN249" s="890"/>
      <c r="AO249" s="890"/>
      <c r="AP249" s="890"/>
      <c r="AQ249" s="890"/>
      <c r="AR249" s="890"/>
      <c r="AS249" s="890"/>
      <c r="AT249" s="890"/>
      <c r="AU249" s="890"/>
      <c r="AV249" s="890"/>
      <c r="AW249" s="890"/>
      <c r="AX249" s="891"/>
    </row>
    <row r="250" spans="1:50" ht="38.1" customHeight="1" thickBot="1" x14ac:dyDescent="0.2">
      <c r="A250" s="892" t="s">
        <v>666</v>
      </c>
      <c r="B250" s="893"/>
      <c r="C250" s="893"/>
      <c r="D250" s="893"/>
      <c r="E250" s="893"/>
      <c r="F250" s="893"/>
      <c r="G250" s="893"/>
      <c r="H250" s="893"/>
      <c r="I250" s="893"/>
      <c r="J250" s="893"/>
      <c r="K250" s="893"/>
      <c r="L250" s="893"/>
      <c r="M250" s="893"/>
      <c r="N250" s="893"/>
      <c r="O250" s="893"/>
      <c r="P250" s="893"/>
      <c r="Q250" s="893"/>
      <c r="R250" s="893"/>
      <c r="S250" s="893"/>
      <c r="T250" s="893"/>
      <c r="U250" s="893"/>
      <c r="V250" s="893"/>
      <c r="W250" s="893"/>
      <c r="X250" s="893"/>
      <c r="Y250" s="893"/>
      <c r="Z250" s="893"/>
      <c r="AA250" s="893"/>
      <c r="AB250" s="893"/>
      <c r="AC250" s="893"/>
      <c r="AD250" s="893"/>
      <c r="AE250" s="893"/>
      <c r="AF250" s="893"/>
      <c r="AG250" s="893"/>
      <c r="AH250" s="893"/>
      <c r="AI250" s="893"/>
      <c r="AJ250" s="893"/>
      <c r="AK250" s="893"/>
      <c r="AL250" s="893"/>
      <c r="AM250" s="893"/>
      <c r="AN250" s="893"/>
      <c r="AO250" s="893"/>
      <c r="AP250" s="893"/>
      <c r="AQ250" s="893"/>
      <c r="AR250" s="893"/>
      <c r="AS250" s="893"/>
      <c r="AT250" s="893"/>
      <c r="AU250" s="893"/>
      <c r="AV250" s="893"/>
      <c r="AW250" s="893"/>
      <c r="AX250" s="894"/>
    </row>
    <row r="251" spans="1:50" ht="24.75" customHeight="1" x14ac:dyDescent="0.15">
      <c r="A251" s="895" t="s">
        <v>31</v>
      </c>
      <c r="B251" s="896"/>
      <c r="C251" s="896"/>
      <c r="D251" s="896"/>
      <c r="E251" s="896"/>
      <c r="F251" s="896"/>
      <c r="G251" s="896"/>
      <c r="H251" s="896"/>
      <c r="I251" s="896"/>
      <c r="J251" s="896"/>
      <c r="K251" s="896"/>
      <c r="L251" s="896"/>
      <c r="M251" s="896"/>
      <c r="N251" s="896"/>
      <c r="O251" s="896"/>
      <c r="P251" s="896"/>
      <c r="Q251" s="896"/>
      <c r="R251" s="896"/>
      <c r="S251" s="896"/>
      <c r="T251" s="896"/>
      <c r="U251" s="896"/>
      <c r="V251" s="896"/>
      <c r="W251" s="896"/>
      <c r="X251" s="896"/>
      <c r="Y251" s="896"/>
      <c r="Z251" s="896"/>
      <c r="AA251" s="896"/>
      <c r="AB251" s="896"/>
      <c r="AC251" s="896"/>
      <c r="AD251" s="896"/>
      <c r="AE251" s="896"/>
      <c r="AF251" s="896"/>
      <c r="AG251" s="896"/>
      <c r="AH251" s="896"/>
      <c r="AI251" s="896"/>
      <c r="AJ251" s="896"/>
      <c r="AK251" s="896"/>
      <c r="AL251" s="896"/>
      <c r="AM251" s="896"/>
      <c r="AN251" s="896"/>
      <c r="AO251" s="896"/>
      <c r="AP251" s="896"/>
      <c r="AQ251" s="896"/>
      <c r="AR251" s="896"/>
      <c r="AS251" s="896"/>
      <c r="AT251" s="896"/>
      <c r="AU251" s="896"/>
      <c r="AV251" s="896"/>
      <c r="AW251" s="896"/>
      <c r="AX251" s="897"/>
    </row>
    <row r="252" spans="1:50" ht="67.5" customHeight="1" thickBot="1" x14ac:dyDescent="0.2">
      <c r="A252" s="323" t="s">
        <v>131</v>
      </c>
      <c r="B252" s="324"/>
      <c r="C252" s="324"/>
      <c r="D252" s="324"/>
      <c r="E252" s="325"/>
      <c r="F252" s="898" t="s">
        <v>669</v>
      </c>
      <c r="G252" s="893"/>
      <c r="H252" s="893"/>
      <c r="I252" s="893"/>
      <c r="J252" s="893"/>
      <c r="K252" s="893"/>
      <c r="L252" s="893"/>
      <c r="M252" s="893"/>
      <c r="N252" s="893"/>
      <c r="O252" s="893"/>
      <c r="P252" s="893"/>
      <c r="Q252" s="893"/>
      <c r="R252" s="893"/>
      <c r="S252" s="893"/>
      <c r="T252" s="893"/>
      <c r="U252" s="893"/>
      <c r="V252" s="893"/>
      <c r="W252" s="893"/>
      <c r="X252" s="893"/>
      <c r="Y252" s="893"/>
      <c r="Z252" s="893"/>
      <c r="AA252" s="893"/>
      <c r="AB252" s="893"/>
      <c r="AC252" s="893"/>
      <c r="AD252" s="893"/>
      <c r="AE252" s="893"/>
      <c r="AF252" s="893"/>
      <c r="AG252" s="893"/>
      <c r="AH252" s="893"/>
      <c r="AI252" s="893"/>
      <c r="AJ252" s="893"/>
      <c r="AK252" s="893"/>
      <c r="AL252" s="893"/>
      <c r="AM252" s="893"/>
      <c r="AN252" s="893"/>
      <c r="AO252" s="893"/>
      <c r="AP252" s="893"/>
      <c r="AQ252" s="893"/>
      <c r="AR252" s="893"/>
      <c r="AS252" s="893"/>
      <c r="AT252" s="893"/>
      <c r="AU252" s="893"/>
      <c r="AV252" s="893"/>
      <c r="AW252" s="893"/>
      <c r="AX252" s="894"/>
    </row>
    <row r="253" spans="1:50" ht="24.75" customHeight="1" x14ac:dyDescent="0.15">
      <c r="A253" s="895" t="s">
        <v>43</v>
      </c>
      <c r="B253" s="896"/>
      <c r="C253" s="896"/>
      <c r="D253" s="896"/>
      <c r="E253" s="896"/>
      <c r="F253" s="896"/>
      <c r="G253" s="896"/>
      <c r="H253" s="896"/>
      <c r="I253" s="896"/>
      <c r="J253" s="896"/>
      <c r="K253" s="896"/>
      <c r="L253" s="896"/>
      <c r="M253" s="896"/>
      <c r="N253" s="896"/>
      <c r="O253" s="896"/>
      <c r="P253" s="896"/>
      <c r="Q253" s="896"/>
      <c r="R253" s="896"/>
      <c r="S253" s="896"/>
      <c r="T253" s="896"/>
      <c r="U253" s="896"/>
      <c r="V253" s="896"/>
      <c r="W253" s="896"/>
      <c r="X253" s="896"/>
      <c r="Y253" s="896"/>
      <c r="Z253" s="896"/>
      <c r="AA253" s="896"/>
      <c r="AB253" s="896"/>
      <c r="AC253" s="896"/>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7"/>
    </row>
    <row r="254" spans="1:50" ht="66" customHeight="1" thickBot="1" x14ac:dyDescent="0.2">
      <c r="A254" s="323" t="s">
        <v>693</v>
      </c>
      <c r="B254" s="324"/>
      <c r="C254" s="324"/>
      <c r="D254" s="324"/>
      <c r="E254" s="325"/>
      <c r="F254" s="326" t="s">
        <v>694</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627</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628</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629</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630</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631</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632</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632</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633</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519</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525</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635</v>
      </c>
      <c r="H268" s="86"/>
      <c r="I268" s="86"/>
      <c r="J268" s="85">
        <v>20</v>
      </c>
      <c r="K268" s="85"/>
      <c r="L268" s="101">
        <v>578</v>
      </c>
      <c r="M268" s="101"/>
      <c r="N268" s="101"/>
      <c r="O268" s="85" t="s">
        <v>654</v>
      </c>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thickBot="1" x14ac:dyDescent="0.2">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677</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645</v>
      </c>
      <c r="H310" s="285"/>
      <c r="I310" s="285"/>
      <c r="J310" s="285"/>
      <c r="K310" s="286"/>
      <c r="L310" s="287" t="s">
        <v>647</v>
      </c>
      <c r="M310" s="288"/>
      <c r="N310" s="288"/>
      <c r="O310" s="288"/>
      <c r="P310" s="288"/>
      <c r="Q310" s="288"/>
      <c r="R310" s="288"/>
      <c r="S310" s="288"/>
      <c r="T310" s="288"/>
      <c r="U310" s="288"/>
      <c r="V310" s="288"/>
      <c r="W310" s="288"/>
      <c r="X310" s="289"/>
      <c r="Y310" s="290">
        <v>805</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16"/>
      <c r="B311" s="317"/>
      <c r="C311" s="317"/>
      <c r="D311" s="317"/>
      <c r="E311" s="317"/>
      <c r="F311" s="318"/>
      <c r="G311" s="274" t="s">
        <v>646</v>
      </c>
      <c r="H311" s="275"/>
      <c r="I311" s="275"/>
      <c r="J311" s="275"/>
      <c r="K311" s="276"/>
      <c r="L311" s="277" t="s">
        <v>648</v>
      </c>
      <c r="M311" s="278"/>
      <c r="N311" s="278"/>
      <c r="O311" s="278"/>
      <c r="P311" s="278"/>
      <c r="Q311" s="278"/>
      <c r="R311" s="278"/>
      <c r="S311" s="278"/>
      <c r="T311" s="278"/>
      <c r="U311" s="278"/>
      <c r="V311" s="278"/>
      <c r="W311" s="278"/>
      <c r="X311" s="279"/>
      <c r="Y311" s="280">
        <v>12</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4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817</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1" t="s">
        <v>678</v>
      </c>
      <c r="D366" s="250"/>
      <c r="E366" s="250"/>
      <c r="F366" s="250"/>
      <c r="G366" s="250"/>
      <c r="H366" s="250"/>
      <c r="I366" s="250"/>
      <c r="J366" s="233" t="s">
        <v>615</v>
      </c>
      <c r="K366" s="234"/>
      <c r="L366" s="234"/>
      <c r="M366" s="234"/>
      <c r="N366" s="234"/>
      <c r="O366" s="234"/>
      <c r="P366" s="235" t="s">
        <v>649</v>
      </c>
      <c r="Q366" s="235"/>
      <c r="R366" s="235"/>
      <c r="S366" s="235"/>
      <c r="T366" s="235"/>
      <c r="U366" s="235"/>
      <c r="V366" s="235"/>
      <c r="W366" s="235"/>
      <c r="X366" s="235"/>
      <c r="Y366" s="236">
        <v>817</v>
      </c>
      <c r="Z366" s="237"/>
      <c r="AA366" s="237"/>
      <c r="AB366" s="238"/>
      <c r="AC366" s="222" t="s">
        <v>75</v>
      </c>
      <c r="AD366" s="223"/>
      <c r="AE366" s="223"/>
      <c r="AF366" s="223"/>
      <c r="AG366" s="223"/>
      <c r="AH366" s="253" t="s">
        <v>650</v>
      </c>
      <c r="AI366" s="254"/>
      <c r="AJ366" s="254"/>
      <c r="AK366" s="254"/>
      <c r="AL366" s="226" t="s">
        <v>615</v>
      </c>
      <c r="AM366" s="227"/>
      <c r="AN366" s="227"/>
      <c r="AO366" s="228"/>
      <c r="AP366" s="229" t="s">
        <v>652</v>
      </c>
      <c r="AQ366" s="229"/>
      <c r="AR366" s="229"/>
      <c r="AS366" s="229"/>
      <c r="AT366" s="229"/>
      <c r="AU366" s="229"/>
      <c r="AV366" s="229"/>
      <c r="AW366" s="229"/>
      <c r="AX366" s="229"/>
    </row>
    <row r="367" spans="1:51" ht="30" customHeight="1" x14ac:dyDescent="0.15">
      <c r="A367" s="230">
        <v>2</v>
      </c>
      <c r="B367" s="230">
        <v>1</v>
      </c>
      <c r="C367" s="251" t="s">
        <v>679</v>
      </c>
      <c r="D367" s="250"/>
      <c r="E367" s="250"/>
      <c r="F367" s="250"/>
      <c r="G367" s="250"/>
      <c r="H367" s="250"/>
      <c r="I367" s="250"/>
      <c r="J367" s="233" t="s">
        <v>615</v>
      </c>
      <c r="K367" s="234"/>
      <c r="L367" s="234"/>
      <c r="M367" s="234"/>
      <c r="N367" s="234"/>
      <c r="O367" s="234"/>
      <c r="P367" s="235" t="s">
        <v>649</v>
      </c>
      <c r="Q367" s="235"/>
      <c r="R367" s="235"/>
      <c r="S367" s="235"/>
      <c r="T367" s="235"/>
      <c r="U367" s="235"/>
      <c r="V367" s="235"/>
      <c r="W367" s="235"/>
      <c r="X367" s="235"/>
      <c r="Y367" s="236">
        <v>545</v>
      </c>
      <c r="Z367" s="237"/>
      <c r="AA367" s="237"/>
      <c r="AB367" s="238"/>
      <c r="AC367" s="222" t="s">
        <v>75</v>
      </c>
      <c r="AD367" s="223"/>
      <c r="AE367" s="223"/>
      <c r="AF367" s="223"/>
      <c r="AG367" s="223"/>
      <c r="AH367" s="253" t="s">
        <v>615</v>
      </c>
      <c r="AI367" s="254"/>
      <c r="AJ367" s="254"/>
      <c r="AK367" s="254"/>
      <c r="AL367" s="226" t="s">
        <v>615</v>
      </c>
      <c r="AM367" s="227"/>
      <c r="AN367" s="227"/>
      <c r="AO367" s="228"/>
      <c r="AP367" s="229" t="s">
        <v>651</v>
      </c>
      <c r="AQ367" s="229"/>
      <c r="AR367" s="229"/>
      <c r="AS367" s="229"/>
      <c r="AT367" s="229"/>
      <c r="AU367" s="229"/>
      <c r="AV367" s="229"/>
      <c r="AW367" s="229"/>
      <c r="AX367" s="229"/>
      <c r="AY367">
        <f>COUNTA($C$367)</f>
        <v>1</v>
      </c>
    </row>
    <row r="368" spans="1:51" ht="30" customHeight="1" x14ac:dyDescent="0.15">
      <c r="A368" s="230">
        <v>3</v>
      </c>
      <c r="B368" s="230">
        <v>1</v>
      </c>
      <c r="C368" s="251" t="s">
        <v>680</v>
      </c>
      <c r="D368" s="250"/>
      <c r="E368" s="250"/>
      <c r="F368" s="250"/>
      <c r="G368" s="250"/>
      <c r="H368" s="250"/>
      <c r="I368" s="250"/>
      <c r="J368" s="233" t="s">
        <v>615</v>
      </c>
      <c r="K368" s="234"/>
      <c r="L368" s="234"/>
      <c r="M368" s="234"/>
      <c r="N368" s="234"/>
      <c r="O368" s="234"/>
      <c r="P368" s="252" t="s">
        <v>649</v>
      </c>
      <c r="Q368" s="235"/>
      <c r="R368" s="235"/>
      <c r="S368" s="235"/>
      <c r="T368" s="235"/>
      <c r="U368" s="235"/>
      <c r="V368" s="235"/>
      <c r="W368" s="235"/>
      <c r="X368" s="235"/>
      <c r="Y368" s="236">
        <v>484</v>
      </c>
      <c r="Z368" s="237"/>
      <c r="AA368" s="237"/>
      <c r="AB368" s="238"/>
      <c r="AC368" s="222" t="s">
        <v>75</v>
      </c>
      <c r="AD368" s="223"/>
      <c r="AE368" s="223"/>
      <c r="AF368" s="223"/>
      <c r="AG368" s="223"/>
      <c r="AH368" s="224" t="s">
        <v>615</v>
      </c>
      <c r="AI368" s="225"/>
      <c r="AJ368" s="225"/>
      <c r="AK368" s="225"/>
      <c r="AL368" s="226" t="s">
        <v>615</v>
      </c>
      <c r="AM368" s="227"/>
      <c r="AN368" s="227"/>
      <c r="AO368" s="228"/>
      <c r="AP368" s="229" t="s">
        <v>651</v>
      </c>
      <c r="AQ368" s="229"/>
      <c r="AR368" s="229"/>
      <c r="AS368" s="229"/>
      <c r="AT368" s="229"/>
      <c r="AU368" s="229"/>
      <c r="AV368" s="229"/>
      <c r="AW368" s="229"/>
      <c r="AX368" s="229"/>
      <c r="AY368">
        <f>COUNTA($C$368)</f>
        <v>1</v>
      </c>
    </row>
    <row r="369" spans="1:51" ht="30" customHeight="1" x14ac:dyDescent="0.15">
      <c r="A369" s="230">
        <v>4</v>
      </c>
      <c r="B369" s="230">
        <v>1</v>
      </c>
      <c r="C369" s="251" t="s">
        <v>681</v>
      </c>
      <c r="D369" s="250"/>
      <c r="E369" s="250"/>
      <c r="F369" s="250"/>
      <c r="G369" s="250"/>
      <c r="H369" s="250"/>
      <c r="I369" s="250"/>
      <c r="J369" s="233" t="s">
        <v>615</v>
      </c>
      <c r="K369" s="234"/>
      <c r="L369" s="234"/>
      <c r="M369" s="234"/>
      <c r="N369" s="234"/>
      <c r="O369" s="234"/>
      <c r="P369" s="252" t="s">
        <v>649</v>
      </c>
      <c r="Q369" s="235"/>
      <c r="R369" s="235"/>
      <c r="S369" s="235"/>
      <c r="T369" s="235"/>
      <c r="U369" s="235"/>
      <c r="V369" s="235"/>
      <c r="W369" s="235"/>
      <c r="X369" s="235"/>
      <c r="Y369" s="236">
        <v>469</v>
      </c>
      <c r="Z369" s="237"/>
      <c r="AA369" s="237"/>
      <c r="AB369" s="238"/>
      <c r="AC369" s="222" t="s">
        <v>75</v>
      </c>
      <c r="AD369" s="223"/>
      <c r="AE369" s="223"/>
      <c r="AF369" s="223"/>
      <c r="AG369" s="223"/>
      <c r="AH369" s="224" t="s">
        <v>615</v>
      </c>
      <c r="AI369" s="225"/>
      <c r="AJ369" s="225"/>
      <c r="AK369" s="225"/>
      <c r="AL369" s="226" t="s">
        <v>615</v>
      </c>
      <c r="AM369" s="227"/>
      <c r="AN369" s="227"/>
      <c r="AO369" s="228"/>
      <c r="AP369" s="229" t="s">
        <v>651</v>
      </c>
      <c r="AQ369" s="229"/>
      <c r="AR369" s="229"/>
      <c r="AS369" s="229"/>
      <c r="AT369" s="229"/>
      <c r="AU369" s="229"/>
      <c r="AV369" s="229"/>
      <c r="AW369" s="229"/>
      <c r="AX369" s="229"/>
      <c r="AY369">
        <f>COUNTA($C$369)</f>
        <v>1</v>
      </c>
    </row>
    <row r="370" spans="1:51" ht="30" customHeight="1" x14ac:dyDescent="0.15">
      <c r="A370" s="230">
        <v>5</v>
      </c>
      <c r="B370" s="230">
        <v>1</v>
      </c>
      <c r="C370" s="251" t="s">
        <v>682</v>
      </c>
      <c r="D370" s="250"/>
      <c r="E370" s="250"/>
      <c r="F370" s="250"/>
      <c r="G370" s="250"/>
      <c r="H370" s="250"/>
      <c r="I370" s="250"/>
      <c r="J370" s="233" t="s">
        <v>615</v>
      </c>
      <c r="K370" s="234"/>
      <c r="L370" s="234"/>
      <c r="M370" s="234"/>
      <c r="N370" s="234"/>
      <c r="O370" s="234"/>
      <c r="P370" s="235" t="s">
        <v>649</v>
      </c>
      <c r="Q370" s="235"/>
      <c r="R370" s="235"/>
      <c r="S370" s="235"/>
      <c r="T370" s="235"/>
      <c r="U370" s="235"/>
      <c r="V370" s="235"/>
      <c r="W370" s="235"/>
      <c r="X370" s="235"/>
      <c r="Y370" s="236">
        <v>392</v>
      </c>
      <c r="Z370" s="237"/>
      <c r="AA370" s="237"/>
      <c r="AB370" s="238"/>
      <c r="AC370" s="222" t="s">
        <v>75</v>
      </c>
      <c r="AD370" s="223"/>
      <c r="AE370" s="223"/>
      <c r="AF370" s="223"/>
      <c r="AG370" s="223"/>
      <c r="AH370" s="224" t="s">
        <v>615</v>
      </c>
      <c r="AI370" s="225"/>
      <c r="AJ370" s="225"/>
      <c r="AK370" s="225"/>
      <c r="AL370" s="226" t="s">
        <v>615</v>
      </c>
      <c r="AM370" s="227"/>
      <c r="AN370" s="227"/>
      <c r="AO370" s="228"/>
      <c r="AP370" s="229" t="s">
        <v>651</v>
      </c>
      <c r="AQ370" s="229"/>
      <c r="AR370" s="229"/>
      <c r="AS370" s="229"/>
      <c r="AT370" s="229"/>
      <c r="AU370" s="229"/>
      <c r="AV370" s="229"/>
      <c r="AW370" s="229"/>
      <c r="AX370" s="229"/>
      <c r="AY370">
        <f>COUNTA($C$370)</f>
        <v>1</v>
      </c>
    </row>
    <row r="371" spans="1:51" ht="30" customHeight="1" x14ac:dyDescent="0.15">
      <c r="A371" s="230">
        <v>6</v>
      </c>
      <c r="B371" s="230">
        <v>1</v>
      </c>
      <c r="C371" s="251" t="s">
        <v>683</v>
      </c>
      <c r="D371" s="250"/>
      <c r="E371" s="250"/>
      <c r="F371" s="250"/>
      <c r="G371" s="250"/>
      <c r="H371" s="250"/>
      <c r="I371" s="250"/>
      <c r="J371" s="233" t="s">
        <v>615</v>
      </c>
      <c r="K371" s="234"/>
      <c r="L371" s="234"/>
      <c r="M371" s="234"/>
      <c r="N371" s="234"/>
      <c r="O371" s="234"/>
      <c r="P371" s="235" t="s">
        <v>649</v>
      </c>
      <c r="Q371" s="235"/>
      <c r="R371" s="235"/>
      <c r="S371" s="235"/>
      <c r="T371" s="235"/>
      <c r="U371" s="235"/>
      <c r="V371" s="235"/>
      <c r="W371" s="235"/>
      <c r="X371" s="235"/>
      <c r="Y371" s="236">
        <v>376</v>
      </c>
      <c r="Z371" s="237"/>
      <c r="AA371" s="237"/>
      <c r="AB371" s="238"/>
      <c r="AC371" s="222" t="s">
        <v>75</v>
      </c>
      <c r="AD371" s="223"/>
      <c r="AE371" s="223"/>
      <c r="AF371" s="223"/>
      <c r="AG371" s="223"/>
      <c r="AH371" s="224" t="s">
        <v>615</v>
      </c>
      <c r="AI371" s="225"/>
      <c r="AJ371" s="225"/>
      <c r="AK371" s="225"/>
      <c r="AL371" s="226" t="s">
        <v>615</v>
      </c>
      <c r="AM371" s="227"/>
      <c r="AN371" s="227"/>
      <c r="AO371" s="228"/>
      <c r="AP371" s="229" t="s">
        <v>651</v>
      </c>
      <c r="AQ371" s="229"/>
      <c r="AR371" s="229"/>
      <c r="AS371" s="229"/>
      <c r="AT371" s="229"/>
      <c r="AU371" s="229"/>
      <c r="AV371" s="229"/>
      <c r="AW371" s="229"/>
      <c r="AX371" s="229"/>
      <c r="AY371">
        <f>COUNTA($C$371)</f>
        <v>1</v>
      </c>
    </row>
    <row r="372" spans="1:51" ht="30" customHeight="1" x14ac:dyDescent="0.15">
      <c r="A372" s="230">
        <v>7</v>
      </c>
      <c r="B372" s="230">
        <v>1</v>
      </c>
      <c r="C372" s="251" t="s">
        <v>684</v>
      </c>
      <c r="D372" s="250"/>
      <c r="E372" s="250"/>
      <c r="F372" s="250"/>
      <c r="G372" s="250"/>
      <c r="H372" s="250"/>
      <c r="I372" s="250"/>
      <c r="J372" s="233" t="s">
        <v>615</v>
      </c>
      <c r="K372" s="234"/>
      <c r="L372" s="234"/>
      <c r="M372" s="234"/>
      <c r="N372" s="234"/>
      <c r="O372" s="234"/>
      <c r="P372" s="235" t="s">
        <v>649</v>
      </c>
      <c r="Q372" s="235"/>
      <c r="R372" s="235"/>
      <c r="S372" s="235"/>
      <c r="T372" s="235"/>
      <c r="U372" s="235"/>
      <c r="V372" s="235"/>
      <c r="W372" s="235"/>
      <c r="X372" s="235"/>
      <c r="Y372" s="236">
        <v>374</v>
      </c>
      <c r="Z372" s="237"/>
      <c r="AA372" s="237"/>
      <c r="AB372" s="238"/>
      <c r="AC372" s="222" t="s">
        <v>75</v>
      </c>
      <c r="AD372" s="223"/>
      <c r="AE372" s="223"/>
      <c r="AF372" s="223"/>
      <c r="AG372" s="223"/>
      <c r="AH372" s="224" t="s">
        <v>615</v>
      </c>
      <c r="AI372" s="225"/>
      <c r="AJ372" s="225"/>
      <c r="AK372" s="225"/>
      <c r="AL372" s="226" t="s">
        <v>615</v>
      </c>
      <c r="AM372" s="227"/>
      <c r="AN372" s="227"/>
      <c r="AO372" s="228"/>
      <c r="AP372" s="229" t="s">
        <v>651</v>
      </c>
      <c r="AQ372" s="229"/>
      <c r="AR372" s="229"/>
      <c r="AS372" s="229"/>
      <c r="AT372" s="229"/>
      <c r="AU372" s="229"/>
      <c r="AV372" s="229"/>
      <c r="AW372" s="229"/>
      <c r="AX372" s="229"/>
      <c r="AY372">
        <f>COUNTA($C$372)</f>
        <v>1</v>
      </c>
    </row>
    <row r="373" spans="1:51" ht="30" customHeight="1" x14ac:dyDescent="0.15">
      <c r="A373" s="230">
        <v>8</v>
      </c>
      <c r="B373" s="230">
        <v>1</v>
      </c>
      <c r="C373" s="250" t="s">
        <v>685</v>
      </c>
      <c r="D373" s="250"/>
      <c r="E373" s="250"/>
      <c r="F373" s="250"/>
      <c r="G373" s="250"/>
      <c r="H373" s="250"/>
      <c r="I373" s="250"/>
      <c r="J373" s="233" t="s">
        <v>615</v>
      </c>
      <c r="K373" s="234"/>
      <c r="L373" s="234"/>
      <c r="M373" s="234"/>
      <c r="N373" s="234"/>
      <c r="O373" s="234"/>
      <c r="P373" s="235" t="s">
        <v>649</v>
      </c>
      <c r="Q373" s="235"/>
      <c r="R373" s="235"/>
      <c r="S373" s="235"/>
      <c r="T373" s="235"/>
      <c r="U373" s="235"/>
      <c r="V373" s="235"/>
      <c r="W373" s="235"/>
      <c r="X373" s="235"/>
      <c r="Y373" s="236">
        <v>347</v>
      </c>
      <c r="Z373" s="237"/>
      <c r="AA373" s="237"/>
      <c r="AB373" s="238"/>
      <c r="AC373" s="222" t="s">
        <v>75</v>
      </c>
      <c r="AD373" s="223"/>
      <c r="AE373" s="223"/>
      <c r="AF373" s="223"/>
      <c r="AG373" s="223"/>
      <c r="AH373" s="224" t="s">
        <v>615</v>
      </c>
      <c r="AI373" s="225"/>
      <c r="AJ373" s="225"/>
      <c r="AK373" s="225"/>
      <c r="AL373" s="226" t="s">
        <v>615</v>
      </c>
      <c r="AM373" s="227"/>
      <c r="AN373" s="227"/>
      <c r="AO373" s="228"/>
      <c r="AP373" s="229" t="s">
        <v>651</v>
      </c>
      <c r="AQ373" s="229"/>
      <c r="AR373" s="229"/>
      <c r="AS373" s="229"/>
      <c r="AT373" s="229"/>
      <c r="AU373" s="229"/>
      <c r="AV373" s="229"/>
      <c r="AW373" s="229"/>
      <c r="AX373" s="229"/>
      <c r="AY373">
        <f>COUNTA($C$373)</f>
        <v>1</v>
      </c>
    </row>
    <row r="374" spans="1:51" ht="30" customHeight="1" x14ac:dyDescent="0.15">
      <c r="A374" s="230">
        <v>9</v>
      </c>
      <c r="B374" s="230">
        <v>1</v>
      </c>
      <c r="C374" s="250" t="s">
        <v>686</v>
      </c>
      <c r="D374" s="250"/>
      <c r="E374" s="250"/>
      <c r="F374" s="250"/>
      <c r="G374" s="250"/>
      <c r="H374" s="250"/>
      <c r="I374" s="250"/>
      <c r="J374" s="233" t="s">
        <v>615</v>
      </c>
      <c r="K374" s="234"/>
      <c r="L374" s="234"/>
      <c r="M374" s="234"/>
      <c r="N374" s="234"/>
      <c r="O374" s="234"/>
      <c r="P374" s="235" t="s">
        <v>649</v>
      </c>
      <c r="Q374" s="235"/>
      <c r="R374" s="235"/>
      <c r="S374" s="235"/>
      <c r="T374" s="235"/>
      <c r="U374" s="235"/>
      <c r="V374" s="235"/>
      <c r="W374" s="235"/>
      <c r="X374" s="235"/>
      <c r="Y374" s="236">
        <v>346</v>
      </c>
      <c r="Z374" s="237"/>
      <c r="AA374" s="237"/>
      <c r="AB374" s="238"/>
      <c r="AC374" s="222" t="s">
        <v>75</v>
      </c>
      <c r="AD374" s="223"/>
      <c r="AE374" s="223"/>
      <c r="AF374" s="223"/>
      <c r="AG374" s="223"/>
      <c r="AH374" s="224" t="s">
        <v>615</v>
      </c>
      <c r="AI374" s="225"/>
      <c r="AJ374" s="225"/>
      <c r="AK374" s="225"/>
      <c r="AL374" s="226" t="s">
        <v>615</v>
      </c>
      <c r="AM374" s="227"/>
      <c r="AN374" s="227"/>
      <c r="AO374" s="228"/>
      <c r="AP374" s="229" t="s">
        <v>651</v>
      </c>
      <c r="AQ374" s="229"/>
      <c r="AR374" s="229"/>
      <c r="AS374" s="229"/>
      <c r="AT374" s="229"/>
      <c r="AU374" s="229"/>
      <c r="AV374" s="229"/>
      <c r="AW374" s="229"/>
      <c r="AX374" s="229"/>
      <c r="AY374">
        <f>COUNTA($C$374)</f>
        <v>1</v>
      </c>
    </row>
    <row r="375" spans="1:51" ht="30" customHeight="1" x14ac:dyDescent="0.15">
      <c r="A375" s="230">
        <v>10</v>
      </c>
      <c r="B375" s="230">
        <v>1</v>
      </c>
      <c r="C375" s="250" t="s">
        <v>687</v>
      </c>
      <c r="D375" s="250"/>
      <c r="E375" s="250"/>
      <c r="F375" s="250"/>
      <c r="G375" s="250"/>
      <c r="H375" s="250"/>
      <c r="I375" s="250"/>
      <c r="J375" s="233" t="s">
        <v>615</v>
      </c>
      <c r="K375" s="234"/>
      <c r="L375" s="234"/>
      <c r="M375" s="234"/>
      <c r="N375" s="234"/>
      <c r="O375" s="234"/>
      <c r="P375" s="235" t="s">
        <v>649</v>
      </c>
      <c r="Q375" s="235"/>
      <c r="R375" s="235"/>
      <c r="S375" s="235"/>
      <c r="T375" s="235"/>
      <c r="U375" s="235"/>
      <c r="V375" s="235"/>
      <c r="W375" s="235"/>
      <c r="X375" s="235"/>
      <c r="Y375" s="236">
        <v>262</v>
      </c>
      <c r="Z375" s="237"/>
      <c r="AA375" s="237"/>
      <c r="AB375" s="238"/>
      <c r="AC375" s="222" t="s">
        <v>75</v>
      </c>
      <c r="AD375" s="223"/>
      <c r="AE375" s="223"/>
      <c r="AF375" s="223"/>
      <c r="AG375" s="223"/>
      <c r="AH375" s="224" t="s">
        <v>615</v>
      </c>
      <c r="AI375" s="225"/>
      <c r="AJ375" s="225"/>
      <c r="AK375" s="225"/>
      <c r="AL375" s="226" t="s">
        <v>615</v>
      </c>
      <c r="AM375" s="227"/>
      <c r="AN375" s="227"/>
      <c r="AO375" s="228"/>
      <c r="AP375" s="229" t="s">
        <v>651</v>
      </c>
      <c r="AQ375" s="229"/>
      <c r="AR375" s="229"/>
      <c r="AS375" s="229"/>
      <c r="AT375" s="229"/>
      <c r="AU375" s="229"/>
      <c r="AV375" s="229"/>
      <c r="AW375" s="229"/>
      <c r="AX375" s="229"/>
      <c r="AY375">
        <f>COUNTA($C$375)</f>
        <v>1</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0"/>
      <c r="D399" s="250"/>
      <c r="E399" s="250"/>
      <c r="F399" s="250"/>
      <c r="G399" s="250"/>
      <c r="H399" s="250"/>
      <c r="I399" s="250"/>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579</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14" max="49" man="1"/>
    <brk id="252" max="49"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634</v>
      </c>
      <c r="M2" s="13" t="str">
        <f>IF(L2="","",K2)</f>
        <v>社会保障</v>
      </c>
      <c r="N2" s="13" t="str">
        <f>IF(M2="","",IF(N1&lt;&gt;"",CONCATENATE(N1,"、",M2),M2))</f>
        <v>社会保障</v>
      </c>
      <c r="O2" s="13"/>
      <c r="P2" s="12" t="s">
        <v>69</v>
      </c>
      <c r="Q2" s="17" t="s">
        <v>634</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t="s">
        <v>634</v>
      </c>
      <c r="M11" s="13" t="str">
        <f t="shared" si="2"/>
        <v>その他の事項経費</v>
      </c>
      <c r="N11" s="13" t="str">
        <f t="shared" si="6"/>
        <v>社会保障、その他の事項経費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t="s">
        <v>634</v>
      </c>
      <c r="H14" s="13" t="str">
        <f t="shared" si="1"/>
        <v>労働保険特別会計雇用勘定</v>
      </c>
      <c r="I14" s="13" t="str">
        <f t="shared" si="5"/>
        <v>労働保険特別会計雇用勘定</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労働保険特別会計雇用勘定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労働保険特別会計雇用勘定</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2022-08-29T05:38:49Z</cp:lastPrinted>
  <dcterms:created xsi:type="dcterms:W3CDTF">2012-03-13T00:50:25Z</dcterms:created>
  <dcterms:modified xsi:type="dcterms:W3CDTF">2022-08-29T05:38:51Z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