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203" i="11"/>
  <c r="AY207" i="11"/>
  <c r="AY211" i="11"/>
  <c r="AY204" i="11"/>
  <c r="AY201" i="11"/>
  <c r="AY205" i="11"/>
  <c r="AY209" i="11"/>
  <c r="AY213" i="11"/>
  <c r="AY202" i="11"/>
  <c r="AY177" i="11"/>
  <c r="AY116" i="11"/>
  <c r="AY113" i="11"/>
  <c r="AY151" i="11"/>
  <c r="AY100" i="11"/>
  <c r="AY118" i="11"/>
  <c r="AY174" i="11"/>
  <c r="AY178" i="11"/>
  <c r="AY193" i="11"/>
  <c r="AY120" i="11"/>
  <c r="AY154" i="11"/>
  <c r="AY117" i="11"/>
  <c r="AY121" i="11"/>
  <c r="AY155" i="11"/>
  <c r="AY114" i="11"/>
  <c r="AY126"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3" i="11"/>
  <c r="AY81" i="11"/>
  <c r="AY80" i="11"/>
  <c r="AY79" i="11"/>
  <c r="AY78" i="11"/>
  <c r="AY87" i="11" s="1"/>
  <c r="AY44" i="11"/>
  <c r="AY52" i="11" s="1"/>
  <c r="AY89" i="11" l="1"/>
  <c r="AY82" i="11"/>
  <c r="AY86" i="11"/>
  <c r="AY90" i="11"/>
  <c r="AY94" i="11"/>
  <c r="AY63" i="11"/>
  <c r="AY92"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<sst xmlns="http://schemas.openxmlformats.org/spreadsheetml/2006/main" count="1321" uniqueCount="696">
  <si>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</si>
  <si>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</si>
  <si>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</si>
  <si>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</si>
  <si>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</si>
  <si>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</si>
  <si>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</si>
  <si>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</si>
  <si>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</si>
  <si>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</si>
  <si>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</si>
  <si>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</si>
  <si>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</si>
  <si>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</si>
  <si>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</si>
  <si>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</si>
  <si>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</si>
  <si>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</si>
  <si>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</si>
  <si>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</si>
  <si>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</si>
  <si>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</si>
  <si>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</si>
  <si>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</si>
  <si>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</si>
  <si>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</si>
  <si>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</si>
  <si>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</si>
  <si>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</si>
  <si>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</si>
  <si>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</si>
  <si>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</si>
  <si>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</si>
  <si>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</si>
  <si>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</si>
  <si>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</si>
  <si>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</si>
  <si>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</si>
  <si>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</si>
  <si>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</si>
  <si>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</si>
  <si>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</si>
  <si>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</si>
  <si>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</si>
  <si>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</si>
  <si>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</si>
  <si>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</si>
  <si>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</si>
  <si>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</si>
  <si>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</si>
  <si>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</si>
  <si>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</si>
  <si>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</si>
  <si>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</si>
  <si>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</si>
  <si>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</si>
  <si>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</si>
  <si>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</si>
  <si>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</si>
  <si>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</si>
  <si>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</si>
  <si>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</si>
  <si>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</si>
  <si>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</si>
  <si>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</si>
  <si>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</si>
  <si>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</si>
  <si>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</si>
  <si>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</si>
  <si>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</si>
  <si>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</si>
  <si>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</si>
  <si>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</si>
  <si>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</si>
  <si>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</si>
  <si>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</si>
  <si>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</si>
  <si>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</si>
  <si>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</si>
  <si>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</si>
  <si>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</si>
  <si>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</si>
  <si>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</si>
  <si>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</si>
  <si>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</si>
  <si>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</si>
  <si>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</si>
  <si>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</si>
  <si>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</si>
  <si>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</si>
  <si>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</si>
  <si>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</si>
  <si>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</si>
  <si>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</si>
  <si>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</si>
  <si>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</si>
  <si>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</si>
  <si>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</si>
  <si>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</si>
  <si>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</si>
  <si>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</si>
  <si>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</si>
  <si>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</si>
  <si>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</si>
  <si>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</si>
  <si>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</si>
  <si>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</si>
  <si>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</si>
  <si>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</si>
  <si>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</si>
  <si>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</si>
  <si>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</si>
  <si>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</si>
  <si>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</si>
  <si>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</si>
  <si>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</si>
  <si>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</si>
  <si>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</si>
  <si>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</si>
  <si>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</si>
  <si>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</si>
  <si>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</si>
  <si>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</si>
  <si>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</si>
  <si>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</si>
  <si>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</si>
  <si>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</si>
  <si>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</si>
  <si>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</si>
  <si>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</si>
  <si>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</si>
  <si>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</si>
  <si>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</si>
  <si>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</si>
  <si>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</si>
  <si>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</si>
  <si>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</si>
  <si>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</si>
  <si>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</si>
  <si>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</si>
  <si>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</si>
  <si>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</si>
  <si>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</si>
  <si>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</si>
  <si>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</si>
  <si>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</si>
  <si>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</si>
  <si>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</si>
  <si>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</si>
  <si>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</si>
  <si>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</si>
  <si>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</si>
  <si>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</si>
  <si>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</si>
  <si>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</si>
  <si>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</si>
  <si>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</si>
  <si>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</si>
  <si>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</si>
  <si>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</si>
  <si>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</si>
  <si>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</si>
  <si>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</si>
  <si>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</si>
  <si>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</si>
  <si>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</si>
  <si>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</si>
  <si>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</si>
  <si>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</si>
  <si>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</si>
  <si>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</si>
  <si>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</si>
  <si>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</si>
  <si>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</si>
  <si>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</si>
  <si>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</si>
  <si>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</si>
  <si>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</si>
  <si>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</si>
  <si>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</si>
  <si>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</si>
  <si>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</si>
  <si>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</si>
  <si>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</si>
  <si>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</si>
  <si>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</si>
  <si>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</si>
  <si>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</si>
  <si>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</si>
  <si>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</si>
  <si>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</si>
  <si>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</si>
  <si>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</si>
  <si>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</si>
  <si>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</si>
  <si>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</si>
  <si>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</si>
  <si>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</si>
  <si>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</si>
  <si>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</si>
  <si>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</si>
  <si>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</si>
  <si>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</si>
  <si>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</si>
  <si>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</si>
  <si>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</si>
  <si>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</si>
  <si>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</si>
  <si>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</si>
  <si>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</si>
  <si>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</si>
  <si>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</si>
  <si>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</si>
  <si>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</si>
  <si>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</si>
  <si>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</si>
  <si>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</si>
  <si>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</si>
  <si>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</si>
  <si>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</si>
  <si>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</si>
  <si>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</si>
  <si>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</si>
  <si>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</si>
  <si>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</si>
  <si>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</si>
  <si>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</si>
  <si>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</si>
  <si>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</si>
  <si>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</si>
  <si>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</si>
  <si>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</si>
  <si>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</si>
  <si>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</si>
  <si>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</si>
  <si>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</si>
  <si>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</si>
  <si>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</si>
  <si>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</si>
  <si>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</si>
  <si>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</si>
  <si>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</si>
  <si>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</si>
  <si>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</si>
  <si>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</si>
  <si>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</si>
  <si>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</si>
  <si>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</si>
  <si>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</si>
  <si>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</si>
  <si>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</si>
  <si>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</si>
  <si>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</si>
  <si>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</si>
  <si>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</si>
  <si>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</si>
  <si>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</si>
  <si>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</si>
  <si>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</si>
  <si>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</si>
  <si>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</si>
  <si>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</si>
  <si>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</si>
  <si>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</si>
  <si>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</si>
  <si>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</si>
  <si>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</si>
  <si>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</si>
  <si>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</si>
  <si>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</si>
  <si>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</si>
  <si>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</si>
  <si>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</si>
  <si>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</si>
  <si>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</si>
  <si>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</si>
  <si>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</si>
  <si>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</si>
  <si>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</si>
  <si>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</si>
  <si>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</si>
  <si>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</si>
  <si>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</si>
  <si>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</si>
  <si>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</si>
  <si>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</si>
  <si>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</si>
  <si>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</si>
  <si>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</si>
  <si>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</si>
  <si>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</si>
  <si>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</si>
  <si>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</si>
  <si>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</si>
  <si>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</si>
  <si>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</si>
  <si>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</si>
  <si>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</si>
  <si>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</si>
  <si>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</si>
  <si>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</si>
  <si>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</si>
  <si>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</si>
  <si>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</si>
  <si>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</si>
  <si>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</si>
  <si>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</si>
  <si>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</si>
  <si>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</si>
  <si>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</si>
  <si>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</si>
  <si>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</si>
  <si>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</si>
  <si>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</si>
  <si>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</si>
  <si>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</si>
  <si>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</si>
  <si>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</si>
  <si>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</si>
  <si>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</si>
  <si>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</si>
  <si>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</si>
  <si>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</si>
  <si>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</si>
  <si>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</si>
  <si>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</si>
  <si>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</si>
  <si>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</si>
  <si>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</si>
  <si>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</si>
  <si>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</si>
  <si>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</si>
  <si>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</si>
  <si>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</si>
  <si>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</si>
  <si>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</si>
  <si>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</si>
  <si>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</si>
  <si>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</si>
  <si>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</si>
  <si>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</si>
  <si>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</si>
  <si>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</si>
  <si>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</si>
  <si>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</si>
  <si>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</si>
  <si>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</si>
  <si>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</si>
  <si>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</si>
  <si>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</si>
  <si>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</si>
  <si>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</si>
  <si>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</si>
  <si>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</si>
  <si>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</si>
  <si>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</si>
  <si>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</si>
  <si>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</si>
  <si>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</si>
  <si>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</si>
  <si>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</si>
  <si>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</si>
  <si>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</si>
  <si>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</si>
  <si>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</si>
  <si>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</si>
  <si>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</si>
  <si>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</si>
  <si>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</si>
  <si>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</si>
  <si>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</si>
  <si>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</si>
  <si>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</si>
  <si>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</si>
  <si>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</si>
  <si>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</si>
  <si>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</si>
  <si>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</si>
  <si>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</si>
  <si>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</si>
  <si>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</si>
  <si>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</si>
  <si>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</si>
  <si>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</si>
  <si>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</si>
  <si>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</si>
  <si>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</si>
  <si>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</si>
  <si>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</si>
  <si>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</si>
  <si>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</si>
  <si>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</si>
  <si>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</si>
  <si>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</si>
  <si>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</si>
  <si>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</si>
  <si>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</si>
  <si>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</si>
  <si>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</si>
  <si>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</si>
  <si>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</si>
  <si>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</si>
  <si>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</si>
  <si>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</si>
  <si>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</si>
  <si>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</si>
  <si>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</si>
  <si>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</si>
  <si>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</si>
  <si>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</si>
  <si>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</si>
  <si>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</si>
  <si>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</si>
  <si>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</si>
  <si>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</si>
  <si>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</si>
  <si>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</si>
  <si>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</si>
  <si>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</si>
  <si>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</si>
  <si>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</si>
  <si>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</si>
  <si>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</si>
  <si>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</si>
  <si>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</si>
  <si>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</si>
  <si>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</si>
  <si>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</si>
  <si>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</si>
  <si>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</si>
  <si>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</si>
  <si>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</si>
  <si>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</si>
  <si>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</si>
  <si>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</si>
  <si>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</si>
  <si>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</si>
  <si>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</si>
  <si>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</si>
  <si>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</si>
  <si>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</si>
  <si>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</si>
  <si>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</si>
  <si>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</si>
  <si>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</si>
  <si>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</si>
  <si>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</si>
  <si>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</si>
  <si>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</si>
  <si>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</si>
  <si>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</si>
  <si>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</si>
  <si>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</si>
  <si>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</si>
  <si>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</si>
  <si>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</si>
  <si>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</si>
  <si>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</si>
  <si>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</si>
  <si>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</si>
  <si>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</si>
  <si>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</si>
  <si>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</si>
  <si>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</si>
  <si>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</si>
  <si>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</si>
  <si>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</si>
  <si>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</si>
  <si>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</si>
  <si>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</si>
  <si>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</si>
  <si>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</si>
  <si>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</si>
  <si>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</si>
  <si>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</si>
  <si>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</si>
  <si>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</si>
  <si>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</si>
  <si>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</si>
  <si>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</si>
  <si>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</si>
  <si>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</si>
  <si>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</si>
  <si>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</si>
  <si>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</si>
  <si>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</si>
  <si>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</si>
  <si>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</si>
  <si>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</si>
  <si>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</si>
  <si>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</si>
  <si>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</si>
  <si>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</si>
  <si>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</si>
  <si>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</si>
  <si>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</si>
  <si>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</si>
  <si>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</si>
  <si>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</si>
  <si>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</si>
  <si>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</si>
  <si>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</si>
  <si>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</si>
  <si>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</si>
  <si>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</si>
  <si>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</si>
  <si>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</si>
  <si>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</si>
  <si>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</si>
  <si>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</si>
  <si>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</si>
  <si>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</si>
  <si>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</si>
  <si>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</si>
  <si>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</si>
  <si>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</si>
  <si>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</si>
  <si>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</si>
  <si>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</si>
  <si>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</si>
  <si>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</si>
  <si>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</si>
  <si>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</si>
  <si>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</si>
  <si>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</si>
  <si>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</si>
  <si>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</si>
  <si>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</si>
  <si>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</si>
  <si>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</si>
  <si>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</si>
  <si>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</si>
  <si>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</si>
  <si>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</si>
  <si>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</si>
  <si>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</si>
  <si>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</si>
  <si>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</si>
  <si>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</si>
  <si>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</si>
  <si>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</si>
  <si>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</si>
  <si>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</si>
  <si>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</si>
  <si>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</si>
  <si>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</si>
  <si>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</si>
  <si>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</si>
  <si>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</si>
  <si>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</si>
  <si>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</si>
  <si>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</si>
  <si>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</si>
  <si>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</si>
  <si>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</si>
  <si>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</si>
  <si>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</si>
  <si>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</si>
  <si>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</si>
  <si>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</si>
  <si>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</si>
  <si>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</si>
  <si>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</si>
  <si>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</si>
  <si>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</si>
  <si>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</si>
  <si>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</si>
  <si>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</si>
  <si>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</si>
  <si>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</si>
  <si>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</si>
  <si>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</si>
  <si>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</si>
  <si>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</si>
  <si>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</si>
  <si>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</si>
  <si>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</si>
  <si>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</si>
  <si>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</si>
  <si>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</si>
  <si>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</si>
  <si>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</si>
  <si>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</si>
  <si>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</si>
  <si>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</si>
  <si>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</si>
  <si>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</si>
  <si>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</si>
  <si>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</si>
  <si>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</si>
  <si>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</si>
  <si>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</si>
  <si>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</si>
  <si>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</si>
  <si>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</si>
  <si>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</si>
  <si>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</si>
  <si>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</si>
  <si>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</si>
  <si>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</si>
  <si>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</si>
  <si>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</si>
  <si>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</si>
  <si>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</si>
  <si>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</si>
  <si>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</si>
  <si>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</si>
  <si>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</si>
  <si>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ふるさとハローワーク事業推進費</t>
    <phoneticPr fontId="5"/>
  </si>
  <si>
    <t>職業安定局</t>
    <rPh sb="0" eb="2">
      <t>ショクギョウ</t>
    </rPh>
    <rPh sb="2" eb="4">
      <t>アンテイ</t>
    </rPh>
    <rPh sb="4" eb="5">
      <t>キョク</t>
    </rPh>
    <phoneticPr fontId="5"/>
  </si>
  <si>
    <t>雇用開発企画課　農山村雇用対策室</t>
    <phoneticPr fontId="5"/>
  </si>
  <si>
    <t>○</t>
  </si>
  <si>
    <t>雇用保険法第62条第1項第6号</t>
    <phoneticPr fontId="5"/>
  </si>
  <si>
    <t>-</t>
  </si>
  <si>
    <t>-</t>
    <phoneticPr fontId="5"/>
  </si>
  <si>
    <t>国と地方公共団体が共同で地域の実情に応じた雇用対策を積極的に実施するため、ハローワークの全国ネットワークによる職業紹介機能と地方公共団体が行う住民サービスを一緒に提供する拠点「ふるさとハローワーク」を設置し、当該地域住民の就職の促進及び利便性の向上を図ることを目的とする。</t>
    <phoneticPr fontId="5"/>
  </si>
  <si>
    <t>公共職業安定機関が設置されていない市町村の庁舎等を利用し、市町村が住民サービスとして実施する相談・情報提供業務と相まって、国が実施する求人検索機を活用した求人情報の提供、職業相談・紹介等を行う。</t>
    <phoneticPr fontId="5"/>
  </si>
  <si>
    <t>労働保険業務庁費</t>
  </si>
  <si>
    <t>職員旅費</t>
  </si>
  <si>
    <t>委員等旅費</t>
  </si>
  <si>
    <t>厚生労働省職業安定局調べ</t>
    <phoneticPr fontId="5"/>
  </si>
  <si>
    <t>本事業における就職率</t>
    <phoneticPr fontId="5"/>
  </si>
  <si>
    <t>就職率
（就職件数／新規相談者数）</t>
    <phoneticPr fontId="5"/>
  </si>
  <si>
    <t>X／Y　　　　　　　　　　　　　　
X：「予算執行額」
Y:「就職件数」　</t>
    <phoneticPr fontId="5"/>
  </si>
  <si>
    <t>円</t>
    <rPh sb="0" eb="1">
      <t>エン</t>
    </rPh>
    <phoneticPr fontId="5"/>
  </si>
  <si>
    <t>　　X/Y</t>
    <phoneticPr fontId="5"/>
  </si>
  <si>
    <t>968,648千円
/76,272</t>
  </si>
  <si>
    <t>1,081,015千円
/60,522</t>
    <rPh sb="9" eb="11">
      <t>センエン</t>
    </rPh>
    <phoneticPr fontId="5"/>
  </si>
  <si>
    <t>新規相談者数</t>
    <phoneticPr fontId="5"/>
  </si>
  <si>
    <t>人</t>
    <rPh sb="0" eb="1">
      <t>ニン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</si>
  <si>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</si>
  <si>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</si>
  <si>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地方公共団体の要請に応じて実施される事業であり、地域住民の就職促進のニーズを反映した事業である。</t>
    <phoneticPr fontId="5"/>
  </si>
  <si>
    <t>地方公共団体の要請に応じて、全国ネットワークによる職業紹介機能を用いた就職支援を行う事業であることから全国組織である国が実施する必要がある。</t>
    <phoneticPr fontId="5"/>
  </si>
  <si>
    <t>公共職業安定機関の設置がなく、近隣の機関へのアクセスが困難な地方公共団体の住民に求人情報を提供し、就職促進を図るため、必要かつ適切な事業である。</t>
    <phoneticPr fontId="5"/>
  </si>
  <si>
    <t>‐</t>
  </si>
  <si>
    <t>国の職業紹介等業務実施に必要な費目・使途に限定している。</t>
    <phoneticPr fontId="5"/>
  </si>
  <si>
    <t>既存の備品を活用するなどし、移設経費を節約した。
実績低調所の相談員の削減を行った。</t>
    <phoneticPr fontId="5"/>
  </si>
  <si>
    <t>市町村の協力を得て、市町村庁舎内等にハローワーク窓口を設置しているため、コストを低く抑えている。</t>
    <phoneticPr fontId="5"/>
  </si>
  <si>
    <t>地方自治体と連携し、ふるさとハローワークをハローワークへの通所が困難な場所に設置し、近隣の求職者に労働情報の提供や職業を紹介するため活用されている。</t>
    <phoneticPr fontId="5"/>
  </si>
  <si>
    <t>厚労</t>
  </si>
  <si>
    <t>一体的実施事業運営費</t>
    <rPh sb="0" eb="3">
      <t>イッタイテキ</t>
    </rPh>
    <rPh sb="3" eb="5">
      <t>ジッシ</t>
    </rPh>
    <rPh sb="5" eb="7">
      <t>ジギョウ</t>
    </rPh>
    <rPh sb="7" eb="10">
      <t>ウンエイヒ</t>
    </rPh>
    <phoneticPr fontId="5"/>
  </si>
  <si>
    <t>623</t>
  </si>
  <si>
    <t>554</t>
  </si>
  <si>
    <t>462</t>
  </si>
  <si>
    <t>471</t>
  </si>
  <si>
    <t>484</t>
  </si>
  <si>
    <t>482</t>
  </si>
  <si>
    <t>483</t>
  </si>
  <si>
    <t>502</t>
  </si>
  <si>
    <t>厚生労働省</t>
  </si>
  <si>
    <t>国</t>
    <rPh sb="0" eb="1">
      <t>クニ</t>
    </rPh>
    <phoneticPr fontId="5"/>
  </si>
  <si>
    <t>-</t>
    <phoneticPr fontId="5"/>
  </si>
  <si>
    <t>https://www.mhlw.go.jp/wp/seisaku/hyouka/dl/r03_jizenbunseki/V-1-1.pdf</t>
    <phoneticPr fontId="5"/>
  </si>
  <si>
    <t>P2</t>
    <phoneticPr fontId="5"/>
  </si>
  <si>
    <t>△</t>
  </si>
  <si>
    <t>前年度と比較し就職率は0.7ポイント改善し42.2％となったものの、目標値47.1％を下回る結果となった。
しかし、新規相談者数は前年度比4.9％増加、就職件数は前年度比6.8％増加しており、改善傾向がみられている。</t>
    <rPh sb="0" eb="3">
      <t>ゼンネンド</t>
    </rPh>
    <rPh sb="4" eb="6">
      <t>ヒカク</t>
    </rPh>
    <rPh sb="7" eb="10">
      <t>シュウショクリツ</t>
    </rPh>
    <rPh sb="18" eb="20">
      <t>カイゼン</t>
    </rPh>
    <rPh sb="34" eb="37">
      <t>モクヒョウチ</t>
    </rPh>
    <rPh sb="58" eb="60">
      <t>シンキ</t>
    </rPh>
    <rPh sb="60" eb="63">
      <t>ソウダンシャ</t>
    </rPh>
    <rPh sb="63" eb="64">
      <t>スウ</t>
    </rPh>
    <rPh sb="65" eb="69">
      <t>ゼンネンドヒ</t>
    </rPh>
    <rPh sb="73" eb="75">
      <t>ゾウカ</t>
    </rPh>
    <rPh sb="76" eb="78">
      <t>シュウショク</t>
    </rPh>
    <rPh sb="78" eb="80">
      <t>ケンスウ</t>
    </rPh>
    <rPh sb="81" eb="85">
      <t>ゼンネンドヒ</t>
    </rPh>
    <rPh sb="89" eb="91">
      <t>ゾウカ</t>
    </rPh>
    <rPh sb="96" eb="98">
      <t>カイゼン</t>
    </rPh>
    <rPh sb="98" eb="100">
      <t>ケイコウ</t>
    </rPh>
    <phoneticPr fontId="5"/>
  </si>
  <si>
    <t>新型コロナウイルス感染症の影響により新規相談者数が減少した前年度に比べ4.9％増加した。</t>
    <rPh sb="0" eb="2">
      <t>シンガタ</t>
    </rPh>
    <rPh sb="9" eb="12">
      <t>カンセンショウ</t>
    </rPh>
    <rPh sb="13" eb="15">
      <t>エイキョウ</t>
    </rPh>
    <rPh sb="18" eb="20">
      <t>シンキ</t>
    </rPh>
    <rPh sb="20" eb="23">
      <t>ソウダンシャ</t>
    </rPh>
    <rPh sb="23" eb="24">
      <t>スウ</t>
    </rPh>
    <rPh sb="25" eb="27">
      <t>ゲンショウ</t>
    </rPh>
    <rPh sb="29" eb="32">
      <t>ゼンネンド</t>
    </rPh>
    <rPh sb="33" eb="34">
      <t>クラ</t>
    </rPh>
    <rPh sb="39" eb="41">
      <t>ゾウカ</t>
    </rPh>
    <phoneticPr fontId="5"/>
  </si>
  <si>
    <t>本事業における新規相談者数</t>
    <rPh sb="0" eb="1">
      <t>ホン</t>
    </rPh>
    <rPh sb="1" eb="3">
      <t>ジギョウ</t>
    </rPh>
    <rPh sb="7" eb="9">
      <t>シンキ</t>
    </rPh>
    <rPh sb="9" eb="12">
      <t>ソウダンシャ</t>
    </rPh>
    <rPh sb="12" eb="13">
      <t>スウ</t>
    </rPh>
    <phoneticPr fontId="5"/>
  </si>
  <si>
    <t>1,123,723千円/75,600</t>
    <rPh sb="9" eb="11">
      <t>センエン</t>
    </rPh>
    <phoneticPr fontId="5"/>
  </si>
  <si>
    <t>公共職業安定機関の設置がなく、近隣の機関へのアクセスが困難な地方公共団体の住民に、全国ネットワークによる職業紹介機能を用いた就職支援を行う。</t>
    <rPh sb="0" eb="2">
      <t>コウキョウ</t>
    </rPh>
    <rPh sb="2" eb="4">
      <t>ショクギョウ</t>
    </rPh>
    <rPh sb="4" eb="6">
      <t>アンテイ</t>
    </rPh>
    <rPh sb="6" eb="8">
      <t>キカン</t>
    </rPh>
    <rPh sb="9" eb="11">
      <t>セッチ</t>
    </rPh>
    <rPh sb="15" eb="17">
      <t>キンリン</t>
    </rPh>
    <rPh sb="18" eb="20">
      <t>キカン</t>
    </rPh>
    <rPh sb="27" eb="29">
      <t>コンナン</t>
    </rPh>
    <rPh sb="30" eb="32">
      <t>チホウ</t>
    </rPh>
    <rPh sb="32" eb="34">
      <t>コウキョウ</t>
    </rPh>
    <rPh sb="34" eb="36">
      <t>ダンタイ</t>
    </rPh>
    <rPh sb="37" eb="39">
      <t>ジュウミン</t>
    </rPh>
    <rPh sb="41" eb="43">
      <t>ゼンコク</t>
    </rPh>
    <rPh sb="52" eb="54">
      <t>ショクギョウ</t>
    </rPh>
    <rPh sb="54" eb="56">
      <t>ショウカイ</t>
    </rPh>
    <rPh sb="56" eb="58">
      <t>キノウ</t>
    </rPh>
    <rPh sb="59" eb="60">
      <t>モチ</t>
    </rPh>
    <rPh sb="62" eb="64">
      <t>シュウショク</t>
    </rPh>
    <rPh sb="64" eb="66">
      <t>シエン</t>
    </rPh>
    <rPh sb="67" eb="68">
      <t>オコナ</t>
    </rPh>
    <phoneticPr fontId="5"/>
  </si>
  <si>
    <t>ふるさとハローワークは、ハローワークが存在しない地域に、地方自治体の費用負担も得て、職業紹介サービス拠点を設置するものである。
一方、一体的実施事業は、地域の雇用対策における重点的な対象者に対し、生活保護受給者や子育て女性支援など政策的観点から、国と地方自治体の行政サービスを相互に連携させて提供することを目的とした施設である。
これを担保するため、
①　首長と労働局長で協定を締結すること、
②　国と地方自治体等で構成する運営協議会を設けること、　
③　②で年度の事業運営計画を作成し、PDCAサイクルを回すこと、
④　地方自治体側にも就労支援や福祉業務等の実施を求めていること
などを求め、単なる職業紹介拠点にとどまらない住民サービスの向上を図る事業である。　</t>
    <phoneticPr fontId="5"/>
  </si>
  <si>
    <t>-</t>
    <phoneticPr fontId="5"/>
  </si>
  <si>
    <t>00</t>
    <phoneticPr fontId="5"/>
  </si>
  <si>
    <t>点検対象外</t>
    <rPh sb="0" eb="5">
      <t>テンケンタイショウガイ</t>
    </rPh>
    <phoneticPr fontId="5"/>
  </si>
  <si>
    <t>諸謝金（相談員経費）</t>
    <rPh sb="4" eb="7">
      <t>ソウダンイン</t>
    </rPh>
    <rPh sb="7" eb="9">
      <t>ケイヒ</t>
    </rPh>
    <phoneticPr fontId="5"/>
  </si>
  <si>
    <t>庁費（移設経費等）</t>
    <rPh sb="3" eb="5">
      <t>イセツ</t>
    </rPh>
    <rPh sb="5" eb="7">
      <t>ケイヒ</t>
    </rPh>
    <rPh sb="7" eb="8">
      <t>トウ</t>
    </rPh>
    <phoneticPr fontId="5"/>
  </si>
  <si>
    <t xml:space="preserve">受益者である事業主が負担する雇用保険料を財源としており妥当である。                 </t>
    <rPh sb="0" eb="3">
      <t>ジュエキシャ</t>
    </rPh>
    <phoneticPr fontId="5"/>
  </si>
  <si>
    <t>成果実績については改善傾向にあるところ、成果実績が低調である要因を分析し、引き続き改善を図ること。</t>
    <rPh sb="0" eb="4">
      <t>セイカジッセキ</t>
    </rPh>
    <rPh sb="9" eb="11">
      <t>カイゼン</t>
    </rPh>
    <rPh sb="11" eb="13">
      <t>ケイコウ</t>
    </rPh>
    <rPh sb="20" eb="22">
      <t>セイカ</t>
    </rPh>
    <rPh sb="22" eb="24">
      <t>ジッセキ</t>
    </rPh>
    <rPh sb="25" eb="27">
      <t>テイチョウ</t>
    </rPh>
    <rPh sb="30" eb="32">
      <t>ヨウイン</t>
    </rPh>
    <rPh sb="33" eb="35">
      <t>ブンセキ</t>
    </rPh>
    <rPh sb="37" eb="38">
      <t>ヒ</t>
    </rPh>
    <rPh sb="39" eb="40">
      <t>ツヅ</t>
    </rPh>
    <rPh sb="41" eb="43">
      <t>カイゼン</t>
    </rPh>
    <rPh sb="44" eb="45">
      <t>ハカ</t>
    </rPh>
    <phoneticPr fontId="5"/>
  </si>
  <si>
    <t>農山村雇用対策室長
小林　学</t>
    <rPh sb="10" eb="12">
      <t>コバヤシ</t>
    </rPh>
    <rPh sb="13" eb="14">
      <t>マナ</t>
    </rPh>
    <phoneticPr fontId="5"/>
  </si>
  <si>
    <t>-</t>
    <phoneticPr fontId="5"/>
  </si>
  <si>
    <t>1,098,076千円/64,659</t>
    <rPh sb="9" eb="11">
      <t>センエン</t>
    </rPh>
    <phoneticPr fontId="5"/>
  </si>
  <si>
    <t>就職件数が増加したことにより、単位当たりコストは前年度より減少した。</t>
    <rPh sb="0" eb="2">
      <t>シュウショク</t>
    </rPh>
    <rPh sb="2" eb="4">
      <t>ケンスウ</t>
    </rPh>
    <rPh sb="5" eb="7">
      <t>ゾウカ</t>
    </rPh>
    <rPh sb="15" eb="17">
      <t>タンイ</t>
    </rPh>
    <rPh sb="17" eb="18">
      <t>ア</t>
    </rPh>
    <rPh sb="24" eb="27">
      <t>ゼンネンド</t>
    </rPh>
    <rPh sb="29" eb="31">
      <t>ゲンショウ</t>
    </rPh>
    <phoneticPr fontId="5"/>
  </si>
  <si>
    <t>A.東京労働局</t>
    <rPh sb="2" eb="4">
      <t>トウキョウ</t>
    </rPh>
    <rPh sb="4" eb="7">
      <t>ロウドウキョク</t>
    </rPh>
    <phoneticPr fontId="5"/>
  </si>
  <si>
    <t>諸謝金</t>
    <rPh sb="0" eb="1">
      <t>ショ</t>
    </rPh>
    <rPh sb="1" eb="3">
      <t>シャキン</t>
    </rPh>
    <phoneticPr fontId="5"/>
  </si>
  <si>
    <t>相談員に支払う日額、通勤手当、超過勤務手当</t>
  </si>
  <si>
    <t>労働保険業務庁費</t>
    <rPh sb="0" eb="2">
      <t>ロウドウ</t>
    </rPh>
    <rPh sb="2" eb="4">
      <t>ホケン</t>
    </rPh>
    <rPh sb="4" eb="6">
      <t>ギョウム</t>
    </rPh>
    <rPh sb="6" eb="8">
      <t>チョウヒ</t>
    </rPh>
    <phoneticPr fontId="5"/>
  </si>
  <si>
    <t>相談員の社会保険料、介護保険料、子ども・子育て拠出金</t>
  </si>
  <si>
    <t>庁費</t>
    <rPh sb="0" eb="2">
      <t>チョウヒ</t>
    </rPh>
    <phoneticPr fontId="5"/>
  </si>
  <si>
    <t>ふるさとハローワークの運営にかかる経費</t>
  </si>
  <si>
    <t>東京労働局</t>
    <rPh sb="0" eb="2">
      <t>トウキョウ</t>
    </rPh>
    <rPh sb="2" eb="5">
      <t>ロウドウキョク</t>
    </rPh>
    <phoneticPr fontId="5"/>
  </si>
  <si>
    <t>国が実施する求人検索機を活用した求人情報の提供、職業相談・紹介等を行っている。</t>
    <rPh sb="0" eb="1">
      <t>クニ</t>
    </rPh>
    <rPh sb="2" eb="4">
      <t>ジッシ</t>
    </rPh>
    <rPh sb="6" eb="8">
      <t>キュウジン</t>
    </rPh>
    <rPh sb="8" eb="11">
      <t>ケンサクキ</t>
    </rPh>
    <rPh sb="12" eb="14">
      <t>カツヨウ</t>
    </rPh>
    <rPh sb="16" eb="18">
      <t>キュウジン</t>
    </rPh>
    <rPh sb="18" eb="20">
      <t>ジョウホウ</t>
    </rPh>
    <rPh sb="21" eb="23">
      <t>テイキョウ</t>
    </rPh>
    <rPh sb="24" eb="26">
      <t>ショクギョウ</t>
    </rPh>
    <rPh sb="26" eb="28">
      <t>ソウダン</t>
    </rPh>
    <rPh sb="29" eb="31">
      <t>ショウカイ</t>
    </rPh>
    <rPh sb="31" eb="32">
      <t>トウ</t>
    </rPh>
    <rPh sb="33" eb="34">
      <t>オコナ</t>
    </rPh>
    <phoneticPr fontId="5"/>
  </si>
  <si>
    <t>埼玉労働局</t>
    <rPh sb="0" eb="2">
      <t>サイタマ</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</si>
  <si>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</si>
  <si>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</si>
  <si>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長野労働局</t>
    <rPh sb="0" eb="2">
      <t>ナガノ</t>
    </rPh>
    <rPh sb="2" eb="5">
      <t>ロウドウキョク</t>
    </rPh>
    <phoneticPr fontId="5"/>
  </si>
  <si>
    <t>福岡労働局</t>
    <rPh sb="0" eb="2">
      <t>フクオカ</t>
    </rPh>
    <rPh sb="2" eb="5">
      <t>ロウドウキョク</t>
    </rPh>
    <phoneticPr fontId="5"/>
  </si>
  <si>
    <t>茨城労働局</t>
    <rPh sb="0" eb="2">
      <t>イバラキ</t>
    </rPh>
    <rPh sb="2" eb="5">
      <t>ロウドウキョク</t>
    </rPh>
    <phoneticPr fontId="5"/>
  </si>
  <si>
    <t>大分労働局</t>
    <rPh sb="0" eb="2">
      <t>オオイタ</t>
    </rPh>
    <rPh sb="2" eb="4">
      <t>ロウドウ</t>
    </rPh>
    <rPh sb="4" eb="5">
      <t>キョク</t>
    </rPh>
    <phoneticPr fontId="5"/>
  </si>
  <si>
    <t>北海道労働局</t>
    <rPh sb="0" eb="3">
      <t>ホッカイドウ</t>
    </rPh>
    <rPh sb="3" eb="6">
      <t>ロウドウキョク</t>
    </rPh>
    <phoneticPr fontId="5"/>
  </si>
  <si>
    <t>沖縄労働局</t>
    <rPh sb="0" eb="2">
      <t>オキナワ</t>
    </rPh>
    <rPh sb="2" eb="5">
      <t>ロウドウキョク</t>
    </rPh>
    <phoneticPr fontId="5"/>
  </si>
  <si>
    <t>目標未達成のため実績を踏まえた予算の見直しが必要。実績が低調な施設については、施設の廃止・縮小や賃金職員の削減等を視野に入れた見直しを行い、経費の削減に努める。</t>
    <rPh sb="0" eb="2">
      <t>モクヒョウ</t>
    </rPh>
    <rPh sb="2" eb="5">
      <t>ミタッセイ</t>
    </rPh>
    <rPh sb="8" eb="10">
      <t>ジッセキ</t>
    </rPh>
    <rPh sb="11" eb="12">
      <t>フ</t>
    </rPh>
    <rPh sb="15" eb="17">
      <t>ヨサン</t>
    </rPh>
    <rPh sb="18" eb="20">
      <t>ミナオ</t>
    </rPh>
    <rPh sb="22" eb="24">
      <t>ヒツヨウ</t>
    </rPh>
    <rPh sb="25" eb="27">
      <t>ジッセキ</t>
    </rPh>
    <rPh sb="28" eb="30">
      <t>テイチョウ</t>
    </rPh>
    <rPh sb="31" eb="33">
      <t>シセツ</t>
    </rPh>
    <rPh sb="39" eb="41">
      <t>シセツ</t>
    </rPh>
    <rPh sb="42" eb="44">
      <t>ハイシ</t>
    </rPh>
    <rPh sb="45" eb="47">
      <t>シュクショウ</t>
    </rPh>
    <rPh sb="48" eb="50">
      <t>チンギン</t>
    </rPh>
    <rPh sb="50" eb="52">
      <t>ショクイン</t>
    </rPh>
    <rPh sb="53" eb="55">
      <t>サクゲン</t>
    </rPh>
    <rPh sb="55" eb="56">
      <t>トウ</t>
    </rPh>
    <rPh sb="57" eb="59">
      <t>シヤ</t>
    </rPh>
    <rPh sb="60" eb="61">
      <t>イ</t>
    </rPh>
    <rPh sb="63" eb="65">
      <t>ミナオ</t>
    </rPh>
    <rPh sb="67" eb="68">
      <t>オコナ</t>
    </rPh>
    <rPh sb="70" eb="72">
      <t>ケイヒ</t>
    </rPh>
    <rPh sb="73" eb="75">
      <t>サクゲン</t>
    </rPh>
    <rPh sb="76" eb="77">
      <t>ツト</t>
    </rPh>
    <phoneticPr fontId="5"/>
  </si>
  <si>
    <t>縮減</t>
  </si>
  <si>
    <t>庁費削減（賃金職員削減）に伴う減</t>
    <rPh sb="0" eb="2">
      <t>チョウヒ</t>
    </rPh>
    <rPh sb="2" eb="4">
      <t>サクゲン</t>
    </rPh>
    <rPh sb="5" eb="7">
      <t>チンギン</t>
    </rPh>
    <rPh sb="7" eb="9">
      <t>ショクイン</t>
    </rPh>
    <rPh sb="9" eb="11">
      <t>サクゲン</t>
    </rPh>
    <rPh sb="13" eb="14">
      <t>トモナ</t>
    </rPh>
    <rPh sb="15" eb="16">
      <t>ゲン</t>
    </rPh>
    <phoneticPr fontId="5"/>
  </si>
  <si>
    <t>成果目標である「本事業における就職率」については、目標が47.1％に対し、実績42.2％と目標値を下回る結果となった。これは、新型コロナウイルス感染症への懸念から求職活動を控える動きが見られた令和２年度に比べ、分母である新規相談者数は対前年度比4.9％増加、分子である就職件数も対前年度比6.8％増加し、前年度に比べ共に改善傾向がみられたが、新型コロナウイルス感染症の影響により就職支援セミナーや企業説明会等の中止等により、求人と求職者のマッチングが図りづらかったこと等から感染症まん延以前の就職件数まで増加することはできず、目標を下回る結果になったと考える。
なお、予算の執行率については、93％と妥当な水準であると考えられる。</t>
    <rPh sb="0" eb="2">
      <t>セイカ</t>
    </rPh>
    <rPh sb="2" eb="4">
      <t>モクヒョウ</t>
    </rPh>
    <rPh sb="8" eb="9">
      <t>ホン</t>
    </rPh>
    <rPh sb="9" eb="11">
      <t>ジギョウ</t>
    </rPh>
    <rPh sb="15" eb="18">
      <t>シュウショクリツ</t>
    </rPh>
    <rPh sb="25" eb="27">
      <t>モクヒョウ</t>
    </rPh>
    <rPh sb="34" eb="35">
      <t>タイ</t>
    </rPh>
    <rPh sb="37" eb="39">
      <t>ジッセキ</t>
    </rPh>
    <rPh sb="263" eb="265">
      <t>モクヒョウ</t>
    </rPh>
    <rPh sb="266" eb="268">
      <t>シタマワ</t>
    </rPh>
    <rPh sb="269" eb="271">
      <t>ケッカ</t>
    </rPh>
    <rPh sb="276" eb="277">
      <t>カンガ</t>
    </rPh>
    <rPh sb="284" eb="286">
      <t>ヨサン</t>
    </rPh>
    <rPh sb="287" eb="290">
      <t>シッコウリツ</t>
    </rPh>
    <rPh sb="300" eb="302">
      <t>ダトウ</t>
    </rPh>
    <rPh sb="303" eb="305">
      <t>スイジュン</t>
    </rPh>
    <rPh sb="309" eb="310">
      <t>カンガ</t>
    </rPh>
    <phoneticPr fontId="5"/>
  </si>
  <si>
    <t>実績が低調である施設の庁費（賃金職員）、その他の庁費については執行実績を踏まえた要求額の見直しを行い、令和５年度の概算要求を減額する。</t>
    <rPh sb="0" eb="2">
      <t>ジッセキ</t>
    </rPh>
    <rPh sb="3" eb="5">
      <t>テイチョウ</t>
    </rPh>
    <rPh sb="8" eb="10">
      <t>シセツ</t>
    </rPh>
    <rPh sb="11" eb="13">
      <t>チョウヒ</t>
    </rPh>
    <rPh sb="14" eb="16">
      <t>チンギン</t>
    </rPh>
    <rPh sb="16" eb="18">
      <t>ショクイン</t>
    </rPh>
    <rPh sb="22" eb="23">
      <t>タ</t>
    </rPh>
    <rPh sb="24" eb="26">
      <t>チョウヒ</t>
    </rPh>
    <rPh sb="31" eb="33">
      <t>シッコウ</t>
    </rPh>
    <rPh sb="33" eb="35">
      <t>ジッセキ</t>
    </rPh>
    <rPh sb="36" eb="37">
      <t>フ</t>
    </rPh>
    <rPh sb="40" eb="43">
      <t>ヨウキュウガク</t>
    </rPh>
    <rPh sb="44" eb="46">
      <t>ミナオ</t>
    </rPh>
    <rPh sb="48" eb="49">
      <t>オコナ</t>
    </rPh>
    <rPh sb="51" eb="53">
      <t>レイワ</t>
    </rPh>
    <rPh sb="54" eb="56">
      <t>ネンド</t>
    </rPh>
    <rPh sb="57" eb="59">
      <t>ガイサン</t>
    </rPh>
    <rPh sb="59" eb="61">
      <t>ヨウキュウ</t>
    </rPh>
    <rPh sb="62" eb="6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</si>
</sst>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270</xdr:row>
      <xdr:rowOff>179294</xdr:rowOff>
    </xdr:from>
    <xdr:to>
      <xdr:col>30</xdr:col>
      <xdr:colOff>137461</xdr:colOff>
      <xdr:row>274</xdr:row>
      <xdr:rowOff>42689</xdr:rowOff>
    </xdr:to>
    <xdr:sp macro="" textlink="">
      <xdr:nvSpPr>
        <xdr:cNvPr id="2" name="正方形/長方形 1"/>
        <xdr:cNvSpPr/>
      </xdr:nvSpPr>
      <xdr:spPr>
        <a:xfrm>
          <a:off x="3429000" y="37237147"/>
          <a:ext cx="2759637" cy="849513"/>
        </a:xfrm>
        <a:prstGeom prst="rect">
          <a:avLst/>
        </a:prstGeom>
        <a:solidFill>
          <a:schemeClr val="bg1"/>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numCol="1" rtlCol="0" anchor="t"/>
        <a:lstStyle/>
        <a:p>
          <a:pPr algn="ctr"/>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rPr>
            <a:t>厚生労働省　　　　　　　　　　　　　　　　　　　　　　　　　　　　　　　　　　　　　　　　</a:t>
          </a:r>
          <a:endParaRPr kumimoji="1" lang="en-US" altLang="ja-JP" sz="1100">
            <a:solidFill>
              <a:schemeClr val="tx1"/>
            </a:solidFill>
          </a:endParaRPr>
        </a:p>
        <a:p>
          <a:pPr algn="ctr"/>
          <a:r>
            <a:rPr kumimoji="1" lang="en-US" altLang="ja-JP" sz="1100" baseline="0">
              <a:solidFill>
                <a:schemeClr val="tx1"/>
              </a:solidFill>
              <a:latin typeface="+mn-ea"/>
              <a:ea typeface="+mn-ea"/>
            </a:rPr>
            <a:t>1,098</a:t>
          </a:r>
          <a:r>
            <a:rPr kumimoji="1" lang="ja-JP" altLang="en-US" sz="1100" baseline="0">
              <a:solidFill>
                <a:schemeClr val="tx1"/>
              </a:solidFill>
              <a:latin typeface="+mn-ea"/>
              <a:ea typeface="+mn-ea"/>
            </a:rPr>
            <a:t>百万円</a:t>
          </a:r>
          <a:endParaRPr kumimoji="1" lang="en-US" altLang="ja-JP" sz="1100" baseline="0">
            <a:solidFill>
              <a:schemeClr val="tx1"/>
            </a:solidFill>
            <a:latin typeface="+mn-ea"/>
            <a:ea typeface="+mn-ea"/>
          </a:endParaRPr>
        </a:p>
      </xdr:txBody>
    </xdr:sp>
    <xdr:clientData/>
  </xdr:twoCellAnchor>
  <xdr:twoCellAnchor>
    <xdr:from>
      <xdr:col>17</xdr:col>
      <xdr:colOff>90102</xdr:colOff>
      <xdr:row>274</xdr:row>
      <xdr:rowOff>128716</xdr:rowOff>
    </xdr:from>
    <xdr:to>
      <xdr:col>30</xdr:col>
      <xdr:colOff>73080</xdr:colOff>
      <xdr:row>276</xdr:row>
      <xdr:rowOff>111285</xdr:rowOff>
    </xdr:to>
    <xdr:sp macro="" textlink="">
      <xdr:nvSpPr>
        <xdr:cNvPr id="3" name="正方形/長方形 2"/>
        <xdr:cNvSpPr/>
      </xdr:nvSpPr>
      <xdr:spPr>
        <a:xfrm>
          <a:off x="3690552" y="47239366"/>
          <a:ext cx="2583303" cy="687419"/>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各労働局への業務指導の実施</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事業実施状況の把握</a:t>
          </a:r>
        </a:p>
      </xdr:txBody>
    </xdr:sp>
    <xdr:clientData/>
  </xdr:twoCellAnchor>
  <xdr:twoCellAnchor>
    <xdr:from>
      <xdr:col>17</xdr:col>
      <xdr:colOff>90101</xdr:colOff>
      <xdr:row>274</xdr:row>
      <xdr:rowOff>141588</xdr:rowOff>
    </xdr:from>
    <xdr:to>
      <xdr:col>30</xdr:col>
      <xdr:colOff>102973</xdr:colOff>
      <xdr:row>276</xdr:row>
      <xdr:rowOff>12872</xdr:rowOff>
    </xdr:to>
    <xdr:sp macro="" textlink="">
      <xdr:nvSpPr>
        <xdr:cNvPr id="4" name="大かっこ 3"/>
        <xdr:cNvSpPr/>
      </xdr:nvSpPr>
      <xdr:spPr>
        <a:xfrm>
          <a:off x="3690551" y="47252238"/>
          <a:ext cx="2613197" cy="576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180202</xdr:colOff>
      <xdr:row>276</xdr:row>
      <xdr:rowOff>115845</xdr:rowOff>
    </xdr:from>
    <xdr:to>
      <xdr:col>23</xdr:col>
      <xdr:colOff>193807</xdr:colOff>
      <xdr:row>278</xdr:row>
      <xdr:rowOff>147237</xdr:rowOff>
    </xdr:to>
    <xdr:cxnSp macro="">
      <xdr:nvCxnSpPr>
        <xdr:cNvPr id="5" name="直線矢印コネクタ 4"/>
        <xdr:cNvCxnSpPr/>
      </xdr:nvCxnSpPr>
      <xdr:spPr>
        <a:xfrm flipH="1">
          <a:off x="4980802" y="47931345"/>
          <a:ext cx="13605" cy="7362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90102</xdr:colOff>
      <xdr:row>279</xdr:row>
      <xdr:rowOff>3619</xdr:rowOff>
    </xdr:from>
    <xdr:to>
      <xdr:col>30</xdr:col>
      <xdr:colOff>121987</xdr:colOff>
      <xdr:row>280</xdr:row>
      <xdr:rowOff>4428</xdr:rowOff>
    </xdr:to>
    <xdr:sp macro="" textlink="">
      <xdr:nvSpPr>
        <xdr:cNvPr id="6" name="正方形/長方形 5"/>
        <xdr:cNvSpPr/>
      </xdr:nvSpPr>
      <xdr:spPr>
        <a:xfrm>
          <a:off x="3690552" y="48777782"/>
          <a:ext cx="2632210" cy="438960"/>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予算示達</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p>
      </xdr:txBody>
    </xdr:sp>
    <xdr:clientData/>
  </xdr:twoCellAnchor>
  <xdr:twoCellAnchor>
    <xdr:from>
      <xdr:col>17</xdr:col>
      <xdr:colOff>77230</xdr:colOff>
      <xdr:row>280</xdr:row>
      <xdr:rowOff>4648</xdr:rowOff>
    </xdr:from>
    <xdr:to>
      <xdr:col>30</xdr:col>
      <xdr:colOff>97831</xdr:colOff>
      <xdr:row>283</xdr:row>
      <xdr:rowOff>212912</xdr:rowOff>
    </xdr:to>
    <xdr:sp macro="" textlink="">
      <xdr:nvSpPr>
        <xdr:cNvPr id="7" name="正方形/長方形 6"/>
        <xdr:cNvSpPr/>
      </xdr:nvSpPr>
      <xdr:spPr>
        <a:xfrm>
          <a:off x="3506230" y="39550207"/>
          <a:ext cx="2642777" cy="75735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numCol="1"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都道府県労働局（３８局）　　　　　　　　</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1,098</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134469</xdr:colOff>
      <xdr:row>278</xdr:row>
      <xdr:rowOff>181817</xdr:rowOff>
    </xdr:from>
    <xdr:to>
      <xdr:col>49</xdr:col>
      <xdr:colOff>97116</xdr:colOff>
      <xdr:row>284</xdr:row>
      <xdr:rowOff>22952</xdr:rowOff>
    </xdr:to>
    <xdr:sp macro="" textlink="">
      <xdr:nvSpPr>
        <xdr:cNvPr id="8" name="正方形/長方形 7"/>
        <xdr:cNvSpPr/>
      </xdr:nvSpPr>
      <xdr:spPr>
        <a:xfrm>
          <a:off x="6110940" y="38147346"/>
          <a:ext cx="3137647" cy="1312841"/>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１　ふるさとハローワークの設置・運営</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２　市町村との連絡その他必要な業務の実施</a:t>
          </a:r>
        </a:p>
      </xdr:txBody>
    </xdr:sp>
    <xdr:clientData/>
  </xdr:twoCellAnchor>
  <xdr:twoCellAnchor>
    <xdr:from>
      <xdr:col>32</xdr:col>
      <xdr:colOff>68143</xdr:colOff>
      <xdr:row>278</xdr:row>
      <xdr:rowOff>160669</xdr:rowOff>
    </xdr:from>
    <xdr:to>
      <xdr:col>49</xdr:col>
      <xdr:colOff>14940</xdr:colOff>
      <xdr:row>283</xdr:row>
      <xdr:rowOff>316355</xdr:rowOff>
    </xdr:to>
    <xdr:sp macro="" textlink="">
      <xdr:nvSpPr>
        <xdr:cNvPr id="9" name="大かっこ 8"/>
        <xdr:cNvSpPr/>
      </xdr:nvSpPr>
      <xdr:spPr>
        <a:xfrm>
          <a:off x="6044614" y="38126198"/>
          <a:ext cx="3121797" cy="12688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640</v>
      </c>
      <c r="AK2" s="835"/>
      <c r="AL2" s="835"/>
      <c r="AM2" s="835"/>
      <c r="AN2" s="75" t="s">
        <v>285</v>
      </c>
      <c r="AO2" s="835">
        <v>21</v>
      </c>
      <c r="AP2" s="835"/>
      <c r="AQ2" s="835"/>
      <c r="AR2" s="76" t="s">
        <v>285</v>
      </c>
      <c r="AS2" s="836">
        <v>577</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650</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373</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610</v>
      </c>
      <c r="AF5" s="855"/>
      <c r="AG5" s="855"/>
      <c r="AH5" s="855"/>
      <c r="AI5" s="855"/>
      <c r="AJ5" s="855"/>
      <c r="AK5" s="855"/>
      <c r="AL5" s="855"/>
      <c r="AM5" s="855"/>
      <c r="AN5" s="855"/>
      <c r="AO5" s="855"/>
      <c r="AP5" s="856"/>
      <c r="AQ5" s="857" t="s">
        <v>669</v>
      </c>
      <c r="AR5" s="858"/>
      <c r="AS5" s="858"/>
      <c r="AT5" s="858"/>
      <c r="AU5" s="858"/>
      <c r="AV5" s="858"/>
      <c r="AW5" s="858"/>
      <c r="AX5" s="859"/>
    </row>
    <row r="6" spans="1:50" ht="25.5" customHeight="1" x14ac:dyDescent="0.15">
      <c r="A6" s="860" t="s">
        <v>4</v>
      </c>
      <c r="B6" s="861"/>
      <c r="C6" s="861"/>
      <c r="D6" s="861"/>
      <c r="E6" s="861"/>
      <c r="F6" s="861"/>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24"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3.1" customHeight="1" x14ac:dyDescent="0.15">
      <c r="A10" s="758" t="s">
        <v>27</v>
      </c>
      <c r="B10" s="759"/>
      <c r="C10" s="759"/>
      <c r="D10" s="759"/>
      <c r="E10" s="759"/>
      <c r="F10" s="759"/>
      <c r="G10" s="760" t="s">
        <v>616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7.95"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1063</v>
      </c>
      <c r="Q13" s="699"/>
      <c r="R13" s="699"/>
      <c r="S13" s="699"/>
      <c r="T13" s="699"/>
      <c r="U13" s="699"/>
      <c r="V13" s="700"/>
      <c r="W13" s="698">
        <v>1180</v>
      </c>
      <c r="X13" s="699"/>
      <c r="Y13" s="699"/>
      <c r="Z13" s="699"/>
      <c r="AA13" s="699"/>
      <c r="AB13" s="699"/>
      <c r="AC13" s="700"/>
      <c r="AD13" s="698">
        <v>1175</v>
      </c>
      <c r="AE13" s="699"/>
      <c r="AF13" s="699"/>
      <c r="AG13" s="699"/>
      <c r="AH13" s="699"/>
      <c r="AI13" s="699"/>
      <c r="AJ13" s="700"/>
      <c r="AK13" s="698">
        <v>1124</v>
      </c>
      <c r="AL13" s="699"/>
      <c r="AM13" s="699"/>
      <c r="AN13" s="699"/>
      <c r="AO13" s="699"/>
      <c r="AP13" s="699"/>
      <c r="AQ13" s="700"/>
      <c r="AR13" s="735">
        <v>1072</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613</v>
      </c>
      <c r="X14" s="699"/>
      <c r="Y14" s="699"/>
      <c r="Z14" s="699"/>
      <c r="AA14" s="699"/>
      <c r="AB14" s="699"/>
      <c r="AC14" s="700"/>
      <c r="AD14" s="698" t="s">
        <v>613</v>
      </c>
      <c r="AE14" s="699"/>
      <c r="AF14" s="699"/>
      <c r="AG14" s="699"/>
      <c r="AH14" s="699"/>
      <c r="AI14" s="699"/>
      <c r="AJ14" s="700"/>
      <c r="AK14" s="698" t="s">
        <v>652</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613</v>
      </c>
      <c r="Q15" s="699"/>
      <c r="R15" s="699"/>
      <c r="S15" s="699"/>
      <c r="T15" s="699"/>
      <c r="U15" s="699"/>
      <c r="V15" s="700"/>
      <c r="W15" s="698" t="s">
        <v>613</v>
      </c>
      <c r="X15" s="699"/>
      <c r="Y15" s="699"/>
      <c r="Z15" s="699"/>
      <c r="AA15" s="699"/>
      <c r="AB15" s="699"/>
      <c r="AC15" s="700"/>
      <c r="AD15" s="698" t="s">
        <v>613</v>
      </c>
      <c r="AE15" s="699"/>
      <c r="AF15" s="699"/>
      <c r="AG15" s="699"/>
      <c r="AH15" s="699"/>
      <c r="AI15" s="699"/>
      <c r="AJ15" s="700"/>
      <c r="AK15" s="698" t="s">
        <v>652</v>
      </c>
      <c r="AL15" s="699"/>
      <c r="AM15" s="699"/>
      <c r="AN15" s="699"/>
      <c r="AO15" s="699"/>
      <c r="AP15" s="699"/>
      <c r="AQ15" s="700"/>
      <c r="AR15" s="698" t="s">
        <v>670</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613</v>
      </c>
      <c r="Q16" s="699"/>
      <c r="R16" s="699"/>
      <c r="S16" s="699"/>
      <c r="T16" s="699"/>
      <c r="U16" s="699"/>
      <c r="V16" s="700"/>
      <c r="W16" s="698" t="s">
        <v>613</v>
      </c>
      <c r="X16" s="699"/>
      <c r="Y16" s="699"/>
      <c r="Z16" s="699"/>
      <c r="AA16" s="699"/>
      <c r="AB16" s="699"/>
      <c r="AC16" s="700"/>
      <c r="AD16" s="698" t="s">
        <v>613</v>
      </c>
      <c r="AE16" s="699"/>
      <c r="AF16" s="699"/>
      <c r="AG16" s="699"/>
      <c r="AH16" s="699"/>
      <c r="AI16" s="699"/>
      <c r="AJ16" s="700"/>
      <c r="AK16" s="698" t="s">
        <v>652</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t="s">
        <v>652</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1063</v>
      </c>
      <c r="Q18" s="779"/>
      <c r="R18" s="779"/>
      <c r="S18" s="779"/>
      <c r="T18" s="779"/>
      <c r="U18" s="779"/>
      <c r="V18" s="780"/>
      <c r="W18" s="778">
        <f>SUM(W13:AC17)</f>
        <v>1180</v>
      </c>
      <c r="X18" s="779"/>
      <c r="Y18" s="779"/>
      <c r="Z18" s="779"/>
      <c r="AA18" s="779"/>
      <c r="AB18" s="779"/>
      <c r="AC18" s="780"/>
      <c r="AD18" s="778">
        <f>SUM(AD13:AJ17)</f>
        <v>1175</v>
      </c>
      <c r="AE18" s="779"/>
      <c r="AF18" s="779"/>
      <c r="AG18" s="779"/>
      <c r="AH18" s="779"/>
      <c r="AI18" s="779"/>
      <c r="AJ18" s="780"/>
      <c r="AK18" s="778">
        <f>SUM(AK13:AQ17)</f>
        <v>1124</v>
      </c>
      <c r="AL18" s="779"/>
      <c r="AM18" s="779"/>
      <c r="AN18" s="779"/>
      <c r="AO18" s="779"/>
      <c r="AP18" s="779"/>
      <c r="AQ18" s="780"/>
      <c r="AR18" s="778">
        <f>SUM(AR13:AX17)</f>
        <v>1072</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969</v>
      </c>
      <c r="Q19" s="699"/>
      <c r="R19" s="699"/>
      <c r="S19" s="699"/>
      <c r="T19" s="699"/>
      <c r="U19" s="699"/>
      <c r="V19" s="700"/>
      <c r="W19" s="698">
        <v>1081</v>
      </c>
      <c r="X19" s="699"/>
      <c r="Y19" s="699"/>
      <c r="Z19" s="699"/>
      <c r="AA19" s="699"/>
      <c r="AB19" s="699"/>
      <c r="AC19" s="700"/>
      <c r="AD19" s="698">
        <v>1098</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0.91157102539981183</v>
      </c>
      <c r="Q20" s="746"/>
      <c r="R20" s="746"/>
      <c r="S20" s="746"/>
      <c r="T20" s="746"/>
      <c r="U20" s="746"/>
      <c r="V20" s="746"/>
      <c r="W20" s="746">
        <f>IF(W18=0, "-", SUM(W19)/W18)</f>
        <v>0.91610169491525428</v>
      </c>
      <c r="X20" s="746"/>
      <c r="Y20" s="746"/>
      <c r="Z20" s="746"/>
      <c r="AA20" s="746"/>
      <c r="AB20" s="746"/>
      <c r="AC20" s="746"/>
      <c r="AD20" s="746">
        <f>IF(AD18=0, "-", SUM(AD19)/AD18)</f>
        <v>0.93446808510638302</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0.91157102539981183</v>
      </c>
      <c r="Q21" s="746"/>
      <c r="R21" s="746"/>
      <c r="S21" s="746"/>
      <c r="T21" s="746"/>
      <c r="U21" s="746"/>
      <c r="V21" s="746"/>
      <c r="W21" s="746">
        <f>IF(W19=0, "-", SUM(W19)/SUM(W13,W14))</f>
        <v>0.91610169491525428</v>
      </c>
      <c r="X21" s="746"/>
      <c r="Y21" s="746"/>
      <c r="Z21" s="746"/>
      <c r="AA21" s="746"/>
      <c r="AB21" s="746"/>
      <c r="AC21" s="746"/>
      <c r="AD21" s="746">
        <f>IF(AD19=0, "-", SUM(AD19)/SUM(AD13,AD14))</f>
        <v>0.93446808510638302</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665</v>
      </c>
      <c r="H23" s="733"/>
      <c r="I23" s="733"/>
      <c r="J23" s="733"/>
      <c r="K23" s="733"/>
      <c r="L23" s="733"/>
      <c r="M23" s="733"/>
      <c r="N23" s="733"/>
      <c r="O23" s="734"/>
      <c r="P23" s="735">
        <v>926</v>
      </c>
      <c r="Q23" s="736"/>
      <c r="R23" s="736"/>
      <c r="S23" s="736"/>
      <c r="T23" s="736"/>
      <c r="U23" s="736"/>
      <c r="V23" s="737"/>
      <c r="W23" s="735">
        <v>918</v>
      </c>
      <c r="X23" s="736"/>
      <c r="Y23" s="736"/>
      <c r="Z23" s="736"/>
      <c r="AA23" s="736"/>
      <c r="AB23" s="736"/>
      <c r="AC23" s="737"/>
      <c r="AD23" s="738" t="s">
        <v>693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617</v>
      </c>
      <c r="H24" s="702"/>
      <c r="I24" s="702"/>
      <c r="J24" s="702"/>
      <c r="K24" s="702"/>
      <c r="L24" s="702"/>
      <c r="M24" s="702"/>
      <c r="N24" s="702"/>
      <c r="O24" s="703"/>
      <c r="P24" s="698">
        <v>130</v>
      </c>
      <c r="Q24" s="699"/>
      <c r="R24" s="699"/>
      <c r="S24" s="699"/>
      <c r="T24" s="699"/>
      <c r="U24" s="699"/>
      <c r="V24" s="700"/>
      <c r="W24" s="698">
        <v>102</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666</v>
      </c>
      <c r="H25" s="702"/>
      <c r="I25" s="702"/>
      <c r="J25" s="702"/>
      <c r="K25" s="702"/>
      <c r="L25" s="702"/>
      <c r="M25" s="702"/>
      <c r="N25" s="702"/>
      <c r="O25" s="703"/>
      <c r="P25" s="698">
        <v>67</v>
      </c>
      <c r="Q25" s="699"/>
      <c r="R25" s="699"/>
      <c r="S25" s="699"/>
      <c r="T25" s="699"/>
      <c r="U25" s="699"/>
      <c r="V25" s="700"/>
      <c r="W25" s="698">
        <v>52</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618</v>
      </c>
      <c r="H26" s="702"/>
      <c r="I26" s="702"/>
      <c r="J26" s="702"/>
      <c r="K26" s="702"/>
      <c r="L26" s="702"/>
      <c r="M26" s="702"/>
      <c r="N26" s="702"/>
      <c r="O26" s="703"/>
      <c r="P26" s="698">
        <v>1</v>
      </c>
      <c r="Q26" s="699"/>
      <c r="R26" s="699"/>
      <c r="S26" s="699"/>
      <c r="T26" s="699"/>
      <c r="U26" s="699"/>
      <c r="V26" s="700"/>
      <c r="W26" s="698">
        <v>1</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619</v>
      </c>
      <c r="H27" s="702"/>
      <c r="I27" s="702"/>
      <c r="J27" s="702"/>
      <c r="K27" s="702"/>
      <c r="L27" s="702"/>
      <c r="M27" s="702"/>
      <c r="N27" s="702"/>
      <c r="O27" s="703"/>
      <c r="P27" s="698">
        <v>0</v>
      </c>
      <c r="Q27" s="699"/>
      <c r="R27" s="699"/>
      <c r="S27" s="699"/>
      <c r="T27" s="699"/>
      <c r="U27" s="699"/>
      <c r="V27" s="700"/>
      <c r="W27" s="698">
        <v>0</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t="s">
        <v>75</v>
      </c>
      <c r="H28" s="753"/>
      <c r="I28" s="753"/>
      <c r="J28" s="753"/>
      <c r="K28" s="753"/>
      <c r="L28" s="753"/>
      <c r="M28" s="753"/>
      <c r="N28" s="753"/>
      <c r="O28" s="754"/>
      <c r="P28" s="755">
        <v>0</v>
      </c>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1124</v>
      </c>
      <c r="Q29" s="721"/>
      <c r="R29" s="721"/>
      <c r="S29" s="721"/>
      <c r="T29" s="721"/>
      <c r="U29" s="721"/>
      <c r="V29" s="722"/>
      <c r="W29" s="723">
        <f>AR13</f>
        <v>1072</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660</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658</v>
      </c>
      <c r="H32" s="635"/>
      <c r="I32" s="635"/>
      <c r="J32" s="635"/>
      <c r="K32" s="635"/>
      <c r="L32" s="635"/>
      <c r="M32" s="635"/>
      <c r="N32" s="635"/>
      <c r="O32" s="635"/>
      <c r="P32" s="385" t="s">
        <v>628</v>
      </c>
      <c r="Q32" s="639"/>
      <c r="R32" s="639"/>
      <c r="S32" s="639"/>
      <c r="T32" s="639"/>
      <c r="U32" s="639"/>
      <c r="V32" s="639"/>
      <c r="W32" s="639"/>
      <c r="X32" s="640"/>
      <c r="Y32" s="644" t="s">
        <v>51</v>
      </c>
      <c r="Z32" s="645"/>
      <c r="AA32" s="646"/>
      <c r="AB32" s="148" t="s">
        <v>629</v>
      </c>
      <c r="AC32" s="647"/>
      <c r="AD32" s="647"/>
      <c r="AE32" s="616">
        <v>160070</v>
      </c>
      <c r="AF32" s="616"/>
      <c r="AG32" s="616"/>
      <c r="AH32" s="616"/>
      <c r="AI32" s="616">
        <v>145955</v>
      </c>
      <c r="AJ32" s="616"/>
      <c r="AK32" s="616"/>
      <c r="AL32" s="616"/>
      <c r="AM32" s="616">
        <v>153102</v>
      </c>
      <c r="AN32" s="616"/>
      <c r="AO32" s="616"/>
      <c r="AP32" s="616"/>
      <c r="AQ32" s="662" t="s">
        <v>652</v>
      </c>
      <c r="AR32" s="616"/>
      <c r="AS32" s="616"/>
      <c r="AT32" s="616"/>
      <c r="AU32" s="93" t="s">
        <v>652</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629</v>
      </c>
      <c r="AC33" s="647"/>
      <c r="AD33" s="647"/>
      <c r="AE33" s="616">
        <v>146000</v>
      </c>
      <c r="AF33" s="616"/>
      <c r="AG33" s="616"/>
      <c r="AH33" s="616"/>
      <c r="AI33" s="616">
        <v>153620</v>
      </c>
      <c r="AJ33" s="616"/>
      <c r="AK33" s="616"/>
      <c r="AL33" s="616"/>
      <c r="AM33" s="616">
        <v>133000</v>
      </c>
      <c r="AN33" s="616"/>
      <c r="AO33" s="616"/>
      <c r="AP33" s="616"/>
      <c r="AQ33" s="616">
        <v>160600</v>
      </c>
      <c r="AR33" s="616"/>
      <c r="AS33" s="616"/>
      <c r="AT33" s="616"/>
      <c r="AU33" s="93" t="s">
        <v>652</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623</v>
      </c>
      <c r="H35" s="653"/>
      <c r="I35" s="653"/>
      <c r="J35" s="653"/>
      <c r="K35" s="653"/>
      <c r="L35" s="653"/>
      <c r="M35" s="653"/>
      <c r="N35" s="653"/>
      <c r="O35" s="653"/>
      <c r="P35" s="653"/>
      <c r="Q35" s="653"/>
      <c r="R35" s="653"/>
      <c r="S35" s="653"/>
      <c r="T35" s="653"/>
      <c r="U35" s="653"/>
      <c r="V35" s="653"/>
      <c r="W35" s="653"/>
      <c r="X35" s="653"/>
      <c r="Y35" s="656" t="s">
        <v>582</v>
      </c>
      <c r="Z35" s="657"/>
      <c r="AA35" s="658"/>
      <c r="AB35" s="659" t="s">
        <v>624</v>
      </c>
      <c r="AC35" s="660"/>
      <c r="AD35" s="661"/>
      <c r="AE35" s="662">
        <v>12700</v>
      </c>
      <c r="AF35" s="662"/>
      <c r="AG35" s="662"/>
      <c r="AH35" s="662"/>
      <c r="AI35" s="662">
        <v>17862</v>
      </c>
      <c r="AJ35" s="662"/>
      <c r="AK35" s="662"/>
      <c r="AL35" s="662"/>
      <c r="AM35" s="662">
        <v>16983</v>
      </c>
      <c r="AN35" s="662"/>
      <c r="AO35" s="662"/>
      <c r="AP35" s="662"/>
      <c r="AQ35" s="93">
        <v>14864</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625</v>
      </c>
      <c r="AC36" s="613"/>
      <c r="AD36" s="614"/>
      <c r="AE36" s="615" t="s">
        <v>626</v>
      </c>
      <c r="AF36" s="615"/>
      <c r="AG36" s="615"/>
      <c r="AH36" s="615"/>
      <c r="AI36" s="615" t="s">
        <v>627</v>
      </c>
      <c r="AJ36" s="615"/>
      <c r="AK36" s="615"/>
      <c r="AL36" s="615"/>
      <c r="AM36" s="615" t="s">
        <v>671</v>
      </c>
      <c r="AN36" s="615"/>
      <c r="AO36" s="615"/>
      <c r="AP36" s="615"/>
      <c r="AQ36" s="615" t="s">
        <v>659</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v>4</v>
      </c>
      <c r="AV38" s="126"/>
      <c r="AW38" s="108" t="s">
        <v>166</v>
      </c>
      <c r="AX38" s="129"/>
    </row>
    <row r="39" spans="1:51" ht="23.25" customHeight="1" x14ac:dyDescent="0.15">
      <c r="A39" s="674"/>
      <c r="B39" s="672"/>
      <c r="C39" s="672"/>
      <c r="D39" s="672"/>
      <c r="E39" s="672"/>
      <c r="F39" s="673"/>
      <c r="G39" s="178" t="s">
        <v>621</v>
      </c>
      <c r="H39" s="179"/>
      <c r="I39" s="179"/>
      <c r="J39" s="179"/>
      <c r="K39" s="179"/>
      <c r="L39" s="179"/>
      <c r="M39" s="179"/>
      <c r="N39" s="179"/>
      <c r="O39" s="180"/>
      <c r="P39" s="131" t="s">
        <v>622</v>
      </c>
      <c r="Q39" s="131"/>
      <c r="R39" s="131"/>
      <c r="S39" s="131"/>
      <c r="T39" s="131"/>
      <c r="U39" s="131"/>
      <c r="V39" s="131"/>
      <c r="W39" s="131"/>
      <c r="X39" s="132"/>
      <c r="Y39" s="219" t="s">
        <v>12</v>
      </c>
      <c r="Z39" s="220"/>
      <c r="AA39" s="221"/>
      <c r="AB39" s="148" t="s">
        <v>14</v>
      </c>
      <c r="AC39" s="148"/>
      <c r="AD39" s="148"/>
      <c r="AE39" s="93">
        <v>47.6</v>
      </c>
      <c r="AF39" s="87"/>
      <c r="AG39" s="87"/>
      <c r="AH39" s="87"/>
      <c r="AI39" s="93">
        <v>41.5</v>
      </c>
      <c r="AJ39" s="87"/>
      <c r="AK39" s="87"/>
      <c r="AL39" s="87"/>
      <c r="AM39" s="93">
        <v>42.2</v>
      </c>
      <c r="AN39" s="87"/>
      <c r="AO39" s="87"/>
      <c r="AP39" s="87"/>
      <c r="AQ39" s="94" t="s">
        <v>652</v>
      </c>
      <c r="AR39" s="95"/>
      <c r="AS39" s="95"/>
      <c r="AT39" s="96"/>
      <c r="AU39" s="87" t="s">
        <v>652</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14</v>
      </c>
      <c r="AC40" s="92"/>
      <c r="AD40" s="92"/>
      <c r="AE40" s="93">
        <v>51.9</v>
      </c>
      <c r="AF40" s="87"/>
      <c r="AG40" s="87"/>
      <c r="AH40" s="87"/>
      <c r="AI40" s="93">
        <v>51.9</v>
      </c>
      <c r="AJ40" s="87"/>
      <c r="AK40" s="87"/>
      <c r="AL40" s="87"/>
      <c r="AM40" s="93">
        <v>47.1</v>
      </c>
      <c r="AN40" s="87"/>
      <c r="AO40" s="87"/>
      <c r="AP40" s="87"/>
      <c r="AQ40" s="94" t="s">
        <v>652</v>
      </c>
      <c r="AR40" s="95"/>
      <c r="AS40" s="95"/>
      <c r="AT40" s="96"/>
      <c r="AU40" s="87">
        <v>47.1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91.714836223506794</v>
      </c>
      <c r="AF41" s="87"/>
      <c r="AG41" s="87"/>
      <c r="AH41" s="87"/>
      <c r="AI41" s="93">
        <v>80</v>
      </c>
      <c r="AJ41" s="87"/>
      <c r="AK41" s="87"/>
      <c r="AL41" s="87"/>
      <c r="AM41" s="93">
        <v>89.6</v>
      </c>
      <c r="AN41" s="87"/>
      <c r="AO41" s="87"/>
      <c r="AP41" s="87"/>
      <c r="AQ41" s="94" t="s">
        <v>652</v>
      </c>
      <c r="AR41" s="95"/>
      <c r="AS41" s="95"/>
      <c r="AT41" s="96"/>
      <c r="AU41" s="87" t="s">
        <v>652</v>
      </c>
      <c r="AV41" s="87"/>
      <c r="AW41" s="87"/>
      <c r="AX41" s="88"/>
    </row>
    <row r="42" spans="1:51" ht="23.25" customHeight="1" x14ac:dyDescent="0.15">
      <c r="A42" s="187" t="s">
        <v>261</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29.45" customHeight="1" x14ac:dyDescent="0.15">
      <c r="A215" s="406" t="s">
        <v>284</v>
      </c>
      <c r="B215" s="407"/>
      <c r="C215" s="410" t="s">
        <v>178</v>
      </c>
      <c r="D215" s="407"/>
      <c r="E215" s="412" t="s">
        <v>194</v>
      </c>
      <c r="F215" s="413"/>
      <c r="G215" s="414" t="s">
        <v>630</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631</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654</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21" customHeight="1" x14ac:dyDescent="0.15">
      <c r="A218" s="408"/>
      <c r="B218" s="409"/>
      <c r="C218" s="491" t="s">
        <v>600</v>
      </c>
      <c r="D218" s="492"/>
      <c r="E218" s="149" t="s">
        <v>280</v>
      </c>
      <c r="F218" s="151"/>
      <c r="G218" s="472" t="s">
        <v>181</v>
      </c>
      <c r="H218" s="473"/>
      <c r="I218" s="473"/>
      <c r="J218" s="493" t="s">
        <v>613</v>
      </c>
      <c r="K218" s="494"/>
      <c r="L218" s="494"/>
      <c r="M218" s="494"/>
      <c r="N218" s="494"/>
      <c r="O218" s="494"/>
      <c r="P218" s="494"/>
      <c r="Q218" s="494"/>
      <c r="R218" s="494"/>
      <c r="S218" s="494"/>
      <c r="T218" s="495"/>
      <c r="U218" s="470" t="s">
        <v>662</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662</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21.9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662</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2.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611</v>
      </c>
      <c r="AE223" s="452"/>
      <c r="AF223" s="452"/>
      <c r="AG223" s="453" t="s">
        <v>632</v>
      </c>
      <c r="AH223" s="454"/>
      <c r="AI223" s="454"/>
      <c r="AJ223" s="454"/>
      <c r="AK223" s="454"/>
      <c r="AL223" s="454"/>
      <c r="AM223" s="454"/>
      <c r="AN223" s="454"/>
      <c r="AO223" s="454"/>
      <c r="AP223" s="454"/>
      <c r="AQ223" s="454"/>
      <c r="AR223" s="454"/>
      <c r="AS223" s="454"/>
      <c r="AT223" s="454"/>
      <c r="AU223" s="454"/>
      <c r="AV223" s="454"/>
      <c r="AW223" s="454"/>
      <c r="AX223" s="455"/>
    </row>
    <row r="224" spans="1:51" ht="46.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611</v>
      </c>
      <c r="AE224" s="365"/>
      <c r="AF224" s="365"/>
      <c r="AG224" s="359" t="s">
        <v>633</v>
      </c>
      <c r="AH224" s="360"/>
      <c r="AI224" s="360"/>
      <c r="AJ224" s="360"/>
      <c r="AK224" s="360"/>
      <c r="AL224" s="360"/>
      <c r="AM224" s="360"/>
      <c r="AN224" s="360"/>
      <c r="AO224" s="360"/>
      <c r="AP224" s="360"/>
      <c r="AQ224" s="360"/>
      <c r="AR224" s="360"/>
      <c r="AS224" s="360"/>
      <c r="AT224" s="360"/>
      <c r="AU224" s="360"/>
      <c r="AV224" s="360"/>
      <c r="AW224" s="360"/>
      <c r="AX224" s="361"/>
    </row>
    <row r="225" spans="1:50" ht="5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611</v>
      </c>
      <c r="AE225" s="402"/>
      <c r="AF225" s="402"/>
      <c r="AG225" s="387" t="s">
        <v>634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635</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35.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611</v>
      </c>
      <c r="AE229" s="349"/>
      <c r="AF229" s="349"/>
      <c r="AG229" s="351" t="s">
        <v>667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611</v>
      </c>
      <c r="AE230" s="365"/>
      <c r="AF230" s="365"/>
      <c r="AG230" s="359" t="s">
        <v>672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635</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611</v>
      </c>
      <c r="AE232" s="365"/>
      <c r="AF232" s="365"/>
      <c r="AG232" s="359" t="s">
        <v>636</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635</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635</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72"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611</v>
      </c>
      <c r="AE235" s="395"/>
      <c r="AF235" s="396"/>
      <c r="AG235" s="397" t="s">
        <v>637</v>
      </c>
      <c r="AH235" s="398"/>
      <c r="AI235" s="398"/>
      <c r="AJ235" s="398"/>
      <c r="AK235" s="398"/>
      <c r="AL235" s="398"/>
      <c r="AM235" s="398"/>
      <c r="AN235" s="398"/>
      <c r="AO235" s="398"/>
      <c r="AP235" s="398"/>
      <c r="AQ235" s="398"/>
      <c r="AR235" s="398"/>
      <c r="AS235" s="398"/>
      <c r="AT235" s="398"/>
      <c r="AU235" s="398"/>
      <c r="AV235" s="398"/>
      <c r="AW235" s="398"/>
      <c r="AX235" s="399"/>
    </row>
    <row r="236" spans="1:50" ht="66"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655</v>
      </c>
      <c r="AE236" s="349"/>
      <c r="AF236" s="350"/>
      <c r="AG236" s="351" t="s">
        <v>656</v>
      </c>
      <c r="AH236" s="352"/>
      <c r="AI236" s="352"/>
      <c r="AJ236" s="352"/>
      <c r="AK236" s="352"/>
      <c r="AL236" s="352"/>
      <c r="AM236" s="352"/>
      <c r="AN236" s="352"/>
      <c r="AO236" s="352"/>
      <c r="AP236" s="352"/>
      <c r="AQ236" s="352"/>
      <c r="AR236" s="352"/>
      <c r="AS236" s="352"/>
      <c r="AT236" s="352"/>
      <c r="AU236" s="352"/>
      <c r="AV236" s="352"/>
      <c r="AW236" s="352"/>
      <c r="AX236" s="353"/>
    </row>
    <row r="237" spans="1:50" ht="44.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611</v>
      </c>
      <c r="AE237" s="358"/>
      <c r="AF237" s="358"/>
      <c r="AG237" s="359" t="s">
        <v>638</v>
      </c>
      <c r="AH237" s="360"/>
      <c r="AI237" s="360"/>
      <c r="AJ237" s="360"/>
      <c r="AK237" s="360"/>
      <c r="AL237" s="360"/>
      <c r="AM237" s="360"/>
      <c r="AN237" s="360"/>
      <c r="AO237" s="360"/>
      <c r="AP237" s="360"/>
      <c r="AQ237" s="360"/>
      <c r="AR237" s="360"/>
      <c r="AS237" s="360"/>
      <c r="AT237" s="360"/>
      <c r="AU237" s="360"/>
      <c r="AV237" s="360"/>
      <c r="AW237" s="360"/>
      <c r="AX237" s="361"/>
    </row>
    <row r="238" spans="1:50" ht="46.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611</v>
      </c>
      <c r="AE238" s="365"/>
      <c r="AF238" s="365"/>
      <c r="AG238" s="359" t="s">
        <v>657</v>
      </c>
      <c r="AH238" s="360"/>
      <c r="AI238" s="360"/>
      <c r="AJ238" s="360"/>
      <c r="AK238" s="360"/>
      <c r="AL238" s="360"/>
      <c r="AM238" s="360"/>
      <c r="AN238" s="360"/>
      <c r="AO238" s="360"/>
      <c r="AP238" s="360"/>
      <c r="AQ238" s="360"/>
      <c r="AR238" s="360"/>
      <c r="AS238" s="360"/>
      <c r="AT238" s="360"/>
      <c r="AU238" s="360"/>
      <c r="AV238" s="360"/>
      <c r="AW238" s="360"/>
      <c r="AX238" s="361"/>
    </row>
    <row r="239" spans="1:50" ht="4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611</v>
      </c>
      <c r="AE239" s="365"/>
      <c r="AF239" s="365"/>
      <c r="AG239" s="389" t="s">
        <v>639</v>
      </c>
      <c r="AH239" s="137"/>
      <c r="AI239" s="137"/>
      <c r="AJ239" s="137"/>
      <c r="AK239" s="137"/>
      <c r="AL239" s="137"/>
      <c r="AM239" s="137"/>
      <c r="AN239" s="137"/>
      <c r="AO239" s="137"/>
      <c r="AP239" s="137"/>
      <c r="AQ239" s="137"/>
      <c r="AR239" s="137"/>
      <c r="AS239" s="137"/>
      <c r="AT239" s="137"/>
      <c r="AU239" s="137"/>
      <c r="AV239" s="137"/>
      <c r="AW239" s="137"/>
      <c r="AX239" s="390"/>
    </row>
    <row r="240" spans="1:50" ht="90.6"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611</v>
      </c>
      <c r="AE240" s="383"/>
      <c r="AF240" s="384"/>
      <c r="AG240" s="385" t="s">
        <v>661</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640</v>
      </c>
      <c r="F242" s="368"/>
      <c r="G242" s="368"/>
      <c r="H242" s="369">
        <v>21</v>
      </c>
      <c r="I242" s="369"/>
      <c r="J242" s="874">
        <v>582</v>
      </c>
      <c r="K242" s="874"/>
      <c r="L242" s="874"/>
      <c r="M242" s="369" t="s">
        <v>663</v>
      </c>
      <c r="N242" s="875"/>
      <c r="O242" s="876" t="s">
        <v>641</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14.4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83.25" customHeight="1" x14ac:dyDescent="0.15">
      <c r="A247" s="339" t="s">
        <v>45</v>
      </c>
      <c r="B247" s="900"/>
      <c r="C247" s="298" t="s">
        <v>49</v>
      </c>
      <c r="D247" s="718"/>
      <c r="E247" s="718"/>
      <c r="F247" s="719"/>
      <c r="G247" s="903" t="s">
        <v>694</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41.45" customHeight="1" thickBot="1" x14ac:dyDescent="0.2">
      <c r="A248" s="901"/>
      <c r="B248" s="902"/>
      <c r="C248" s="905" t="s">
        <v>53</v>
      </c>
      <c r="D248" s="906"/>
      <c r="E248" s="906"/>
      <c r="F248" s="907"/>
      <c r="G248" s="908" t="s">
        <v>691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37.5" customHeight="1" thickBot="1" x14ac:dyDescent="0.2">
      <c r="A250" s="893" t="s">
        <v>664</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51.6" customHeight="1" thickBot="1" x14ac:dyDescent="0.2">
      <c r="A252" s="323" t="s">
        <v>131</v>
      </c>
      <c r="B252" s="324"/>
      <c r="C252" s="324"/>
      <c r="D252" s="324"/>
      <c r="E252" s="325"/>
      <c r="F252" s="899" t="s">
        <v>668</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42.95" customHeight="1" thickBot="1" x14ac:dyDescent="0.2">
      <c r="A254" s="323" t="s">
        <v>692</v>
      </c>
      <c r="B254" s="324"/>
      <c r="C254" s="324"/>
      <c r="D254" s="324"/>
      <c r="E254" s="325"/>
      <c r="F254" s="326" t="s">
        <v>695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3"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18.95" customHeight="1" x14ac:dyDescent="0.15">
      <c r="A258" s="338" t="s">
        <v>278</v>
      </c>
      <c r="B258" s="90"/>
      <c r="C258" s="90"/>
      <c r="D258" s="91"/>
      <c r="E258" s="319" t="s">
        <v>642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18.95" customHeight="1" x14ac:dyDescent="0.15">
      <c r="A259" s="256" t="s">
        <v>277</v>
      </c>
      <c r="B259" s="256"/>
      <c r="C259" s="256"/>
      <c r="D259" s="256"/>
      <c r="E259" s="319" t="s">
        <v>643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18.95" customHeight="1" x14ac:dyDescent="0.15">
      <c r="A260" s="256" t="s">
        <v>276</v>
      </c>
      <c r="B260" s="256"/>
      <c r="C260" s="256"/>
      <c r="D260" s="256"/>
      <c r="E260" s="319" t="s">
        <v>644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18.95" customHeight="1" x14ac:dyDescent="0.15">
      <c r="A261" s="256" t="s">
        <v>275</v>
      </c>
      <c r="B261" s="256"/>
      <c r="C261" s="256"/>
      <c r="D261" s="256"/>
      <c r="E261" s="319" t="s">
        <v>645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18.95" customHeight="1" x14ac:dyDescent="0.15">
      <c r="A262" s="256" t="s">
        <v>274</v>
      </c>
      <c r="B262" s="256"/>
      <c r="C262" s="256"/>
      <c r="D262" s="256"/>
      <c r="E262" s="319" t="s">
        <v>646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18.95" customHeight="1" x14ac:dyDescent="0.15">
      <c r="A263" s="256" t="s">
        <v>273</v>
      </c>
      <c r="B263" s="256"/>
      <c r="C263" s="256"/>
      <c r="D263" s="256"/>
      <c r="E263" s="319" t="s">
        <v>647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18.95" customHeight="1" x14ac:dyDescent="0.15">
      <c r="A264" s="256" t="s">
        <v>272</v>
      </c>
      <c r="B264" s="256"/>
      <c r="C264" s="256"/>
      <c r="D264" s="256"/>
      <c r="E264" s="319" t="s">
        <v>648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18.95" customHeight="1" x14ac:dyDescent="0.15">
      <c r="A265" s="256" t="s">
        <v>271</v>
      </c>
      <c r="B265" s="256"/>
      <c r="C265" s="256"/>
      <c r="D265" s="256"/>
      <c r="E265" s="319" t="s">
        <v>649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18.95" customHeight="1" x14ac:dyDescent="0.15">
      <c r="A266" s="256" t="s">
        <v>417</v>
      </c>
      <c r="B266" s="256"/>
      <c r="C266" s="256"/>
      <c r="D266" s="256"/>
      <c r="E266" s="100" t="s">
        <v>650</v>
      </c>
      <c r="F266" s="86"/>
      <c r="G266" s="86"/>
      <c r="H266" s="77" t="str">
        <f>IF(E266="","","-")</f>
        <v>-</v>
      </c>
      <c r="I266" s="86"/>
      <c r="J266" s="86"/>
      <c r="K266" s="77" t="str">
        <f>IF(I266="","","-")</f>
        <v/>
      </c>
      <c r="L266" s="101">
        <v>517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597</v>
      </c>
      <c r="B267" s="256"/>
      <c r="C267" s="256"/>
      <c r="D267" s="256"/>
      <c r="E267" s="100" t="s">
        <v>650</v>
      </c>
      <c r="F267" s="86"/>
      <c r="G267" s="86"/>
      <c r="H267" s="77"/>
      <c r="I267" s="86"/>
      <c r="J267" s="86"/>
      <c r="K267" s="77"/>
      <c r="L267" s="101">
        <v>523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385</v>
      </c>
      <c r="B268" s="256"/>
      <c r="C268" s="256"/>
      <c r="D268" s="256"/>
      <c r="E268" s="84">
        <v>2021</v>
      </c>
      <c r="F268" s="85"/>
      <c r="G268" s="86" t="s">
        <v>640</v>
      </c>
      <c r="H268" s="86"/>
      <c r="I268" s="86"/>
      <c r="J268" s="85">
        <v>20</v>
      </c>
      <c r="K268" s="85"/>
      <c r="L268" s="101">
        <v>576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5.9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t="s">
        <v>651</v>
      </c>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5.4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8.1"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36.950000000000003"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11.1"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10.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5.6"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4.4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1.4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7.4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4500000000000002"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6"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9" customHeight="1" thickBo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673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674</v>
      </c>
      <c r="H310" s="285"/>
      <c r="I310" s="285"/>
      <c r="J310" s="285"/>
      <c r="K310" s="286"/>
      <c r="L310" s="287" t="s">
        <v>675</v>
      </c>
      <c r="M310" s="288"/>
      <c r="N310" s="288"/>
      <c r="O310" s="288"/>
      <c r="P310" s="288"/>
      <c r="Q310" s="288"/>
      <c r="R310" s="288"/>
      <c r="S310" s="288"/>
      <c r="T310" s="288"/>
      <c r="U310" s="288"/>
      <c r="V310" s="288"/>
      <c r="W310" s="288"/>
      <c r="X310" s="289"/>
      <c r="Y310" s="290">
        <v>123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676</v>
      </c>
      <c r="H311" s="275"/>
      <c r="I311" s="275"/>
      <c r="J311" s="275"/>
      <c r="K311" s="276"/>
      <c r="L311" s="277" t="s">
        <v>677</v>
      </c>
      <c r="M311" s="278"/>
      <c r="N311" s="278"/>
      <c r="O311" s="278"/>
      <c r="P311" s="278"/>
      <c r="Q311" s="278"/>
      <c r="R311" s="278"/>
      <c r="S311" s="278"/>
      <c r="T311" s="278"/>
      <c r="U311" s="278"/>
      <c r="V311" s="278"/>
      <c r="W311" s="278"/>
      <c r="X311" s="279"/>
      <c r="Y311" s="280">
        <v>18</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678</v>
      </c>
      <c r="H312" s="275"/>
      <c r="I312" s="275"/>
      <c r="J312" s="275"/>
      <c r="K312" s="276"/>
      <c r="L312" s="277" t="s">
        <v>679</v>
      </c>
      <c r="M312" s="278"/>
      <c r="N312" s="278"/>
      <c r="O312" s="278"/>
      <c r="P312" s="278"/>
      <c r="Q312" s="278"/>
      <c r="R312" s="278"/>
      <c r="S312" s="278"/>
      <c r="T312" s="278"/>
      <c r="U312" s="278"/>
      <c r="V312" s="278"/>
      <c r="W312" s="278"/>
      <c r="X312" s="279"/>
      <c r="Y312" s="280">
        <v>9</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150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52.5" customHeight="1" x14ac:dyDescent="0.15">
      <c r="A366" s="230">
        <v>1</v>
      </c>
      <c r="B366" s="230">
        <v>1</v>
      </c>
      <c r="C366" s="250" t="s">
        <v>680</v>
      </c>
      <c r="D366" s="250"/>
      <c r="E366" s="250"/>
      <c r="F366" s="250"/>
      <c r="G366" s="250"/>
      <c r="H366" s="250"/>
      <c r="I366" s="250"/>
      <c r="J366" s="233">
        <v>6000012070001</v>
      </c>
      <c r="K366" s="234"/>
      <c r="L366" s="234"/>
      <c r="M366" s="234"/>
      <c r="N366" s="234"/>
      <c r="O366" s="234"/>
      <c r="P366" s="235" t="s">
        <v>681</v>
      </c>
      <c r="Q366" s="235"/>
      <c r="R366" s="235"/>
      <c r="S366" s="235"/>
      <c r="T366" s="235"/>
      <c r="U366" s="235"/>
      <c r="V366" s="235"/>
      <c r="W366" s="235"/>
      <c r="X366" s="235"/>
      <c r="Y366" s="236">
        <v>150</v>
      </c>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52.5" customHeight="1" x14ac:dyDescent="0.15">
      <c r="A367" s="230">
        <v>2</v>
      </c>
      <c r="B367" s="230">
        <v>1</v>
      </c>
      <c r="C367" s="251" t="s">
        <v>682</v>
      </c>
      <c r="D367" s="250"/>
      <c r="E367" s="250"/>
      <c r="F367" s="250"/>
      <c r="G367" s="250"/>
      <c r="H367" s="250"/>
      <c r="I367" s="250"/>
      <c r="J367" s="233">
        <v>6000012070001</v>
      </c>
      <c r="K367" s="234"/>
      <c r="L367" s="234"/>
      <c r="M367" s="234"/>
      <c r="N367" s="234"/>
      <c r="O367" s="234"/>
      <c r="P367" s="235" t="s">
        <v>681</v>
      </c>
      <c r="Q367" s="235"/>
      <c r="R367" s="235"/>
      <c r="S367" s="235"/>
      <c r="T367" s="235"/>
      <c r="U367" s="235"/>
      <c r="V367" s="235"/>
      <c r="W367" s="235"/>
      <c r="X367" s="235"/>
      <c r="Y367" s="236">
        <v>132</v>
      </c>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1</v>
      </c>
    </row>
    <row r="368" spans="1:51" ht="52.5" customHeight="1" x14ac:dyDescent="0.15">
      <c r="A368" s="230">
        <v>3</v>
      </c>
      <c r="B368" s="230">
        <v>1</v>
      </c>
      <c r="C368" s="251" t="s">
        <v>683</v>
      </c>
      <c r="D368" s="250"/>
      <c r="E368" s="250"/>
      <c r="F368" s="250"/>
      <c r="G368" s="250"/>
      <c r="H368" s="250"/>
      <c r="I368" s="250"/>
      <c r="J368" s="233">
        <v>6000012070001</v>
      </c>
      <c r="K368" s="234"/>
      <c r="L368" s="234"/>
      <c r="M368" s="234"/>
      <c r="N368" s="234"/>
      <c r="O368" s="234"/>
      <c r="P368" s="235" t="s">
        <v>681</v>
      </c>
      <c r="Q368" s="235"/>
      <c r="R368" s="235"/>
      <c r="S368" s="235"/>
      <c r="T368" s="235"/>
      <c r="U368" s="235"/>
      <c r="V368" s="235"/>
      <c r="W368" s="235"/>
      <c r="X368" s="235"/>
      <c r="Y368" s="236">
        <v>71</v>
      </c>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1</v>
      </c>
    </row>
    <row r="369" spans="1:51" ht="52.5" customHeight="1" x14ac:dyDescent="0.15">
      <c r="A369" s="230">
        <v>4</v>
      </c>
      <c r="B369" s="230">
        <v>1</v>
      </c>
      <c r="C369" s="251" t="s">
        <v>684</v>
      </c>
      <c r="D369" s="250"/>
      <c r="E369" s="250"/>
      <c r="F369" s="250"/>
      <c r="G369" s="250"/>
      <c r="H369" s="250"/>
      <c r="I369" s="250"/>
      <c r="J369" s="233">
        <v>6000012070001</v>
      </c>
      <c r="K369" s="234"/>
      <c r="L369" s="234"/>
      <c r="M369" s="234"/>
      <c r="N369" s="234"/>
      <c r="O369" s="234"/>
      <c r="P369" s="235" t="s">
        <v>681</v>
      </c>
      <c r="Q369" s="235"/>
      <c r="R369" s="235"/>
      <c r="S369" s="235"/>
      <c r="T369" s="235"/>
      <c r="U369" s="235"/>
      <c r="V369" s="235"/>
      <c r="W369" s="235"/>
      <c r="X369" s="235"/>
      <c r="Y369" s="236">
        <v>63</v>
      </c>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1</v>
      </c>
    </row>
    <row r="370" spans="1:51" ht="52.5" customHeight="1" x14ac:dyDescent="0.15">
      <c r="A370" s="230">
        <v>5</v>
      </c>
      <c r="B370" s="230">
        <v>1</v>
      </c>
      <c r="C370" s="251" t="s">
        <v>685</v>
      </c>
      <c r="D370" s="250"/>
      <c r="E370" s="250"/>
      <c r="F370" s="250"/>
      <c r="G370" s="250"/>
      <c r="H370" s="250"/>
      <c r="I370" s="250"/>
      <c r="J370" s="233">
        <v>6000012070001</v>
      </c>
      <c r="K370" s="234"/>
      <c r="L370" s="234"/>
      <c r="M370" s="234"/>
      <c r="N370" s="234"/>
      <c r="O370" s="234"/>
      <c r="P370" s="235" t="s">
        <v>681</v>
      </c>
      <c r="Q370" s="235"/>
      <c r="R370" s="235"/>
      <c r="S370" s="235"/>
      <c r="T370" s="235"/>
      <c r="U370" s="235"/>
      <c r="V370" s="235"/>
      <c r="W370" s="235"/>
      <c r="X370" s="235"/>
      <c r="Y370" s="236">
        <v>43</v>
      </c>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1</v>
      </c>
    </row>
    <row r="371" spans="1:51" ht="52.5" customHeight="1" x14ac:dyDescent="0.15">
      <c r="A371" s="230">
        <v>6</v>
      </c>
      <c r="B371" s="230">
        <v>1</v>
      </c>
      <c r="C371" s="251" t="s">
        <v>686</v>
      </c>
      <c r="D371" s="250"/>
      <c r="E371" s="250"/>
      <c r="F371" s="250"/>
      <c r="G371" s="250"/>
      <c r="H371" s="250"/>
      <c r="I371" s="250"/>
      <c r="J371" s="233">
        <v>6000012070001</v>
      </c>
      <c r="K371" s="234"/>
      <c r="L371" s="234"/>
      <c r="M371" s="234"/>
      <c r="N371" s="234"/>
      <c r="O371" s="234"/>
      <c r="P371" s="235" t="s">
        <v>681</v>
      </c>
      <c r="Q371" s="235"/>
      <c r="R371" s="235"/>
      <c r="S371" s="235"/>
      <c r="T371" s="235"/>
      <c r="U371" s="235"/>
      <c r="V371" s="235"/>
      <c r="W371" s="235"/>
      <c r="X371" s="235"/>
      <c r="Y371" s="236">
        <v>43</v>
      </c>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1</v>
      </c>
    </row>
    <row r="372" spans="1:51" ht="52.5" customHeight="1" x14ac:dyDescent="0.15">
      <c r="A372" s="230">
        <v>7</v>
      </c>
      <c r="B372" s="230">
        <v>1</v>
      </c>
      <c r="C372" s="251" t="s">
        <v>687</v>
      </c>
      <c r="D372" s="250"/>
      <c r="E372" s="250"/>
      <c r="F372" s="250"/>
      <c r="G372" s="250"/>
      <c r="H372" s="250"/>
      <c r="I372" s="250"/>
      <c r="J372" s="233">
        <v>6000012070001</v>
      </c>
      <c r="K372" s="234"/>
      <c r="L372" s="234"/>
      <c r="M372" s="234"/>
      <c r="N372" s="234"/>
      <c r="O372" s="234"/>
      <c r="P372" s="235" t="s">
        <v>681</v>
      </c>
      <c r="Q372" s="235"/>
      <c r="R372" s="235"/>
      <c r="S372" s="235"/>
      <c r="T372" s="235"/>
      <c r="U372" s="235"/>
      <c r="V372" s="235"/>
      <c r="W372" s="235"/>
      <c r="X372" s="235"/>
      <c r="Y372" s="236">
        <v>41</v>
      </c>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1</v>
      </c>
    </row>
    <row r="373" spans="1:51" ht="52.5" customHeight="1" x14ac:dyDescent="0.15">
      <c r="A373" s="230">
        <v>8</v>
      </c>
      <c r="B373" s="230">
        <v>1</v>
      </c>
      <c r="C373" s="250" t="s">
        <v>688</v>
      </c>
      <c r="D373" s="250"/>
      <c r="E373" s="250"/>
      <c r="F373" s="250"/>
      <c r="G373" s="250"/>
      <c r="H373" s="250"/>
      <c r="I373" s="250"/>
      <c r="J373" s="233">
        <v>6000012070001</v>
      </c>
      <c r="K373" s="234"/>
      <c r="L373" s="234"/>
      <c r="M373" s="234"/>
      <c r="N373" s="234"/>
      <c r="O373" s="234"/>
      <c r="P373" s="235" t="s">
        <v>681</v>
      </c>
      <c r="Q373" s="235"/>
      <c r="R373" s="235"/>
      <c r="S373" s="235"/>
      <c r="T373" s="235"/>
      <c r="U373" s="235"/>
      <c r="V373" s="235"/>
      <c r="W373" s="235"/>
      <c r="X373" s="235"/>
      <c r="Y373" s="236">
        <v>40</v>
      </c>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1</v>
      </c>
    </row>
    <row r="374" spans="1:51" ht="52.5" customHeight="1" x14ac:dyDescent="0.15">
      <c r="A374" s="230">
        <v>9</v>
      </c>
      <c r="B374" s="230">
        <v>1</v>
      </c>
      <c r="C374" s="250" t="s">
        <v>689</v>
      </c>
      <c r="D374" s="250"/>
      <c r="E374" s="250"/>
      <c r="F374" s="250"/>
      <c r="G374" s="250"/>
      <c r="H374" s="250"/>
      <c r="I374" s="250"/>
      <c r="J374" s="233">
        <v>6000012070001</v>
      </c>
      <c r="K374" s="234"/>
      <c r="L374" s="234"/>
      <c r="M374" s="234"/>
      <c r="N374" s="234"/>
      <c r="O374" s="234"/>
      <c r="P374" s="235" t="s">
        <v>681</v>
      </c>
      <c r="Q374" s="235"/>
      <c r="R374" s="235"/>
      <c r="S374" s="235"/>
      <c r="T374" s="235"/>
      <c r="U374" s="235"/>
      <c r="V374" s="235"/>
      <c r="W374" s="235"/>
      <c r="X374" s="235"/>
      <c r="Y374" s="236">
        <v>38</v>
      </c>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1</v>
      </c>
    </row>
    <row r="375" spans="1:51" ht="52.5" customHeight="1" x14ac:dyDescent="0.15">
      <c r="A375" s="230">
        <v>10</v>
      </c>
      <c r="B375" s="230">
        <v>1</v>
      </c>
      <c r="C375" s="251" t="s">
        <v>690</v>
      </c>
      <c r="D375" s="250"/>
      <c r="E375" s="250"/>
      <c r="F375" s="250"/>
      <c r="G375" s="250"/>
      <c r="H375" s="250"/>
      <c r="I375" s="250"/>
      <c r="J375" s="233">
        <v>6000012070001</v>
      </c>
      <c r="K375" s="234"/>
      <c r="L375" s="234"/>
      <c r="M375" s="234"/>
      <c r="N375" s="234"/>
      <c r="O375" s="234"/>
      <c r="P375" s="235" t="s">
        <v>681</v>
      </c>
      <c r="Q375" s="235"/>
      <c r="R375" s="235"/>
      <c r="S375" s="235"/>
      <c r="T375" s="235"/>
      <c r="U375" s="235"/>
      <c r="V375" s="235"/>
      <c r="W375" s="235"/>
      <c r="X375" s="235"/>
      <c r="Y375" s="236">
        <v>38</v>
      </c>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5">
      <formula>IF(RIGHT(TEXT(P14,"0.#"),1)=".",FALSE,TRUE)</formula>
    </cfRule>
    <cfRule type="expression" dxfId="808" priority="916">
      <formula>IF(RIGHT(TEXT(P14,"0.#"),1)=".",TRUE,FALSE)</formula>
    </cfRule>
  </conditionalFormatting>
  <conditionalFormatting sqref="P18:AX18">
    <cfRule type="expression" dxfId="807" priority="913">
      <formula>IF(RIGHT(TEXT(P18,"0.#"),1)=".",FALSE,TRUE)</formula>
    </cfRule>
    <cfRule type="expression" dxfId="806" priority="914">
      <formula>IF(RIGHT(TEXT(P18,"0.#"),1)=".",TRUE,FALSE)</formula>
    </cfRule>
  </conditionalFormatting>
  <conditionalFormatting sqref="Y320">
    <cfRule type="expression" dxfId="805" priority="909">
      <formula>IF(RIGHT(TEXT(Y320,"0.#"),1)=".",FALSE,TRUE)</formula>
    </cfRule>
    <cfRule type="expression" dxfId="804" priority="910">
      <formula>IF(RIGHT(TEXT(Y320,"0.#"),1)=".",TRUE,FALSE)</formula>
    </cfRule>
  </conditionalFormatting>
  <conditionalFormatting sqref="Y351:Y358 Y349 Y338:Y345 Y336 Y325:Y332 Y323">
    <cfRule type="expression" dxfId="803" priority="889">
      <formula>IF(RIGHT(TEXT(Y323,"0.#"),1)=".",FALSE,TRUE)</formula>
    </cfRule>
    <cfRule type="expression" dxfId="802" priority="890">
      <formula>IF(RIGHT(TEXT(Y323,"0.#"),1)=".",TRUE,FALSE)</formula>
    </cfRule>
  </conditionalFormatting>
  <conditionalFormatting sqref="P16:AQ17 P15:AX15 P13:AX13">
    <cfRule type="expression" dxfId="801" priority="907">
      <formula>IF(RIGHT(TEXT(P13,"0.#"),1)=".",FALSE,TRUE)</formula>
    </cfRule>
    <cfRule type="expression" dxfId="800" priority="908">
      <formula>IF(RIGHT(TEXT(P13,"0.#"),1)=".",TRUE,FALSE)</formula>
    </cfRule>
  </conditionalFormatting>
  <conditionalFormatting sqref="P19:AJ19">
    <cfRule type="expression" dxfId="799" priority="905">
      <formula>IF(RIGHT(TEXT(P19,"0.#"),1)=".",FALSE,TRUE)</formula>
    </cfRule>
    <cfRule type="expression" dxfId="798" priority="906">
      <formula>IF(RIGHT(TEXT(P19,"0.#"),1)=".",TRUE,FALSE)</formula>
    </cfRule>
  </conditionalFormatting>
  <conditionalFormatting sqref="AE32 AQ32">
    <cfRule type="expression" dxfId="797" priority="903">
      <formula>IF(RIGHT(TEXT(AE32,"0.#"),1)=".",FALSE,TRUE)</formula>
    </cfRule>
    <cfRule type="expression" dxfId="796" priority="904">
      <formula>IF(RIGHT(TEXT(AE32,"0.#"),1)=".",TRUE,FALSE)</formula>
    </cfRule>
  </conditionalFormatting>
  <conditionalFormatting sqref="Y313:Y319">
    <cfRule type="expression" dxfId="795" priority="901">
      <formula>IF(RIGHT(TEXT(Y313,"0.#"),1)=".",FALSE,TRUE)</formula>
    </cfRule>
    <cfRule type="expression" dxfId="794" priority="902">
      <formula>IF(RIGHT(TEXT(Y313,"0.#"),1)=".",TRUE,FALSE)</formula>
    </cfRule>
  </conditionalFormatting>
  <conditionalFormatting sqref="AU311">
    <cfRule type="expression" dxfId="793" priority="899">
      <formula>IF(RIGHT(TEXT(AU311,"0.#"),1)=".",FALSE,TRUE)</formula>
    </cfRule>
    <cfRule type="expression" dxfId="792" priority="900">
      <formula>IF(RIGHT(TEXT(AU311,"0.#"),1)=".",TRUE,FALSE)</formula>
    </cfRule>
  </conditionalFormatting>
  <conditionalFormatting sqref="AU320">
    <cfRule type="expression" dxfId="791" priority="897">
      <formula>IF(RIGHT(TEXT(AU320,"0.#"),1)=".",FALSE,TRUE)</formula>
    </cfRule>
    <cfRule type="expression" dxfId="790" priority="898">
      <formula>IF(RIGHT(TEXT(AU320,"0.#"),1)=".",TRUE,FALSE)</formula>
    </cfRule>
  </conditionalFormatting>
  <conditionalFormatting sqref="AU312:AU319 AU310">
    <cfRule type="expression" dxfId="789" priority="895">
      <formula>IF(RIGHT(TEXT(AU310,"0.#"),1)=".",FALSE,TRUE)</formula>
    </cfRule>
    <cfRule type="expression" dxfId="788" priority="896">
      <formula>IF(RIGHT(TEXT(AU310,"0.#"),1)=".",TRUE,FALSE)</formula>
    </cfRule>
  </conditionalFormatting>
  <conditionalFormatting sqref="Y350 Y337 Y324">
    <cfRule type="expression" dxfId="787" priority="893">
      <formula>IF(RIGHT(TEXT(Y324,"0.#"),1)=".",FALSE,TRUE)</formula>
    </cfRule>
    <cfRule type="expression" dxfId="786" priority="894">
      <formula>IF(RIGHT(TEXT(Y324,"0.#"),1)=".",TRUE,FALSE)</formula>
    </cfRule>
  </conditionalFormatting>
  <conditionalFormatting sqref="Y359 Y346 Y333">
    <cfRule type="expression" dxfId="785" priority="891">
      <formula>IF(RIGHT(TEXT(Y333,"0.#"),1)=".",FALSE,TRUE)</formula>
    </cfRule>
    <cfRule type="expression" dxfId="784" priority="892">
      <formula>IF(RIGHT(TEXT(Y333,"0.#"),1)=".",TRUE,FALSE)</formula>
    </cfRule>
  </conditionalFormatting>
  <conditionalFormatting sqref="AU350 AU337 AU324">
    <cfRule type="expression" dxfId="783" priority="887">
      <formula>IF(RIGHT(TEXT(AU324,"0.#"),1)=".",FALSE,TRUE)</formula>
    </cfRule>
    <cfRule type="expression" dxfId="782" priority="888">
      <formula>IF(RIGHT(TEXT(AU324,"0.#"),1)=".",TRUE,FALSE)</formula>
    </cfRule>
  </conditionalFormatting>
  <conditionalFormatting sqref="AU359 AU346 AU333">
    <cfRule type="expression" dxfId="781" priority="885">
      <formula>IF(RIGHT(TEXT(AU333,"0.#"),1)=".",FALSE,TRUE)</formula>
    </cfRule>
    <cfRule type="expression" dxfId="780" priority="886">
      <formula>IF(RIGHT(TEXT(AU333,"0.#"),1)=".",TRUE,FALSE)</formula>
    </cfRule>
  </conditionalFormatting>
  <conditionalFormatting sqref="AU351:AU358 AU349 AU338:AU345 AU336 AU325:AU332 AU323">
    <cfRule type="expression" dxfId="779" priority="883">
      <formula>IF(RIGHT(TEXT(AU323,"0.#"),1)=".",FALSE,TRUE)</formula>
    </cfRule>
    <cfRule type="expression" dxfId="778" priority="884">
      <formula>IF(RIGHT(TEXT(AU323,"0.#"),1)=".",TRUE,FALSE)</formula>
    </cfRule>
  </conditionalFormatting>
  <conditionalFormatting sqref="AI32">
    <cfRule type="expression" dxfId="777" priority="881">
      <formula>IF(RIGHT(TEXT(AI32,"0.#"),1)=".",FALSE,TRUE)</formula>
    </cfRule>
    <cfRule type="expression" dxfId="776" priority="882">
      <formula>IF(RIGHT(TEXT(AI32,"0.#"),1)=".",TRUE,FALSE)</formula>
    </cfRule>
  </conditionalFormatting>
  <conditionalFormatting sqref="AM32">
    <cfRule type="expression" dxfId="775" priority="879">
      <formula>IF(RIGHT(TEXT(AM32,"0.#"),1)=".",FALSE,TRUE)</formula>
    </cfRule>
    <cfRule type="expression" dxfId="774" priority="880">
      <formula>IF(RIGHT(TEXT(AM32,"0.#"),1)=".",TRUE,FALSE)</formula>
    </cfRule>
  </conditionalFormatting>
  <conditionalFormatting sqref="AE33">
    <cfRule type="expression" dxfId="773" priority="877">
      <formula>IF(RIGHT(TEXT(AE33,"0.#"),1)=".",FALSE,TRUE)</formula>
    </cfRule>
    <cfRule type="expression" dxfId="772" priority="878">
      <formula>IF(RIGHT(TEXT(AE33,"0.#"),1)=".",TRUE,FALSE)</formula>
    </cfRule>
  </conditionalFormatting>
  <conditionalFormatting sqref="AI33">
    <cfRule type="expression" dxfId="771" priority="875">
      <formula>IF(RIGHT(TEXT(AI33,"0.#"),1)=".",FALSE,TRUE)</formula>
    </cfRule>
    <cfRule type="expression" dxfId="770" priority="876">
      <formula>IF(RIGHT(TEXT(AI33,"0.#"),1)=".",TRUE,FALSE)</formula>
    </cfRule>
  </conditionalFormatting>
  <conditionalFormatting sqref="AM33">
    <cfRule type="expression" dxfId="769" priority="873">
      <formula>IF(RIGHT(TEXT(AM33,"0.#"),1)=".",FALSE,TRUE)</formula>
    </cfRule>
    <cfRule type="expression" dxfId="768" priority="874">
      <formula>IF(RIGHT(TEXT(AM33,"0.#"),1)=".",TRUE,FALSE)</formula>
    </cfRule>
  </conditionalFormatting>
  <conditionalFormatting sqref="AQ33">
    <cfRule type="expression" dxfId="767" priority="871">
      <formula>IF(RIGHT(TEXT(AQ33,"0.#"),1)=".",FALSE,TRUE)</formula>
    </cfRule>
    <cfRule type="expression" dxfId="766" priority="872">
      <formula>IF(RIGHT(TEXT(AQ33,"0.#"),1)=".",TRUE,FALSE)</formula>
    </cfRule>
  </conditionalFormatting>
  <conditionalFormatting sqref="AE210">
    <cfRule type="expression" dxfId="765" priority="869">
      <formula>IF(RIGHT(TEXT(AE210,"0.#"),1)=".",FALSE,TRUE)</formula>
    </cfRule>
    <cfRule type="expression" dxfId="764" priority="870">
      <formula>IF(RIGHT(TEXT(AE210,"0.#"),1)=".",TRUE,FALSE)</formula>
    </cfRule>
  </conditionalFormatting>
  <conditionalFormatting sqref="AE211">
    <cfRule type="expression" dxfId="763" priority="867">
      <formula>IF(RIGHT(TEXT(AE211,"0.#"),1)=".",FALSE,TRUE)</formula>
    </cfRule>
    <cfRule type="expression" dxfId="762" priority="868">
      <formula>IF(RIGHT(TEXT(AE211,"0.#"),1)=".",TRUE,FALSE)</formula>
    </cfRule>
  </conditionalFormatting>
  <conditionalFormatting sqref="AE212">
    <cfRule type="expression" dxfId="761" priority="865">
      <formula>IF(RIGHT(TEXT(AE212,"0.#"),1)=".",FALSE,TRUE)</formula>
    </cfRule>
    <cfRule type="expression" dxfId="760" priority="866">
      <formula>IF(RIGHT(TEXT(AE212,"0.#"),1)=".",TRUE,FALSE)</formula>
    </cfRule>
  </conditionalFormatting>
  <conditionalFormatting sqref="AI212">
    <cfRule type="expression" dxfId="759" priority="863">
      <formula>IF(RIGHT(TEXT(AI212,"0.#"),1)=".",FALSE,TRUE)</formula>
    </cfRule>
    <cfRule type="expression" dxfId="758" priority="864">
      <formula>IF(RIGHT(TEXT(AI212,"0.#"),1)=".",TRUE,FALSE)</formula>
    </cfRule>
  </conditionalFormatting>
  <conditionalFormatting sqref="AI211">
    <cfRule type="expression" dxfId="757" priority="861">
      <formula>IF(RIGHT(TEXT(AI211,"0.#"),1)=".",FALSE,TRUE)</formula>
    </cfRule>
    <cfRule type="expression" dxfId="756" priority="862">
      <formula>IF(RIGHT(TEXT(AI211,"0.#"),1)=".",TRUE,FALSE)</formula>
    </cfRule>
  </conditionalFormatting>
  <conditionalFormatting sqref="AI210">
    <cfRule type="expression" dxfId="755" priority="859">
      <formula>IF(RIGHT(TEXT(AI210,"0.#"),1)=".",FALSE,TRUE)</formula>
    </cfRule>
    <cfRule type="expression" dxfId="754" priority="860">
      <formula>IF(RIGHT(TEXT(AI210,"0.#"),1)=".",TRUE,FALSE)</formula>
    </cfRule>
  </conditionalFormatting>
  <conditionalFormatting sqref="AM210">
    <cfRule type="expression" dxfId="753" priority="857">
      <formula>IF(RIGHT(TEXT(AM210,"0.#"),1)=".",FALSE,TRUE)</formula>
    </cfRule>
    <cfRule type="expression" dxfId="752" priority="858">
      <formula>IF(RIGHT(TEXT(AM210,"0.#"),1)=".",TRUE,FALSE)</formula>
    </cfRule>
  </conditionalFormatting>
  <conditionalFormatting sqref="AM211">
    <cfRule type="expression" dxfId="751" priority="855">
      <formula>IF(RIGHT(TEXT(AM211,"0.#"),1)=".",FALSE,TRUE)</formula>
    </cfRule>
    <cfRule type="expression" dxfId="750" priority="856">
      <formula>IF(RIGHT(TEXT(AM211,"0.#"),1)=".",TRUE,FALSE)</formula>
    </cfRule>
  </conditionalFormatting>
  <conditionalFormatting sqref="AM212">
    <cfRule type="expression" dxfId="749" priority="853">
      <formula>IF(RIGHT(TEXT(AM212,"0.#"),1)=".",FALSE,TRUE)</formula>
    </cfRule>
    <cfRule type="expression" dxfId="748" priority="854">
      <formula>IF(RIGHT(TEXT(AM212,"0.#"),1)=".",TRUE,FALSE)</formula>
    </cfRule>
  </conditionalFormatting>
  <conditionalFormatting sqref="AL368:AO395">
    <cfRule type="expression" dxfId="747" priority="849">
      <formula>IF(AND(AL368&gt;=0, RIGHT(TEXT(AL368,"0.#"),1)&lt;&gt;"."),TRUE,FALSE)</formula>
    </cfRule>
    <cfRule type="expression" dxfId="746" priority="850">
      <formula>IF(AND(AL368&gt;=0, RIGHT(TEXT(AL368,"0.#"),1)="."),TRUE,FALSE)</formula>
    </cfRule>
    <cfRule type="expression" dxfId="745" priority="851">
      <formula>IF(AND(AL368&lt;0, RIGHT(TEXT(AL368,"0.#"),1)&lt;&gt;"."),TRUE,FALSE)</formula>
    </cfRule>
    <cfRule type="expression" dxfId="744" priority="852">
      <formula>IF(AND(AL368&lt;0, RIGHT(TEXT(AL368,"0.#"),1)="."),TRUE,FALSE)</formula>
    </cfRule>
  </conditionalFormatting>
  <conditionalFormatting sqref="AQ210:AQ212">
    <cfRule type="expression" dxfId="743" priority="847">
      <formula>IF(RIGHT(TEXT(AQ210,"0.#"),1)=".",FALSE,TRUE)</formula>
    </cfRule>
    <cfRule type="expression" dxfId="742" priority="848">
      <formula>IF(RIGHT(TEXT(AQ210,"0.#"),1)=".",TRUE,FALSE)</formula>
    </cfRule>
  </conditionalFormatting>
  <conditionalFormatting sqref="AU210:AU212">
    <cfRule type="expression" dxfId="741" priority="845">
      <formula>IF(RIGHT(TEXT(AU210,"0.#"),1)=".",FALSE,TRUE)</formula>
    </cfRule>
    <cfRule type="expression" dxfId="740" priority="846">
      <formula>IF(RIGHT(TEXT(AU210,"0.#"),1)=".",TRUE,FALSE)</formula>
    </cfRule>
  </conditionalFormatting>
  <conditionalFormatting sqref="Y376:Y395">
    <cfRule type="expression" dxfId="739" priority="843">
      <formula>IF(RIGHT(TEXT(Y376,"0.#"),1)=".",FALSE,TRUE)</formula>
    </cfRule>
    <cfRule type="expression" dxfId="738" priority="844">
      <formula>IF(RIGHT(TEXT(Y376,"0.#"),1)=".",TRUE,FALSE)</formula>
    </cfRule>
  </conditionalFormatting>
  <conditionalFormatting sqref="AL631:AO660">
    <cfRule type="expression" dxfId="737" priority="839">
      <formula>IF(AND(AL631&gt;=0, RIGHT(TEXT(AL631,"0.#"),1)&lt;&gt;"."),TRUE,FALSE)</formula>
    </cfRule>
    <cfRule type="expression" dxfId="736" priority="840">
      <formula>IF(AND(AL631&gt;=0, RIGHT(TEXT(AL631,"0.#"),1)="."),TRUE,FALSE)</formula>
    </cfRule>
    <cfRule type="expression" dxfId="735" priority="841">
      <formula>IF(AND(AL631&lt;0, RIGHT(TEXT(AL631,"0.#"),1)&lt;&gt;"."),TRUE,FALSE)</formula>
    </cfRule>
    <cfRule type="expression" dxfId="734" priority="842">
      <formula>IF(AND(AL631&lt;0, RIGHT(TEXT(AL631,"0.#"),1)="."),TRUE,FALSE)</formula>
    </cfRule>
  </conditionalFormatting>
  <conditionalFormatting sqref="Y631:Y660">
    <cfRule type="expression" dxfId="733" priority="837">
      <formula>IF(RIGHT(TEXT(Y631,"0.#"),1)=".",FALSE,TRUE)</formula>
    </cfRule>
    <cfRule type="expression" dxfId="732" priority="838">
      <formula>IF(RIGHT(TEXT(Y631,"0.#"),1)=".",TRUE,FALSE)</formula>
    </cfRule>
  </conditionalFormatting>
  <conditionalFormatting sqref="AL366:AO367">
    <cfRule type="expression" dxfId="731" priority="833">
      <formula>IF(AND(AL366&gt;=0, RIGHT(TEXT(AL366,"0.#"),1)&lt;&gt;"."),TRUE,FALSE)</formula>
    </cfRule>
    <cfRule type="expression" dxfId="730" priority="834">
      <formula>IF(AND(AL366&gt;=0, RIGHT(TEXT(AL366,"0.#"),1)="."),TRUE,FALSE)</formula>
    </cfRule>
    <cfRule type="expression" dxfId="729" priority="835">
      <formula>IF(AND(AL366&lt;0, RIGHT(TEXT(AL366,"0.#"),1)&lt;&gt;"."),TRUE,FALSE)</formula>
    </cfRule>
    <cfRule type="expression" dxfId="728" priority="836">
      <formula>IF(AND(AL366&lt;0, RIGHT(TEXT(AL366,"0.#"),1)="."),TRUE,FALSE)</formula>
    </cfRule>
  </conditionalFormatting>
  <conditionalFormatting sqref="Y401:Y428">
    <cfRule type="expression" dxfId="727" priority="769">
      <formula>IF(RIGHT(TEXT(Y401,"0.#"),1)=".",FALSE,TRUE)</formula>
    </cfRule>
    <cfRule type="expression" dxfId="726" priority="770">
      <formula>IF(RIGHT(TEXT(Y401,"0.#"),1)=".",TRUE,FALSE)</formula>
    </cfRule>
  </conditionalFormatting>
  <conditionalFormatting sqref="Y399:Y400">
    <cfRule type="expression" dxfId="725" priority="763">
      <formula>IF(RIGHT(TEXT(Y399,"0.#"),1)=".",FALSE,TRUE)</formula>
    </cfRule>
    <cfRule type="expression" dxfId="724" priority="764">
      <formula>IF(RIGHT(TEXT(Y399,"0.#"),1)=".",TRUE,FALSE)</formula>
    </cfRule>
  </conditionalFormatting>
  <conditionalFormatting sqref="Y434:Y461">
    <cfRule type="expression" dxfId="723" priority="757">
      <formula>IF(RIGHT(TEXT(Y434,"0.#"),1)=".",FALSE,TRUE)</formula>
    </cfRule>
    <cfRule type="expression" dxfId="722" priority="758">
      <formula>IF(RIGHT(TEXT(Y434,"0.#"),1)=".",TRUE,FALSE)</formula>
    </cfRule>
  </conditionalFormatting>
  <conditionalFormatting sqref="Y432:Y433">
    <cfRule type="expression" dxfId="721" priority="751">
      <formula>IF(RIGHT(TEXT(Y432,"0.#"),1)=".",FALSE,TRUE)</formula>
    </cfRule>
    <cfRule type="expression" dxfId="720" priority="752">
      <formula>IF(RIGHT(TEXT(Y432,"0.#"),1)=".",TRUE,FALSE)</formula>
    </cfRule>
  </conditionalFormatting>
  <conditionalFormatting sqref="Y467:Y494">
    <cfRule type="expression" dxfId="719" priority="745">
      <formula>IF(RIGHT(TEXT(Y467,"0.#"),1)=".",FALSE,TRUE)</formula>
    </cfRule>
    <cfRule type="expression" dxfId="718" priority="746">
      <formula>IF(RIGHT(TEXT(Y467,"0.#"),1)=".",TRUE,FALSE)</formula>
    </cfRule>
  </conditionalFormatting>
  <conditionalFormatting sqref="Y465:Y466">
    <cfRule type="expression" dxfId="717" priority="739">
      <formula>IF(RIGHT(TEXT(Y465,"0.#"),1)=".",FALSE,TRUE)</formula>
    </cfRule>
    <cfRule type="expression" dxfId="716" priority="740">
      <formula>IF(RIGHT(TEXT(Y465,"0.#"),1)=".",TRUE,FALSE)</formula>
    </cfRule>
  </conditionalFormatting>
  <conditionalFormatting sqref="Y500:Y527">
    <cfRule type="expression" dxfId="715" priority="733">
      <formula>IF(RIGHT(TEXT(Y500,"0.#"),1)=".",FALSE,TRUE)</formula>
    </cfRule>
    <cfRule type="expression" dxfId="714" priority="734">
      <formula>IF(RIGHT(TEXT(Y500,"0.#"),1)=".",TRUE,FALSE)</formula>
    </cfRule>
  </conditionalFormatting>
  <conditionalFormatting sqref="Y498:Y499">
    <cfRule type="expression" dxfId="713" priority="727">
      <formula>IF(RIGHT(TEXT(Y498,"0.#"),1)=".",FALSE,TRUE)</formula>
    </cfRule>
    <cfRule type="expression" dxfId="712" priority="728">
      <formula>IF(RIGHT(TEXT(Y498,"0.#"),1)=".",TRUE,FALSE)</formula>
    </cfRule>
  </conditionalFormatting>
  <conditionalFormatting sqref="Y533:Y560">
    <cfRule type="expression" dxfId="711" priority="721">
      <formula>IF(RIGHT(TEXT(Y533,"0.#"),1)=".",FALSE,TRUE)</formula>
    </cfRule>
    <cfRule type="expression" dxfId="710" priority="722">
      <formula>IF(RIGHT(TEXT(Y533,"0.#"),1)=".",TRUE,FALSE)</formula>
    </cfRule>
  </conditionalFormatting>
  <conditionalFormatting sqref="W23">
    <cfRule type="expression" dxfId="709" priority="829">
      <formula>IF(RIGHT(TEXT(W23,"0.#"),1)=".",FALSE,TRUE)</formula>
    </cfRule>
    <cfRule type="expression" dxfId="708" priority="830">
      <formula>IF(RIGHT(TEXT(W23,"0.#"),1)=".",TRUE,FALSE)</formula>
    </cfRule>
  </conditionalFormatting>
  <conditionalFormatting sqref="W24:W27">
    <cfRule type="expression" dxfId="707" priority="827">
      <formula>IF(RIGHT(TEXT(W24,"0.#"),1)=".",FALSE,TRUE)</formula>
    </cfRule>
    <cfRule type="expression" dxfId="706" priority="828">
      <formula>IF(RIGHT(TEXT(W24,"0.#"),1)=".",TRUE,FALSE)</formula>
    </cfRule>
  </conditionalFormatting>
  <conditionalFormatting sqref="W28">
    <cfRule type="expression" dxfId="705" priority="825">
      <formula>IF(RIGHT(TEXT(W28,"0.#"),1)=".",FALSE,TRUE)</formula>
    </cfRule>
    <cfRule type="expression" dxfId="704" priority="826">
      <formula>IF(RIGHT(TEXT(W28,"0.#"),1)=".",TRUE,FALSE)</formula>
    </cfRule>
  </conditionalFormatting>
  <conditionalFormatting sqref="P23">
    <cfRule type="expression" dxfId="703" priority="823">
      <formula>IF(RIGHT(TEXT(P23,"0.#"),1)=".",FALSE,TRUE)</formula>
    </cfRule>
    <cfRule type="expression" dxfId="702" priority="824">
      <formula>IF(RIGHT(TEXT(P23,"0.#"),1)=".",TRUE,FALSE)</formula>
    </cfRule>
  </conditionalFormatting>
  <conditionalFormatting sqref="P24:P27">
    <cfRule type="expression" dxfId="701" priority="821">
      <formula>IF(RIGHT(TEXT(P24,"0.#"),1)=".",FALSE,TRUE)</formula>
    </cfRule>
    <cfRule type="expression" dxfId="700" priority="822">
      <formula>IF(RIGHT(TEXT(P24,"0.#"),1)=".",TRUE,FALSE)</formula>
    </cfRule>
  </conditionalFormatting>
  <conditionalFormatting sqref="P28">
    <cfRule type="expression" dxfId="699" priority="819">
      <formula>IF(RIGHT(TEXT(P28,"0.#"),1)=".",FALSE,TRUE)</formula>
    </cfRule>
    <cfRule type="expression" dxfId="698" priority="820">
      <formula>IF(RIGHT(TEXT(P28,"0.#"),1)=".",TRUE,FALSE)</formula>
    </cfRule>
  </conditionalFormatting>
  <conditionalFormatting sqref="AE202">
    <cfRule type="expression" dxfId="697" priority="817">
      <formula>IF(RIGHT(TEXT(AE202,"0.#"),1)=".",FALSE,TRUE)</formula>
    </cfRule>
    <cfRule type="expression" dxfId="696" priority="818">
      <formula>IF(RIGHT(TEXT(AE202,"0.#"),1)=".",TRUE,FALSE)</formula>
    </cfRule>
  </conditionalFormatting>
  <conditionalFormatting sqref="AE203">
    <cfRule type="expression" dxfId="695" priority="815">
      <formula>IF(RIGHT(TEXT(AE203,"0.#"),1)=".",FALSE,TRUE)</formula>
    </cfRule>
    <cfRule type="expression" dxfId="694" priority="816">
      <formula>IF(RIGHT(TEXT(AE203,"0.#"),1)=".",TRUE,FALSE)</formula>
    </cfRule>
  </conditionalFormatting>
  <conditionalFormatting sqref="AE204">
    <cfRule type="expression" dxfId="693" priority="813">
      <formula>IF(RIGHT(TEXT(AE204,"0.#"),1)=".",FALSE,TRUE)</formula>
    </cfRule>
    <cfRule type="expression" dxfId="692" priority="814">
      <formula>IF(RIGHT(TEXT(AE204,"0.#"),1)=".",TRUE,FALSE)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01:AO428">
    <cfRule type="expression" dxfId="653" priority="771">
      <formula>IF(AND(AL401&gt;=0, RIGHT(TEXT(AL401,"0.#"),1)&lt;&gt;"."),TRUE,FALSE)</formula>
    </cfRule>
    <cfRule type="expression" dxfId="652" priority="772">
      <formula>IF(AND(AL401&gt;=0, RIGHT(TEXT(AL401,"0.#"),1)="."),TRUE,FALSE)</formula>
    </cfRule>
    <cfRule type="expression" dxfId="651" priority="773">
      <formula>IF(AND(AL401&lt;0, RIGHT(TEXT(AL401,"0.#"),1)&lt;&gt;"."),TRUE,FALSE)</formula>
    </cfRule>
    <cfRule type="expression" dxfId="650" priority="774">
      <formula>IF(AND(AL401&lt;0, RIGHT(TEXT(AL401,"0.#"),1)="."),TRUE,FALSE)</formula>
    </cfRule>
  </conditionalFormatting>
  <conditionalFormatting sqref="AL399:AO400">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M36">
    <cfRule type="expression" dxfId="9" priority="9">
      <formula>IF(RIGHT(TEXT(AM36,"0.#"),1)=".",FALSE,TRUE)</formula>
    </cfRule>
    <cfRule type="expression" dxfId="8" priority="10">
      <formula>IF(RIGHT(TEXT(AM36,"0.#"),1)=".",TRUE,FALSE)</formula>
    </cfRule>
  </conditionalFormatting>
  <conditionalFormatting sqref="Y311">
    <cfRule type="expression" dxfId="7" priority="7">
      <formula>IF(RIGHT(TEXT(Y311,"0.#"),1)=".",FALSE,TRUE)</formula>
    </cfRule>
    <cfRule type="expression" dxfId="6" priority="8">
      <formula>IF(RIGHT(TEXT(Y311,"0.#"),1)=".",TRUE,FALSE)</formula>
    </cfRule>
  </conditionalFormatting>
  <conditionalFormatting sqref="Y312 Y310">
    <cfRule type="expression" dxfId="5" priority="5">
      <formula>IF(RIGHT(TEXT(Y310,"0.#"),1)=".",FALSE,TRUE)</formula>
    </cfRule>
    <cfRule type="expression" dxfId="4" priority="6">
      <formula>IF(RIGHT(TEXT(Y310,"0.#"),1)=".",TRUE,FALSE)</formula>
    </cfRule>
  </conditionalFormatting>
  <conditionalFormatting sqref="Y368:Y375">
    <cfRule type="expression" dxfId="3" priority="3">
      <formula>IF(RIGHT(TEXT(Y368,"0.#"),1)=".",FALSE,TRUE)</formula>
    </cfRule>
    <cfRule type="expression" dxfId="2" priority="4">
      <formula>IF(RIGHT(TEXT(Y368,"0.#"),1)=".",TRUE,FALSE)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98" max="49" man="1"/>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611</v>
      </c>
      <c r="M2" s="13" t="str">
        <f>IF(L2="","",K2)</f>
        <v>社会保障</v>
      </c>
      <c r="N2" s="13" t="str">
        <f>IF(M2="","",IF(N1&lt;&gt;"",CONCATENATE(N1,"、",M2),M2))</f>
        <v>社会保障</v>
      </c>
      <c r="O2" s="13"/>
      <c r="P2" s="12" t="s">
        <v>69</v>
      </c>
      <c r="Q2" s="17" t="s">
        <v>611</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611</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2022-08-29T05:37:44Z</cp:lastPrinted>
  <dcterms:created xsi:type="dcterms:W3CDTF">2012-03-13T00:50:25Z</dcterms:created>
  <dcterms:modified xsi:type="dcterms:W3CDTF">2022-08-29T05:37:45Z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