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32" i="11"/>
  <c r="AY331" i="11"/>
  <c r="AY328" i="11"/>
  <c r="AY327" i="11"/>
  <c r="AY324" i="11"/>
  <c r="AY323" i="11"/>
  <c r="AY321" i="11"/>
  <c r="AY330" i="11" s="1"/>
  <c r="AY397" i="11" l="1"/>
  <c r="AY398" i="11"/>
  <c r="AY338" i="11"/>
  <c r="AY325" i="11"/>
  <c r="AY329"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8" i="11"/>
  <c r="AY89" i="11" s="1"/>
  <c r="AY78" i="11"/>
  <c r="AY85" i="11" s="1"/>
  <c r="AY44" i="11"/>
  <c r="AY52" i="11" s="1"/>
  <c r="AY82" i="11" l="1"/>
  <c r="AY86" i="11"/>
  <c r="AY79" i="11"/>
  <c r="AY87" i="11"/>
  <c r="AY84" i="11"/>
  <c r="AY92" i="11"/>
  <c r="AY96" i="11"/>
  <c r="AY83"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<sst xmlns="http://schemas.openxmlformats.org/spreadsheetml/2006/main" count="1402" uniqueCount="706">
  <si>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</si>
  <si>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</si>
  <si>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</si>
  <si>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</si>
  <si>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</si>
  <si>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</si>
  <si>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</si>
  <si>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</si>
  <si>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</si>
  <si>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</si>
  <si>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</si>
  <si>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</si>
  <si>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</si>
  <si>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</si>
  <si>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</si>
  <si>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</si>
  <si>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</si>
  <si>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</si>
  <si>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</si>
  <si>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</si>
  <si>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</si>
  <si>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</si>
  <si>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</si>
  <si>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</si>
  <si>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</si>
  <si>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</si>
  <si>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</si>
  <si>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</si>
  <si>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</si>
  <si>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</si>
  <si>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</si>
  <si>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</si>
  <si>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</si>
  <si>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</si>
  <si>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</si>
  <si>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</si>
  <si>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</si>
  <si>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</si>
  <si>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</si>
  <si>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</si>
  <si>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</si>
  <si>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</si>
  <si>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</si>
  <si>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</si>
  <si>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</si>
  <si>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</si>
  <si>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</si>
  <si>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</si>
  <si>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</si>
  <si>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</si>
  <si>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</si>
  <si>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</si>
  <si>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</si>
  <si>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</si>
  <si>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</si>
  <si>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</si>
  <si>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</si>
  <si>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</si>
  <si>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</si>
  <si>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</si>
  <si>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</si>
  <si>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</si>
  <si>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</si>
  <si>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</si>
  <si>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</si>
  <si>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</si>
  <si>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</si>
  <si>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</si>
  <si>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</si>
  <si>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</si>
  <si>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</si>
  <si>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</si>
  <si>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</si>
  <si>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</si>
  <si>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</si>
  <si>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</si>
  <si>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</si>
  <si>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</si>
  <si>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</si>
  <si>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</si>
  <si>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</si>
  <si>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</si>
  <si>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</si>
  <si>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</si>
  <si>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</si>
  <si>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</si>
  <si>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</si>
  <si>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</si>
  <si>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</si>
  <si>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</si>
  <si>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</si>
  <si>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</si>
  <si>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</si>
  <si>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</si>
  <si>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</si>
  <si>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</si>
  <si>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</si>
  <si>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</si>
  <si>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</si>
  <si>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</si>
  <si>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</si>
  <si>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</si>
  <si>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</si>
  <si>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</si>
  <si>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</si>
  <si>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</si>
  <si>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</si>
  <si>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</si>
  <si>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</si>
  <si>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</si>
  <si>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</si>
  <si>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</si>
  <si>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</si>
  <si>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</si>
  <si>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</si>
  <si>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</si>
  <si>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</si>
  <si>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</si>
  <si>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</si>
  <si>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</si>
  <si>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</si>
  <si>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</si>
  <si>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</si>
  <si>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</si>
  <si>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</si>
  <si>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</si>
  <si>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</si>
  <si>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</si>
  <si>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</si>
  <si>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</si>
  <si>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</si>
  <si>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</si>
  <si>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</si>
  <si>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</si>
  <si>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</si>
  <si>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</si>
  <si>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</si>
  <si>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</si>
  <si>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</si>
  <si>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</si>
  <si>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</si>
  <si>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</si>
  <si>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</si>
  <si>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</si>
  <si>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</si>
  <si>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</si>
  <si>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</si>
  <si>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</si>
  <si>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</si>
  <si>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</si>
  <si>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</si>
  <si>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</si>
  <si>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</si>
  <si>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</si>
  <si>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</si>
  <si>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</si>
  <si>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</si>
  <si>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</si>
  <si>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</si>
  <si>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</si>
  <si>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</si>
  <si>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</si>
  <si>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</si>
  <si>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</si>
  <si>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</si>
  <si>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</si>
  <si>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</si>
  <si>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</si>
  <si>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</si>
  <si>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</si>
  <si>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</si>
  <si>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</si>
  <si>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</si>
  <si>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</si>
  <si>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</si>
  <si>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</si>
  <si>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</si>
  <si>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</si>
  <si>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</si>
  <si>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</si>
  <si>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</si>
  <si>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</si>
  <si>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</si>
  <si>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</si>
  <si>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</si>
  <si>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</si>
  <si>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</si>
  <si>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</si>
  <si>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</si>
  <si>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</si>
  <si>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</si>
  <si>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</si>
  <si>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</si>
  <si>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</si>
  <si>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</si>
  <si>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</si>
  <si>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</si>
  <si>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</si>
  <si>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</si>
  <si>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</si>
  <si>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</si>
  <si>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</si>
  <si>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</si>
  <si>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</si>
  <si>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</si>
  <si>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</si>
  <si>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</si>
  <si>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</si>
  <si>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</si>
  <si>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</si>
  <si>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</si>
  <si>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</si>
  <si>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</si>
  <si>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</si>
  <si>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</si>
  <si>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</si>
  <si>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</si>
  <si>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</si>
  <si>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</si>
  <si>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</si>
  <si>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</si>
  <si>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</si>
  <si>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</si>
  <si>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</si>
  <si>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</si>
  <si>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</si>
  <si>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</si>
  <si>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</si>
  <si>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</si>
  <si>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</si>
  <si>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</si>
  <si>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</si>
  <si>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</si>
  <si>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</si>
  <si>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</si>
  <si>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</si>
  <si>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</si>
  <si>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</si>
  <si>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</si>
  <si>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</si>
  <si>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</si>
  <si>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</si>
  <si>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</si>
  <si>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</si>
  <si>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</si>
  <si>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</si>
  <si>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</si>
  <si>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</si>
  <si>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</si>
  <si>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</si>
  <si>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</si>
  <si>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</si>
  <si>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</si>
  <si>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</si>
  <si>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</si>
  <si>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</si>
  <si>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</si>
  <si>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</si>
  <si>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</si>
  <si>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</si>
  <si>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</si>
  <si>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</si>
  <si>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</si>
  <si>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</si>
  <si>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</si>
  <si>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</si>
  <si>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</si>
  <si>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</si>
  <si>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</si>
  <si>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</si>
  <si>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</si>
  <si>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</si>
  <si>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</si>
  <si>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</si>
  <si>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</si>
  <si>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</si>
  <si>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</si>
  <si>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</si>
  <si>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</si>
  <si>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</si>
  <si>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</si>
  <si>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</si>
  <si>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</si>
  <si>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</si>
  <si>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</si>
  <si>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</si>
  <si>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</si>
  <si>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</si>
  <si>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</si>
  <si>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</si>
  <si>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</si>
  <si>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</si>
  <si>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</si>
  <si>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</si>
  <si>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</si>
  <si>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</si>
  <si>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</si>
  <si>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</si>
  <si>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</si>
  <si>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</si>
  <si>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</si>
  <si>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</si>
  <si>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</si>
  <si>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</si>
  <si>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</si>
  <si>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</si>
  <si>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</si>
  <si>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</si>
  <si>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</si>
  <si>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</si>
  <si>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</si>
  <si>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</si>
  <si>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</si>
  <si>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</si>
  <si>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</si>
  <si>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</si>
  <si>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</si>
  <si>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</si>
  <si>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</si>
  <si>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</si>
  <si>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</si>
  <si>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</si>
  <si>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</si>
  <si>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</si>
  <si>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</si>
  <si>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</si>
  <si>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</si>
  <si>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</si>
  <si>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</si>
  <si>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</si>
  <si>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</si>
  <si>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</si>
  <si>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</si>
  <si>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</si>
  <si>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</si>
  <si>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</si>
  <si>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</si>
  <si>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</si>
  <si>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</si>
  <si>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</si>
  <si>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</si>
  <si>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</si>
  <si>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</si>
  <si>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</si>
  <si>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</si>
  <si>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</si>
  <si>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</si>
  <si>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</si>
  <si>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</si>
  <si>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</si>
  <si>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</si>
  <si>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</si>
  <si>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</si>
  <si>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</si>
  <si>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</si>
  <si>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</si>
  <si>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</si>
  <si>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</si>
  <si>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</si>
  <si>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</si>
  <si>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</si>
  <si>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</si>
  <si>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</si>
  <si>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</si>
  <si>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</si>
  <si>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</si>
  <si>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</si>
  <si>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</si>
  <si>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</si>
  <si>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</si>
  <si>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</si>
  <si>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</si>
  <si>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</si>
  <si>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</si>
  <si>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</si>
  <si>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</si>
  <si>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</si>
  <si>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</si>
  <si>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</si>
  <si>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</si>
  <si>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</si>
  <si>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</si>
  <si>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</si>
  <si>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</si>
  <si>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</si>
  <si>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</si>
  <si>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</si>
  <si>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</si>
  <si>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</si>
  <si>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</si>
  <si>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</si>
  <si>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</si>
  <si>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</si>
  <si>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</si>
  <si>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</si>
  <si>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</si>
  <si>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</si>
  <si>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</si>
  <si>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</si>
  <si>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</si>
  <si>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</si>
  <si>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</si>
  <si>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</si>
  <si>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</si>
  <si>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</si>
  <si>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</si>
  <si>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</si>
  <si>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</si>
  <si>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</si>
  <si>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</si>
  <si>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</si>
  <si>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</si>
  <si>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</si>
  <si>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</si>
  <si>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</si>
  <si>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</si>
  <si>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</si>
  <si>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</si>
  <si>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</si>
  <si>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</si>
  <si>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</si>
  <si>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</si>
  <si>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</si>
  <si>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</si>
  <si>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</si>
  <si>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</si>
  <si>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</si>
  <si>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</si>
  <si>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</si>
  <si>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</si>
  <si>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</si>
  <si>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</si>
  <si>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</si>
  <si>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</si>
  <si>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</si>
  <si>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</si>
  <si>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</si>
  <si>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</si>
  <si>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</si>
  <si>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</si>
  <si>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</si>
  <si>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</si>
  <si>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</si>
  <si>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</si>
  <si>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</si>
  <si>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</si>
  <si>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</si>
  <si>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</si>
  <si>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</si>
  <si>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</si>
  <si>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</si>
  <si>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</si>
  <si>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</si>
  <si>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</si>
  <si>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</si>
  <si>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</si>
  <si>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</si>
  <si>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</si>
  <si>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</si>
  <si>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</si>
  <si>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</si>
  <si>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</si>
  <si>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</si>
  <si>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</si>
  <si>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</si>
  <si>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</si>
  <si>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</si>
  <si>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</si>
  <si>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</si>
  <si>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</si>
  <si>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</si>
  <si>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</si>
  <si>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</si>
  <si>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</si>
  <si>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</si>
  <si>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</si>
  <si>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</si>
  <si>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</si>
  <si>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</si>
  <si>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</si>
  <si>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</si>
  <si>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</si>
  <si>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</si>
  <si>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</si>
  <si>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</si>
  <si>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</si>
  <si>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</si>
  <si>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</si>
  <si>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</si>
  <si>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</si>
  <si>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</si>
  <si>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</si>
  <si>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</si>
  <si>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</si>
  <si>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</si>
  <si>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</si>
  <si>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</si>
  <si>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</si>
  <si>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</si>
  <si>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</si>
  <si>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</si>
  <si>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</si>
  <si>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</si>
  <si>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</si>
  <si>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</si>
  <si>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</si>
  <si>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</si>
  <si>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</si>
  <si>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</si>
  <si>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</si>
  <si>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</si>
  <si>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</si>
  <si>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</si>
  <si>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</si>
  <si>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</si>
  <si>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</si>
  <si>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</si>
  <si>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</si>
  <si>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</si>
  <si>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</si>
  <si>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</si>
  <si>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</si>
  <si>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</si>
  <si>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</si>
  <si>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</si>
  <si>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</si>
  <si>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</si>
  <si>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</si>
  <si>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</si>
  <si>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</si>
  <si>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</si>
  <si>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</si>
  <si>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</si>
  <si>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</si>
  <si>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</si>
  <si>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</si>
  <si>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</si>
  <si>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</si>
  <si>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</si>
  <si>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</si>
  <si>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</si>
  <si>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</si>
  <si>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</si>
  <si>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</si>
  <si>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</si>
  <si>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</si>
  <si>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</si>
  <si>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</si>
  <si>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</si>
  <si>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</si>
  <si>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</si>
  <si>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</si>
  <si>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</si>
  <si>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</si>
  <si>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</si>
  <si>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</si>
  <si>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</si>
  <si>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</si>
  <si>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</si>
  <si>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</si>
  <si>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</si>
  <si>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</si>
  <si>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</si>
  <si>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</si>
  <si>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</si>
  <si>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</si>
  <si>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</si>
  <si>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</si>
  <si>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</si>
  <si>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</si>
  <si>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</si>
  <si>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</si>
  <si>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</si>
  <si>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</si>
  <si>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</si>
  <si>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</si>
  <si>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</si>
  <si>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</si>
  <si>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</si>
  <si>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</si>
  <si>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</si>
  <si>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</si>
  <si>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</si>
  <si>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</si>
  <si>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</si>
  <si>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</si>
  <si>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</si>
  <si>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</si>
  <si>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</si>
  <si>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</si>
  <si>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</si>
  <si>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</si>
  <si>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</si>
  <si>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</si>
  <si>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</si>
  <si>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</si>
  <si>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</si>
  <si>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</si>
  <si>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</si>
  <si>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</si>
  <si>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</si>
  <si>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</si>
  <si>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</si>
  <si>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</si>
  <si>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</si>
  <si>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</si>
  <si>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</si>
  <si>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</si>
  <si>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人材確保対策コーナー等運営費</t>
  </si>
  <si>
    <t>職業安定局</t>
  </si>
  <si>
    <t>首席職業指導官
澤口　浩司</t>
  </si>
  <si>
    <t>終了予定なし</t>
  </si>
  <si>
    <t>首席職業指導官室</t>
  </si>
  <si>
    <t>雇用保険法第62条第1項第6号</t>
  </si>
  <si>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
経済財政運営と改革の基本方針2020（令和2年7月17日閣議決定）</t>
  </si>
  <si>
    <t>【人材確保対策推進事業（平成30年度～）】
医療・福祉分野のほか、警備業、運輸業など、雇用吸収力の高い分野でのマッチング支援に取り組むことにより人手不足の解消を図る。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</si>
  <si>
    <t>-</t>
  </si>
  <si>
    <t>諸謝金</t>
  </si>
  <si>
    <t>労働保険業務庁費</t>
  </si>
  <si>
    <t>庁費</t>
  </si>
  <si>
    <t>土地建物借料</t>
  </si>
  <si>
    <t>厚生労働省職業安定局調べ</t>
  </si>
  <si>
    <t>人材確保対策コーナーにおける人材不足分野の就職率
（人材確保対策コーナーにおける就職件数／人材確保対策コーナーにおける新規相談者数）</t>
  </si>
  <si>
    <t>%</t>
  </si>
  <si>
    <t>人</t>
  </si>
  <si>
    <t>円</t>
  </si>
  <si>
    <t>　X　/　Y</t>
    <phoneticPr fontId="5"/>
  </si>
  <si>
    <t>単位当たりコスト＝X/Y
X：「執行額」
Y ：「人材確保対策コーナーにおける新規相談者数」　　　　</t>
    <phoneticPr fontId="5"/>
  </si>
  <si>
    <t>3,108百万円/120,271</t>
  </si>
  <si>
    <t>618</t>
  </si>
  <si>
    <t>549</t>
  </si>
  <si>
    <t>459</t>
  </si>
  <si>
    <t>468</t>
  </si>
  <si>
    <t>481</t>
  </si>
  <si>
    <t>480</t>
  </si>
  <si>
    <t>厚生労働省　500</t>
  </si>
  <si>
    <t>○</t>
  </si>
  <si>
    <t>-</t>
    <phoneticPr fontId="5"/>
  </si>
  <si>
    <t>‐</t>
  </si>
  <si>
    <t>△</t>
  </si>
  <si>
    <t>-</t>
    <phoneticPr fontId="5"/>
  </si>
  <si>
    <t>委員等旅費</t>
    <rPh sb="0" eb="2">
      <t>イイン</t>
    </rPh>
    <rPh sb="2" eb="3">
      <t>トウ</t>
    </rPh>
    <rPh sb="3" eb="5">
      <t>リョヒ</t>
    </rPh>
    <phoneticPr fontId="5"/>
  </si>
  <si>
    <t>職員旅費</t>
    <rPh sb="0" eb="2">
      <t>ショクイン</t>
    </rPh>
    <rPh sb="2" eb="4">
      <t>リョヒ</t>
    </rPh>
    <phoneticPr fontId="5"/>
  </si>
  <si>
    <t>医療・福祉（医療、介護、保育）、建設、警備、運輸へのマッチング支援を強化するため、ハローワークに人材確保支援の総合専門窓口となる「人材確保対策コーナー」を設置。当該分野のしごとの魅力を発信し求職者の拡大を図るとともに、求人者には求人充足のための支援を強化し、両者を結び付けるマッチング機会を拡充することにより、ミスマッチの改善を図る。</t>
    <rPh sb="0" eb="2">
      <t>イリョウ</t>
    </rPh>
    <rPh sb="3" eb="5">
      <t>フクシ</t>
    </rPh>
    <rPh sb="6" eb="8">
      <t>イリョウ</t>
    </rPh>
    <rPh sb="9" eb="11">
      <t>カイゴ</t>
    </rPh>
    <rPh sb="12" eb="14">
      <t>ホイク</t>
    </rPh>
    <rPh sb="16" eb="18">
      <t>ケンセツ</t>
    </rPh>
    <rPh sb="19" eb="21">
      <t>ケイビ</t>
    </rPh>
    <rPh sb="22" eb="24">
      <t>ウンユ</t>
    </rPh>
    <rPh sb="31" eb="33">
      <t>シエン</t>
    </rPh>
    <rPh sb="34" eb="36">
      <t>キョウカ</t>
    </rPh>
    <rPh sb="48" eb="50">
      <t>ジンザイ</t>
    </rPh>
    <rPh sb="50" eb="52">
      <t>カクホ</t>
    </rPh>
    <rPh sb="52" eb="54">
      <t>シエン</t>
    </rPh>
    <rPh sb="55" eb="57">
      <t>ソウゴウ</t>
    </rPh>
    <rPh sb="57" eb="59">
      <t>センモン</t>
    </rPh>
    <rPh sb="59" eb="61">
      <t>マドグチ</t>
    </rPh>
    <rPh sb="65" eb="67">
      <t>ジンザイ</t>
    </rPh>
    <rPh sb="67" eb="69">
      <t>カクホ</t>
    </rPh>
    <rPh sb="69" eb="71">
      <t>タイサク</t>
    </rPh>
    <rPh sb="77" eb="79">
      <t>セッチ</t>
    </rPh>
    <rPh sb="80" eb="82">
      <t>トウガイ</t>
    </rPh>
    <rPh sb="82" eb="84">
      <t>ブンヤ</t>
    </rPh>
    <rPh sb="89" eb="91">
      <t>ミリョク</t>
    </rPh>
    <rPh sb="92" eb="94">
      <t>ハッシン</t>
    </rPh>
    <rPh sb="95" eb="98">
      <t>キュウショクシャ</t>
    </rPh>
    <rPh sb="99" eb="101">
      <t>カクダイ</t>
    </rPh>
    <rPh sb="102" eb="103">
      <t>ハカ</t>
    </rPh>
    <rPh sb="109" eb="111">
      <t>キュウジン</t>
    </rPh>
    <rPh sb="111" eb="112">
      <t>シャ</t>
    </rPh>
    <rPh sb="114" eb="116">
      <t>キュウジン</t>
    </rPh>
    <rPh sb="116" eb="118">
      <t>ジュウソク</t>
    </rPh>
    <rPh sb="122" eb="124">
      <t>シエン</t>
    </rPh>
    <rPh sb="125" eb="127">
      <t>キョウカ</t>
    </rPh>
    <rPh sb="129" eb="131">
      <t>リョウシャ</t>
    </rPh>
    <rPh sb="132" eb="133">
      <t>ムス</t>
    </rPh>
    <rPh sb="134" eb="135">
      <t>ツ</t>
    </rPh>
    <rPh sb="142" eb="144">
      <t>キカイ</t>
    </rPh>
    <rPh sb="145" eb="147">
      <t>カクジュウ</t>
    </rPh>
    <rPh sb="161" eb="163">
      <t>カイゼン</t>
    </rPh>
    <rPh sb="164" eb="165">
      <t>ハカ</t>
    </rPh>
    <phoneticPr fontId="5"/>
  </si>
  <si>
    <t>人材確保対策コーナーにおける新規相談者数</t>
    <phoneticPr fontId="5"/>
  </si>
  <si>
    <t>人材不足分野における就職</t>
    <rPh sb="0" eb="2">
      <t>ジンザイ</t>
    </rPh>
    <rPh sb="2" eb="4">
      <t>ブソク</t>
    </rPh>
    <rPh sb="4" eb="6">
      <t>ブンヤ</t>
    </rPh>
    <rPh sb="10" eb="12">
      <t>シュウショク</t>
    </rPh>
    <phoneticPr fontId="5"/>
  </si>
  <si>
    <t>人材確保対策コーナーにおける人材不足分野の就職率を52.5%以上にする</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</si>
  <si>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</si>
  <si>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</si>
  <si>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https://www.mhlw.go.jp/wp/seisaku/hyouka/dl/r03_jizenbunseki/V-1-1.pdf</t>
    <phoneticPr fontId="5"/>
  </si>
  <si>
    <t>医療・福祉分野等の雇用吸収力の高い分野における人材不足問題が顕在化している中、当該分野を担う人材を確保することは重要である。</t>
    <rPh sb="0" eb="2">
      <t>イリョウ</t>
    </rPh>
    <rPh sb="3" eb="5">
      <t>フクシ</t>
    </rPh>
    <rPh sb="5" eb="7">
      <t>ブンヤ</t>
    </rPh>
    <rPh sb="7" eb="8">
      <t>トウ</t>
    </rPh>
    <rPh sb="9" eb="11">
      <t>コヨウ</t>
    </rPh>
    <rPh sb="11" eb="14">
      <t>キュウシュウリョク</t>
    </rPh>
    <rPh sb="15" eb="16">
      <t>タカ</t>
    </rPh>
    <rPh sb="17" eb="19">
      <t>ブンヤ</t>
    </rPh>
    <rPh sb="23" eb="25">
      <t>ジンザイ</t>
    </rPh>
    <rPh sb="25" eb="27">
      <t>ブソク</t>
    </rPh>
    <rPh sb="27" eb="29">
      <t>モンダイ</t>
    </rPh>
    <rPh sb="30" eb="33">
      <t>ケンザイカ</t>
    </rPh>
    <rPh sb="37" eb="38">
      <t>ナカ</t>
    </rPh>
    <rPh sb="39" eb="41">
      <t>トウガイ</t>
    </rPh>
    <rPh sb="41" eb="43">
      <t>ブンヤ</t>
    </rPh>
    <rPh sb="44" eb="45">
      <t>ニナ</t>
    </rPh>
    <rPh sb="46" eb="48">
      <t>ジンザイ</t>
    </rPh>
    <rPh sb="49" eb="51">
      <t>カクホ</t>
    </rPh>
    <rPh sb="56" eb="58">
      <t>ジュウヨウ</t>
    </rPh>
    <phoneticPr fontId="5"/>
  </si>
  <si>
    <t>職業紹介や雇用保険事業は、ハローワークの全国ネットワークを有し、雇用のセーフティネットを担う国が実施すべき事業である。</t>
    <rPh sb="0" eb="2">
      <t>ショクギョウ</t>
    </rPh>
    <rPh sb="2" eb="4">
      <t>ショウカイ</t>
    </rPh>
    <rPh sb="5" eb="7">
      <t>コヨウ</t>
    </rPh>
    <rPh sb="7" eb="9">
      <t>ホケン</t>
    </rPh>
    <rPh sb="9" eb="11">
      <t>ジギョウ</t>
    </rPh>
    <rPh sb="20" eb="22">
      <t>ゼンコク</t>
    </rPh>
    <rPh sb="29" eb="30">
      <t>ユウ</t>
    </rPh>
    <rPh sb="32" eb="34">
      <t>コヨウ</t>
    </rPh>
    <rPh sb="44" eb="45">
      <t>ニナ</t>
    </rPh>
    <rPh sb="46" eb="47">
      <t>クニ</t>
    </rPh>
    <rPh sb="48" eb="50">
      <t>ジッシ</t>
    </rPh>
    <rPh sb="53" eb="55">
      <t>ジギョウ</t>
    </rPh>
    <phoneticPr fontId="5"/>
  </si>
  <si>
    <t>無</t>
  </si>
  <si>
    <t>令和3年度は、本省にて総合評価落札方式による調達を行い、支出先の選定を行った。</t>
    <rPh sb="0" eb="2">
      <t>レイワ</t>
    </rPh>
    <rPh sb="3" eb="5">
      <t>ネンド</t>
    </rPh>
    <rPh sb="7" eb="9">
      <t>ホンショウ</t>
    </rPh>
    <rPh sb="11" eb="13">
      <t>ソウゴウ</t>
    </rPh>
    <rPh sb="13" eb="15">
      <t>ヒョウカ</t>
    </rPh>
    <rPh sb="15" eb="17">
      <t>ラクサツ</t>
    </rPh>
    <rPh sb="17" eb="19">
      <t>ホウシキ</t>
    </rPh>
    <rPh sb="22" eb="24">
      <t>チョウタツ</t>
    </rPh>
    <rPh sb="25" eb="26">
      <t>オコナ</t>
    </rPh>
    <rPh sb="28" eb="31">
      <t>シシュツサキ</t>
    </rPh>
    <rPh sb="32" eb="34">
      <t>センテイ</t>
    </rPh>
    <rPh sb="35" eb="36">
      <t>オコナ</t>
    </rPh>
    <phoneticPr fontId="5"/>
  </si>
  <si>
    <t>会議やセミナー等の効率的な実施に努めている。</t>
    <rPh sb="0" eb="2">
      <t>カイギ</t>
    </rPh>
    <rPh sb="7" eb="8">
      <t>トウ</t>
    </rPh>
    <rPh sb="9" eb="12">
      <t>コウリツテキ</t>
    </rPh>
    <rPh sb="13" eb="15">
      <t>ジッシ</t>
    </rPh>
    <rPh sb="16" eb="17">
      <t>ツト</t>
    </rPh>
    <phoneticPr fontId="5"/>
  </si>
  <si>
    <t>新型コロナウイルス感染症の影響を受け、事業所説明会や職場見学等を十分に実施することができなかったことに加え、人材不足分野のうち介護、看護、保育など利用者との接触が伴う業種を希望している求職者の一部が応募を手控えたことにより、目標値を下回った。</t>
    <rPh sb="0" eb="2">
      <t>シンガタ</t>
    </rPh>
    <rPh sb="9" eb="12">
      <t>カンセンショウ</t>
    </rPh>
    <rPh sb="13" eb="15">
      <t>エイキョウ</t>
    </rPh>
    <rPh sb="16" eb="17">
      <t>ウ</t>
    </rPh>
    <rPh sb="19" eb="22">
      <t>ジギョウショ</t>
    </rPh>
    <rPh sb="22" eb="25">
      <t>セツメイカイ</t>
    </rPh>
    <rPh sb="26" eb="28">
      <t>ショクバ</t>
    </rPh>
    <rPh sb="28" eb="30">
      <t>ケンガク</t>
    </rPh>
    <rPh sb="30" eb="31">
      <t>トウ</t>
    </rPh>
    <rPh sb="32" eb="34">
      <t>ジュウブン</t>
    </rPh>
    <rPh sb="35" eb="37">
      <t>ジッシ</t>
    </rPh>
    <rPh sb="51" eb="52">
      <t>クワ</t>
    </rPh>
    <rPh sb="54" eb="56">
      <t>ジンザイ</t>
    </rPh>
    <rPh sb="56" eb="58">
      <t>ブソク</t>
    </rPh>
    <rPh sb="58" eb="60">
      <t>ブンヤ</t>
    </rPh>
    <rPh sb="63" eb="65">
      <t>カイゴ</t>
    </rPh>
    <rPh sb="66" eb="68">
      <t>カンゴ</t>
    </rPh>
    <rPh sb="69" eb="71">
      <t>ホイク</t>
    </rPh>
    <rPh sb="73" eb="76">
      <t>リヨウシャ</t>
    </rPh>
    <rPh sb="78" eb="80">
      <t>セッショク</t>
    </rPh>
    <rPh sb="81" eb="82">
      <t>トモナ</t>
    </rPh>
    <rPh sb="83" eb="85">
      <t>ギョウシュ</t>
    </rPh>
    <rPh sb="86" eb="88">
      <t>キボウ</t>
    </rPh>
    <rPh sb="92" eb="95">
      <t>キュウショクシャ</t>
    </rPh>
    <rPh sb="96" eb="98">
      <t>イチブ</t>
    </rPh>
    <rPh sb="99" eb="101">
      <t>オウボ</t>
    </rPh>
    <rPh sb="102" eb="104">
      <t>テビカ</t>
    </rPh>
    <rPh sb="112" eb="114">
      <t>モクヒョウ</t>
    </rPh>
    <rPh sb="114" eb="115">
      <t>チ</t>
    </rPh>
    <rPh sb="116" eb="118">
      <t>シタマワ</t>
    </rPh>
    <phoneticPr fontId="5"/>
  </si>
  <si>
    <t>人材不足分野に関心を持つ者や有資格者等に対するきめ細かな職業相談・職業紹介を行っており、効果的である。</t>
    <rPh sb="0" eb="2">
      <t>ジンザイ</t>
    </rPh>
    <rPh sb="2" eb="4">
      <t>ブソク</t>
    </rPh>
    <rPh sb="4" eb="6">
      <t>ブンヤ</t>
    </rPh>
    <rPh sb="7" eb="9">
      <t>カンシン</t>
    </rPh>
    <rPh sb="10" eb="11">
      <t>モ</t>
    </rPh>
    <rPh sb="12" eb="13">
      <t>モノ</t>
    </rPh>
    <rPh sb="14" eb="18">
      <t>ユウシカクシャ</t>
    </rPh>
    <rPh sb="18" eb="19">
      <t>トウ</t>
    </rPh>
    <rPh sb="20" eb="21">
      <t>タイ</t>
    </rPh>
    <rPh sb="25" eb="26">
      <t>コマ</t>
    </rPh>
    <rPh sb="28" eb="30">
      <t>ショクギョウ</t>
    </rPh>
    <rPh sb="30" eb="32">
      <t>ソウダン</t>
    </rPh>
    <rPh sb="33" eb="35">
      <t>ショクギョウ</t>
    </rPh>
    <rPh sb="35" eb="37">
      <t>ショウカイ</t>
    </rPh>
    <rPh sb="38" eb="39">
      <t>オコナ</t>
    </rPh>
    <rPh sb="44" eb="47">
      <t>コウカテキ</t>
    </rPh>
    <phoneticPr fontId="5"/>
  </si>
  <si>
    <t>新規相談者数については当初見込みを上回る実績をあげている。</t>
    <rPh sb="0" eb="2">
      <t>シンキ</t>
    </rPh>
    <rPh sb="2" eb="5">
      <t>ソウダンシャ</t>
    </rPh>
    <rPh sb="5" eb="6">
      <t>スウ</t>
    </rPh>
    <rPh sb="11" eb="13">
      <t>トウショ</t>
    </rPh>
    <rPh sb="13" eb="15">
      <t>ミコ</t>
    </rPh>
    <rPh sb="17" eb="19">
      <t>ウワマワ</t>
    </rPh>
    <rPh sb="20" eb="22">
      <t>ジッセキ</t>
    </rPh>
    <phoneticPr fontId="5"/>
  </si>
  <si>
    <t>人材確保対策コーナーを全国の主要な公共職業安定所に整備し、就職支援のために十分に活用している。</t>
    <rPh sb="0" eb="2">
      <t>ジンザイ</t>
    </rPh>
    <rPh sb="2" eb="4">
      <t>カクホ</t>
    </rPh>
    <rPh sb="4" eb="6">
      <t>タイサク</t>
    </rPh>
    <rPh sb="11" eb="13">
      <t>ゼンコク</t>
    </rPh>
    <rPh sb="14" eb="16">
      <t>シュヨウ</t>
    </rPh>
    <rPh sb="17" eb="19">
      <t>コウキョウ</t>
    </rPh>
    <rPh sb="19" eb="21">
      <t>ショクギョウ</t>
    </rPh>
    <rPh sb="21" eb="24">
      <t>アンテイショ</t>
    </rPh>
    <rPh sb="25" eb="27">
      <t>セイビ</t>
    </rPh>
    <rPh sb="29" eb="31">
      <t>シュウショク</t>
    </rPh>
    <rPh sb="31" eb="33">
      <t>シエン</t>
    </rPh>
    <rPh sb="37" eb="39">
      <t>ジュウブン</t>
    </rPh>
    <rPh sb="40" eb="42">
      <t>カツヨウ</t>
    </rPh>
    <phoneticPr fontId="5"/>
  </si>
  <si>
    <t>成果目標である「人材確保対策コーナーにおける人材不足分野の就職率」が目標を下回ったのは、新規相談者数の伸びに対して就職件数の伸びが及ばなかったことが要因であるが、この背景としては、新型コロナウイルス感染症の影響で人材不足分野を希望する求職者の一部が応募を手控えたこと等が挙げられる。また、事業所説明会や職場見学等が十分に実施できなかったことにより十分なマッチングが行えなかったことも一因と考えられる。</t>
    <rPh sb="0" eb="2">
      <t>セイカ</t>
    </rPh>
    <rPh sb="2" eb="4">
      <t>モクヒョウ</t>
    </rPh>
    <rPh sb="8" eb="10">
      <t>ジンザイ</t>
    </rPh>
    <rPh sb="10" eb="12">
      <t>カクホ</t>
    </rPh>
    <rPh sb="12" eb="14">
      <t>タイサク</t>
    </rPh>
    <rPh sb="22" eb="24">
      <t>ジンザイ</t>
    </rPh>
    <rPh sb="24" eb="26">
      <t>ブソク</t>
    </rPh>
    <rPh sb="26" eb="28">
      <t>ブンヤ</t>
    </rPh>
    <rPh sb="29" eb="32">
      <t>シュウショクリツ</t>
    </rPh>
    <rPh sb="34" eb="36">
      <t>モクヒョウ</t>
    </rPh>
    <rPh sb="37" eb="39">
      <t>シタマワ</t>
    </rPh>
    <rPh sb="44" eb="46">
      <t>シンキ</t>
    </rPh>
    <rPh sb="46" eb="49">
      <t>ソウダンシャ</t>
    </rPh>
    <rPh sb="49" eb="50">
      <t>スウ</t>
    </rPh>
    <rPh sb="51" eb="52">
      <t>ノ</t>
    </rPh>
    <rPh sb="54" eb="55">
      <t>タイ</t>
    </rPh>
    <rPh sb="57" eb="59">
      <t>シュウショク</t>
    </rPh>
    <rPh sb="59" eb="61">
      <t>ケンスウ</t>
    </rPh>
    <rPh sb="62" eb="63">
      <t>ノ</t>
    </rPh>
    <rPh sb="65" eb="66">
      <t>オヨ</t>
    </rPh>
    <rPh sb="74" eb="76">
      <t>ヨウイン</t>
    </rPh>
    <rPh sb="83" eb="85">
      <t>ハイケイ</t>
    </rPh>
    <rPh sb="90" eb="92">
      <t>シンガタ</t>
    </rPh>
    <rPh sb="99" eb="102">
      <t>カンセンショウ</t>
    </rPh>
    <rPh sb="103" eb="105">
      <t>エイキョウ</t>
    </rPh>
    <rPh sb="106" eb="108">
      <t>ジンザイ</t>
    </rPh>
    <rPh sb="108" eb="110">
      <t>ブソク</t>
    </rPh>
    <rPh sb="110" eb="112">
      <t>ブンヤ</t>
    </rPh>
    <rPh sb="113" eb="115">
      <t>キボウ</t>
    </rPh>
    <rPh sb="117" eb="120">
      <t>キュウショクシャ</t>
    </rPh>
    <rPh sb="121" eb="123">
      <t>イチブ</t>
    </rPh>
    <rPh sb="124" eb="126">
      <t>オウボ</t>
    </rPh>
    <rPh sb="127" eb="129">
      <t>テビカ</t>
    </rPh>
    <rPh sb="133" eb="134">
      <t>トウ</t>
    </rPh>
    <rPh sb="135" eb="136">
      <t>ア</t>
    </rPh>
    <rPh sb="144" eb="147">
      <t>ジギョウショ</t>
    </rPh>
    <rPh sb="147" eb="150">
      <t>セツメイカイ</t>
    </rPh>
    <rPh sb="151" eb="153">
      <t>ショクバ</t>
    </rPh>
    <rPh sb="153" eb="155">
      <t>ケンガク</t>
    </rPh>
    <rPh sb="155" eb="156">
      <t>トウ</t>
    </rPh>
    <rPh sb="157" eb="159">
      <t>ジュウブン</t>
    </rPh>
    <rPh sb="160" eb="162">
      <t>ジッシ</t>
    </rPh>
    <rPh sb="173" eb="175">
      <t>ジュウブン</t>
    </rPh>
    <rPh sb="182" eb="183">
      <t>オコナ</t>
    </rPh>
    <rPh sb="191" eb="193">
      <t>イチイン</t>
    </rPh>
    <rPh sb="194" eb="195">
      <t>カンガ</t>
    </rPh>
    <phoneticPr fontId="5"/>
  </si>
  <si>
    <t>コロナ禍においても人材ニーズの高い人材不足分野の人材確保を支援するため、求人者への求人充足に向けた助言・指導、求職者に対する担当者制によるきめ細かな職業相談・職業紹介を実施するほか、感染防止対策を講じたマッチングイベントやオンラインによる事業所説明会や職場見学会の積極的な開催等により就職率の向上を図る。</t>
    <rPh sb="3" eb="4">
      <t>カ</t>
    </rPh>
    <rPh sb="9" eb="11">
      <t>ジンザイ</t>
    </rPh>
    <rPh sb="15" eb="16">
      <t>タカ</t>
    </rPh>
    <rPh sb="17" eb="19">
      <t>ジンザイ</t>
    </rPh>
    <rPh sb="19" eb="21">
      <t>ブソク</t>
    </rPh>
    <rPh sb="21" eb="23">
      <t>ブンヤ</t>
    </rPh>
    <rPh sb="24" eb="26">
      <t>ジンザイ</t>
    </rPh>
    <rPh sb="26" eb="28">
      <t>カクホ</t>
    </rPh>
    <rPh sb="29" eb="31">
      <t>シエン</t>
    </rPh>
    <rPh sb="36" eb="38">
      <t>キュウジン</t>
    </rPh>
    <rPh sb="38" eb="39">
      <t>シャ</t>
    </rPh>
    <rPh sb="41" eb="43">
      <t>キュウジン</t>
    </rPh>
    <rPh sb="43" eb="45">
      <t>ジュウソク</t>
    </rPh>
    <rPh sb="46" eb="47">
      <t>ム</t>
    </rPh>
    <rPh sb="49" eb="51">
      <t>ジョゲン</t>
    </rPh>
    <rPh sb="52" eb="54">
      <t>シドウ</t>
    </rPh>
    <rPh sb="55" eb="58">
      <t>キュウショクシャ</t>
    </rPh>
    <rPh sb="59" eb="60">
      <t>タイ</t>
    </rPh>
    <rPh sb="62" eb="65">
      <t>タントウシャ</t>
    </rPh>
    <rPh sb="65" eb="66">
      <t>セイ</t>
    </rPh>
    <rPh sb="71" eb="72">
      <t>コマ</t>
    </rPh>
    <rPh sb="74" eb="76">
      <t>ショクギョウ</t>
    </rPh>
    <rPh sb="76" eb="78">
      <t>ソウダン</t>
    </rPh>
    <rPh sb="79" eb="81">
      <t>ショクギョウ</t>
    </rPh>
    <rPh sb="81" eb="83">
      <t>ショウカイ</t>
    </rPh>
    <rPh sb="84" eb="86">
      <t>ジッシ</t>
    </rPh>
    <rPh sb="91" eb="93">
      <t>カンセン</t>
    </rPh>
    <rPh sb="93" eb="95">
      <t>ボウシ</t>
    </rPh>
    <rPh sb="95" eb="97">
      <t>タイサク</t>
    </rPh>
    <rPh sb="98" eb="99">
      <t>コウ</t>
    </rPh>
    <rPh sb="119" eb="122">
      <t>ジギョウショ</t>
    </rPh>
    <rPh sb="122" eb="125">
      <t>セツメイカイ</t>
    </rPh>
    <rPh sb="126" eb="128">
      <t>ショクバ</t>
    </rPh>
    <rPh sb="128" eb="131">
      <t>ケンガクカイ</t>
    </rPh>
    <rPh sb="132" eb="135">
      <t>セッキョクテキ</t>
    </rPh>
    <rPh sb="136" eb="138">
      <t>カイサイ</t>
    </rPh>
    <rPh sb="138" eb="139">
      <t>トウ</t>
    </rPh>
    <rPh sb="142" eb="145">
      <t>シュウショクリツ</t>
    </rPh>
    <rPh sb="146" eb="148">
      <t>コウジョウ</t>
    </rPh>
    <rPh sb="149" eb="150">
      <t>ハカ</t>
    </rPh>
    <phoneticPr fontId="5"/>
  </si>
  <si>
    <t>厚労</t>
  </si>
  <si>
    <t>00</t>
    <phoneticPr fontId="5"/>
  </si>
  <si>
    <t>4,439百万円/134,324</t>
    <rPh sb="5" eb="7">
      <t>ヒャクマン</t>
    </rPh>
    <rPh sb="7" eb="8">
      <t>エン</t>
    </rPh>
    <phoneticPr fontId="5"/>
  </si>
  <si>
    <t>人件費</t>
    <rPh sb="0" eb="3">
      <t>ジンケンヒ</t>
    </rPh>
    <phoneticPr fontId="5"/>
  </si>
  <si>
    <t>事業担当者の賃金</t>
    <rPh sb="0" eb="2">
      <t>ジギョウ</t>
    </rPh>
    <rPh sb="2" eb="5">
      <t>タントウシャ</t>
    </rPh>
    <rPh sb="6" eb="8">
      <t>チンギン</t>
    </rPh>
    <phoneticPr fontId="5"/>
  </si>
  <si>
    <t>事業費</t>
    <rPh sb="0" eb="3">
      <t>ジギョウヒ</t>
    </rPh>
    <phoneticPr fontId="5"/>
  </si>
  <si>
    <t>外注費</t>
    <rPh sb="0" eb="3">
      <t>ガイチュウヒ</t>
    </rPh>
    <phoneticPr fontId="5"/>
  </si>
  <si>
    <t>消費税</t>
    <rPh sb="0" eb="3">
      <t>ショウヒゼイ</t>
    </rPh>
    <phoneticPr fontId="5"/>
  </si>
  <si>
    <t>一般管理費</t>
    <rPh sb="0" eb="2">
      <t>イッパン</t>
    </rPh>
    <rPh sb="2" eb="5">
      <t>カンリヒ</t>
    </rPh>
    <phoneticPr fontId="5"/>
  </si>
  <si>
    <t>株式会社日本総合研究所</t>
    <rPh sb="0" eb="4">
      <t>カブシキガイシャ</t>
    </rPh>
    <rPh sb="4" eb="6">
      <t>ニホン</t>
    </rPh>
    <rPh sb="6" eb="8">
      <t>ソウゴウ</t>
    </rPh>
    <rPh sb="8" eb="11">
      <t>ケンキュウジョ</t>
    </rPh>
    <phoneticPr fontId="5"/>
  </si>
  <si>
    <t>介護分野のマッチングツールの開発</t>
    <rPh sb="0" eb="2">
      <t>カイゴ</t>
    </rPh>
    <rPh sb="2" eb="4">
      <t>ブンヤ</t>
    </rPh>
    <rPh sb="14" eb="16">
      <t>カイハツ</t>
    </rPh>
    <phoneticPr fontId="5"/>
  </si>
  <si>
    <t>-</t>
    <phoneticPr fontId="5"/>
  </si>
  <si>
    <t>P2</t>
    <phoneticPr fontId="5"/>
  </si>
  <si>
    <t>点検対象外</t>
    <rPh sb="0" eb="5">
      <t>テンケンタイショウガイ</t>
    </rPh>
    <phoneticPr fontId="5"/>
  </si>
  <si>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令和３年度においては医療・福祉分野のマッチングツール（魅力や働きがい等を伝えるパンフレット、PR動画等）を開発し、ハローワーク窓口において当該分野を希望する求職者の掘り起こしに活用する。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rPh sb="245" eb="247">
      <t>レイワ</t>
    </rPh>
    <rPh sb="248" eb="250">
      <t>ネンド</t>
    </rPh>
    <rPh sb="255" eb="257">
      <t>イリョウ</t>
    </rPh>
    <rPh sb="258" eb="260">
      <t>フクシ</t>
    </rPh>
    <rPh sb="260" eb="262">
      <t>ブンヤ</t>
    </rPh>
    <rPh sb="272" eb="274">
      <t>ミリョク</t>
    </rPh>
    <rPh sb="275" eb="276">
      <t>ハタラ</t>
    </rPh>
    <rPh sb="279" eb="280">
      <t>トウ</t>
    </rPh>
    <rPh sb="281" eb="282">
      <t>ツタ</t>
    </rPh>
    <rPh sb="293" eb="295">
      <t>ドウガ</t>
    </rPh>
    <rPh sb="295" eb="296">
      <t>トウ</t>
    </rPh>
    <rPh sb="298" eb="300">
      <t>カイハツ</t>
    </rPh>
    <rPh sb="308" eb="310">
      <t>マドグチ</t>
    </rPh>
    <rPh sb="314" eb="316">
      <t>トウガイ</t>
    </rPh>
    <rPh sb="316" eb="318">
      <t>ブンヤ</t>
    </rPh>
    <rPh sb="319" eb="321">
      <t>キボウ</t>
    </rPh>
    <rPh sb="323" eb="326">
      <t>キュウショクシャ</t>
    </rPh>
    <rPh sb="327" eb="328">
      <t>ホ</t>
    </rPh>
    <rPh sb="329" eb="330">
      <t>オ</t>
    </rPh>
    <rPh sb="333" eb="335">
      <t>カツヨウ</t>
    </rPh>
    <phoneticPr fontId="5"/>
  </si>
  <si>
    <t>○</t>
    <phoneticPr fontId="5"/>
  </si>
  <si>
    <t>事業主が負担する雇用保険料を財源としており、負担関係は妥当である。</t>
    <phoneticPr fontId="5"/>
  </si>
  <si>
    <t>本事業は、主要なハローワークに人材確保支援の総合専門窓口となる人材確保対策コーナーを設置し、医療・福祉等の人材不足分野の求人者に対する助言・指導、求職者に対する担当者制によるきめ細かな職業相談・職業紹介や事業所見学会等の開催による人材確保支援を行うものであり、その成果実績は雇用保険二事業における指標となっており、明確な政策目的の達成手段として優先度の高い事業と位置づけられる。</t>
    <rPh sb="0" eb="1">
      <t>ホン</t>
    </rPh>
    <rPh sb="1" eb="3">
      <t>ジギョウ</t>
    </rPh>
    <rPh sb="5" eb="7">
      <t>シュヨウ</t>
    </rPh>
    <rPh sb="15" eb="17">
      <t>ジンザイ</t>
    </rPh>
    <rPh sb="17" eb="19">
      <t>カクホ</t>
    </rPh>
    <rPh sb="19" eb="21">
      <t>シエン</t>
    </rPh>
    <rPh sb="22" eb="24">
      <t>ソウゴウ</t>
    </rPh>
    <rPh sb="24" eb="26">
      <t>センモン</t>
    </rPh>
    <rPh sb="26" eb="28">
      <t>マドグチ</t>
    </rPh>
    <rPh sb="31" eb="33">
      <t>ジンザイ</t>
    </rPh>
    <rPh sb="33" eb="35">
      <t>カクホ</t>
    </rPh>
    <rPh sb="35" eb="37">
      <t>タイサク</t>
    </rPh>
    <rPh sb="42" eb="44">
      <t>セッチ</t>
    </rPh>
    <rPh sb="46" eb="48">
      <t>イリョウ</t>
    </rPh>
    <rPh sb="49" eb="51">
      <t>フクシ</t>
    </rPh>
    <rPh sb="51" eb="52">
      <t>トウ</t>
    </rPh>
    <rPh sb="53" eb="55">
      <t>ジンザイ</t>
    </rPh>
    <rPh sb="55" eb="57">
      <t>ブソク</t>
    </rPh>
    <rPh sb="57" eb="59">
      <t>ブンヤ</t>
    </rPh>
    <rPh sb="60" eb="62">
      <t>キュウジン</t>
    </rPh>
    <rPh sb="62" eb="63">
      <t>シャ</t>
    </rPh>
    <rPh sb="64" eb="65">
      <t>タイ</t>
    </rPh>
    <rPh sb="67" eb="69">
      <t>ジョゲン</t>
    </rPh>
    <rPh sb="70" eb="72">
      <t>シドウ</t>
    </rPh>
    <rPh sb="73" eb="76">
      <t>キュウショクシャ</t>
    </rPh>
    <rPh sb="77" eb="78">
      <t>タイ</t>
    </rPh>
    <rPh sb="80" eb="83">
      <t>タントウシャ</t>
    </rPh>
    <rPh sb="83" eb="84">
      <t>セイ</t>
    </rPh>
    <rPh sb="89" eb="90">
      <t>コマ</t>
    </rPh>
    <rPh sb="92" eb="94">
      <t>ショクギョウ</t>
    </rPh>
    <rPh sb="94" eb="96">
      <t>ソウダン</t>
    </rPh>
    <rPh sb="97" eb="99">
      <t>ショクギョウ</t>
    </rPh>
    <rPh sb="99" eb="101">
      <t>ショウカイ</t>
    </rPh>
    <rPh sb="102" eb="105">
      <t>ジギョウショ</t>
    </rPh>
    <rPh sb="105" eb="108">
      <t>ケンガクカイ</t>
    </rPh>
    <rPh sb="108" eb="109">
      <t>トウ</t>
    </rPh>
    <rPh sb="110" eb="112">
      <t>カイサイ</t>
    </rPh>
    <rPh sb="115" eb="117">
      <t>ジンザイ</t>
    </rPh>
    <rPh sb="117" eb="119">
      <t>カクホ</t>
    </rPh>
    <rPh sb="119" eb="121">
      <t>シエン</t>
    </rPh>
    <rPh sb="122" eb="123">
      <t>オコナ</t>
    </rPh>
    <rPh sb="132" eb="134">
      <t>セイカ</t>
    </rPh>
    <rPh sb="134" eb="136">
      <t>ジッセキ</t>
    </rPh>
    <rPh sb="137" eb="139">
      <t>コヨウ</t>
    </rPh>
    <rPh sb="139" eb="141">
      <t>ホケン</t>
    </rPh>
    <rPh sb="141" eb="142">
      <t>ニ</t>
    </rPh>
    <rPh sb="142" eb="144">
      <t>ジギョウ</t>
    </rPh>
    <rPh sb="148" eb="150">
      <t>シヒョウ</t>
    </rPh>
    <rPh sb="157" eb="159">
      <t>メイカク</t>
    </rPh>
    <rPh sb="160" eb="162">
      <t>セイサク</t>
    </rPh>
    <rPh sb="162" eb="164">
      <t>モクテキ</t>
    </rPh>
    <rPh sb="165" eb="167">
      <t>タッセイ</t>
    </rPh>
    <rPh sb="167" eb="169">
      <t>シュダン</t>
    </rPh>
    <rPh sb="172" eb="175">
      <t>ユウセンド</t>
    </rPh>
    <rPh sb="176" eb="177">
      <t>タカ</t>
    </rPh>
    <rPh sb="178" eb="180">
      <t>ジギョウ</t>
    </rPh>
    <rPh sb="181" eb="183">
      <t>イチ</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</si>
  <si>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</si>
  <si>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諸謝金</t>
    <rPh sb="0" eb="3">
      <t>ショシャキン</t>
    </rPh>
    <phoneticPr fontId="5"/>
  </si>
  <si>
    <t>労働保険業務庁費</t>
    <rPh sb="0" eb="8">
      <t>ロウドウホケンギョウムチョウヒ</t>
    </rPh>
    <phoneticPr fontId="5"/>
  </si>
  <si>
    <t>庁費</t>
    <rPh sb="0" eb="2">
      <t>チョウヒ</t>
    </rPh>
    <phoneticPr fontId="5"/>
  </si>
  <si>
    <t>人材確保対策推進事業の実施に係る経費</t>
    <rPh sb="0" eb="8">
      <t>ジンザイカクホタイサクスイシン</t>
    </rPh>
    <rPh sb="8" eb="10">
      <t>ジギョウ</t>
    </rPh>
    <rPh sb="11" eb="13">
      <t>ジッシ</t>
    </rPh>
    <rPh sb="14" eb="15">
      <t>カカ</t>
    </rPh>
    <rPh sb="16" eb="18">
      <t>ケイヒ</t>
    </rPh>
    <phoneticPr fontId="5"/>
  </si>
  <si>
    <t>印刷製本費、保険料</t>
    <rPh sb="0" eb="5">
      <t>インサツセイホンヒ</t>
    </rPh>
    <rPh sb="6" eb="9">
      <t>ホケンリョウ</t>
    </rPh>
    <phoneticPr fontId="5"/>
  </si>
  <si>
    <t>就職支援ナビゲーター等の謝金</t>
    <rPh sb="0" eb="4">
      <t>シュウショクシエン</t>
    </rPh>
    <rPh sb="10" eb="11">
      <t>トウ</t>
    </rPh>
    <rPh sb="12" eb="14">
      <t>シャキン</t>
    </rPh>
    <phoneticPr fontId="5"/>
  </si>
  <si>
    <t>東京労働局</t>
    <rPh sb="0" eb="2">
      <t>トウキョウ</t>
    </rPh>
    <rPh sb="2" eb="5">
      <t>ロウドウキョク</t>
    </rPh>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</si>
  <si>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4">
      <t>ショウカイトウ</t>
    </rPh>
    <phoneticPr fontId="5"/>
  </si>
  <si>
    <t>大阪労働局</t>
    <rPh sb="0" eb="2">
      <t>オオサカ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</si>
  <si>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</si>
  <si>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</si>
  <si>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</si>
  <si>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</si>
  <si>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</si>
  <si>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</si>
  <si>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福島労働局</t>
    <rPh sb="0" eb="2">
      <t>フクシマ</t>
    </rPh>
    <rPh sb="2" eb="5">
      <t>ロウドウキョク</t>
    </rPh>
    <phoneticPr fontId="5"/>
  </si>
  <si>
    <t>福岡労働局</t>
    <rPh sb="0" eb="2">
      <t>フクオカ</t>
    </rPh>
    <rPh sb="2" eb="5">
      <t>ロウドウキョク</t>
    </rPh>
    <phoneticPr fontId="5"/>
  </si>
  <si>
    <t>4,177百万円/149,986</t>
    <phoneticPr fontId="5"/>
  </si>
  <si>
    <t>効果的な事業執行に努めており、妥当なコスト水準と考えている。</t>
    <rPh sb="0" eb="3">
      <t>コウカテキ</t>
    </rPh>
    <rPh sb="4" eb="8">
      <t>ジギョウシッコウ</t>
    </rPh>
    <rPh sb="9" eb="10">
      <t>ツト</t>
    </rPh>
    <rPh sb="15" eb="17">
      <t>ダトウ</t>
    </rPh>
    <rPh sb="21" eb="23">
      <t>スイジュン</t>
    </rPh>
    <rPh sb="24" eb="25">
      <t>カンガ</t>
    </rPh>
    <phoneticPr fontId="5"/>
  </si>
  <si>
    <t>引き続き、必要な予算を確保し、適正な執行に努める。</t>
    <phoneticPr fontId="5"/>
  </si>
  <si>
    <t>3,694百万円/130,787</t>
    <phoneticPr fontId="5"/>
  </si>
  <si>
    <t>B.株式会社日本総合研究所</t>
    <rPh sb="2" eb="6">
      <t>カブシキガイシャ</t>
    </rPh>
    <rPh sb="6" eb="8">
      <t>ニホン</t>
    </rPh>
    <rPh sb="8" eb="10">
      <t>ソウゴウ</t>
    </rPh>
    <rPh sb="10" eb="13">
      <t>ケンキュウショ</t>
    </rPh>
    <phoneticPr fontId="5"/>
  </si>
  <si>
    <t>A.東京労働局</t>
    <rPh sb="2" eb="7">
      <t>トウキョウロウドウキョク</t>
    </rPh>
    <phoneticPr fontId="5"/>
  </si>
  <si>
    <t>・人材確保対策コーナーの箇所数の拡充等による増
・国家公務員共済組合短期給付の適用拡大等による減</t>
    <rPh sb="1" eb="3">
      <t>ジンザイ</t>
    </rPh>
    <rPh sb="3" eb="5">
      <t>カクホ</t>
    </rPh>
    <rPh sb="5" eb="7">
      <t>タイサク</t>
    </rPh>
    <rPh sb="12" eb="14">
      <t>カショ</t>
    </rPh>
    <rPh sb="14" eb="15">
      <t>スウ</t>
    </rPh>
    <rPh sb="16" eb="18">
      <t>カクジュウ</t>
    </rPh>
    <rPh sb="18" eb="19">
      <t>トウ</t>
    </rPh>
    <rPh sb="22" eb="23">
      <t>ゾウ</t>
    </rPh>
    <rPh sb="43" eb="44">
      <t>トウ</t>
    </rPh>
    <phoneticPr fontId="5"/>
  </si>
  <si>
    <t>予算の大半は、就職支援ナビゲーター等に係る人件費であり、事業実施に不可欠なものである。</t>
    <rPh sb="0" eb="2">
      <t>ヨサン</t>
    </rPh>
    <rPh sb="3" eb="5">
      <t>タイハン</t>
    </rPh>
    <rPh sb="7" eb="9">
      <t>シュウショク</t>
    </rPh>
    <rPh sb="9" eb="11">
      <t>シエン</t>
    </rPh>
    <rPh sb="17" eb="18">
      <t>トウ</t>
    </rPh>
    <rPh sb="19" eb="20">
      <t>カカ</t>
    </rPh>
    <rPh sb="21" eb="24">
      <t>ジンケンヒ</t>
    </rPh>
    <rPh sb="28" eb="30">
      <t>ジギョウ</t>
    </rPh>
    <rPh sb="30" eb="32">
      <t>ジッシ</t>
    </rPh>
    <rPh sb="33" eb="36">
      <t>フカケツ</t>
    </rPh>
    <phoneticPr fontId="5"/>
  </si>
  <si>
    <t>平成21年度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</si>
</sst>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51594</xdr:colOff>
      <xdr:row>269</xdr:row>
      <xdr:rowOff>329406</xdr:rowOff>
    </xdr:from>
    <xdr:to>
      <xdr:col>45</xdr:col>
      <xdr:colOff>120954</xdr:colOff>
      <xdr:row>284</xdr:row>
      <xdr:rowOff>341493</xdr:rowOff>
    </xdr:to>
    <xdr:sp macro="" textlink="">
      <xdr:nvSpPr>
        <xdr:cNvPr id="2" name="正方形/長方形 1"/>
        <xdr:cNvSpPr/>
      </xdr:nvSpPr>
      <xdr:spPr>
        <a:xfrm>
          <a:off x="2480469" y="39667656"/>
          <a:ext cx="6748766" cy="53699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solidFill>
                <a:schemeClr val="tx1"/>
              </a:solidFill>
            </a:rPr>
            <a:t>国</a:t>
          </a:r>
        </a:p>
      </xdr:txBody>
    </xdr:sp>
    <xdr:clientData/>
  </xdr:twoCellAnchor>
  <xdr:twoCellAnchor>
    <xdr:from>
      <xdr:col>22</xdr:col>
      <xdr:colOff>154781</xdr:colOff>
      <xdr:row>271</xdr:row>
      <xdr:rowOff>11907</xdr:rowOff>
    </xdr:from>
    <xdr:to>
      <xdr:col>35</xdr:col>
      <xdr:colOff>75055</xdr:colOff>
      <xdr:row>274</xdr:row>
      <xdr:rowOff>166688</xdr:rowOff>
    </xdr:to>
    <xdr:sp macro="" textlink="">
      <xdr:nvSpPr>
        <xdr:cNvPr id="3" name="正方形/長方形 2"/>
        <xdr:cNvSpPr/>
      </xdr:nvSpPr>
      <xdr:spPr bwMode="auto">
        <a:xfrm>
          <a:off x="4607719" y="39433501"/>
          <a:ext cx="2551555" cy="122634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4,177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83344</xdr:colOff>
      <xdr:row>278</xdr:row>
      <xdr:rowOff>166688</xdr:rowOff>
    </xdr:from>
    <xdr:to>
      <xdr:col>27</xdr:col>
      <xdr:colOff>162333</xdr:colOff>
      <xdr:row>280</xdr:row>
      <xdr:rowOff>306194</xdr:rowOff>
    </xdr:to>
    <xdr:sp macro="" textlink="">
      <xdr:nvSpPr>
        <xdr:cNvPr id="7" name="正方形/長方形 6"/>
        <xdr:cNvSpPr/>
      </xdr:nvSpPr>
      <xdr:spPr bwMode="auto">
        <a:xfrm>
          <a:off x="2714625" y="42719626"/>
          <a:ext cx="2912677" cy="85388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47</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4,157</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35718</xdr:colOff>
      <xdr:row>278</xdr:row>
      <xdr:rowOff>154780</xdr:rowOff>
    </xdr:from>
    <xdr:to>
      <xdr:col>45</xdr:col>
      <xdr:colOff>19459</xdr:colOff>
      <xdr:row>280</xdr:row>
      <xdr:rowOff>333375</xdr:rowOff>
    </xdr:to>
    <xdr:sp macro="" textlink="">
      <xdr:nvSpPr>
        <xdr:cNvPr id="11" name="正方形/長方形 10"/>
        <xdr:cNvSpPr/>
      </xdr:nvSpPr>
      <xdr:spPr bwMode="auto">
        <a:xfrm>
          <a:off x="6310312" y="42076686"/>
          <a:ext cx="2817428" cy="89297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B</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．株式会社日本総合研究所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20</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178595</xdr:colOff>
      <xdr:row>281</xdr:row>
      <xdr:rowOff>190500</xdr:rowOff>
    </xdr:from>
    <xdr:to>
      <xdr:col>28</xdr:col>
      <xdr:colOff>131534</xdr:colOff>
      <xdr:row>283</xdr:row>
      <xdr:rowOff>297165</xdr:rowOff>
    </xdr:to>
    <xdr:sp macro="" textlink="">
      <xdr:nvSpPr>
        <xdr:cNvPr id="12" name="大かっこ 11"/>
        <xdr:cNvSpPr/>
      </xdr:nvSpPr>
      <xdr:spPr bwMode="auto">
        <a:xfrm>
          <a:off x="2607470" y="43815000"/>
          <a:ext cx="3191439" cy="82104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47625</xdr:colOff>
      <xdr:row>281</xdr:row>
      <xdr:rowOff>190501</xdr:rowOff>
    </xdr:from>
    <xdr:to>
      <xdr:col>45</xdr:col>
      <xdr:colOff>36283</xdr:colOff>
      <xdr:row>283</xdr:row>
      <xdr:rowOff>297166</xdr:rowOff>
    </xdr:to>
    <xdr:sp macro="" textlink="">
      <xdr:nvSpPr>
        <xdr:cNvPr id="13" name="大かっこ 12"/>
        <xdr:cNvSpPr/>
      </xdr:nvSpPr>
      <xdr:spPr bwMode="auto">
        <a:xfrm>
          <a:off x="6322219" y="44469845"/>
          <a:ext cx="2822345" cy="82104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介護分野のマッチングツールの開発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190500</xdr:colOff>
      <xdr:row>275</xdr:row>
      <xdr:rowOff>0</xdr:rowOff>
    </xdr:from>
    <xdr:to>
      <xdr:col>28</xdr:col>
      <xdr:colOff>190500</xdr:colOff>
      <xdr:row>276</xdr:row>
      <xdr:rowOff>142874</xdr:rowOff>
    </xdr:to>
    <xdr:cxnSp macro="">
      <xdr:nvCxnSpPr>
        <xdr:cNvPr id="15" name="直線コネクタ 14"/>
        <xdr:cNvCxnSpPr/>
      </xdr:nvCxnSpPr>
      <xdr:spPr>
        <a:xfrm>
          <a:off x="5857875" y="41481375"/>
          <a:ext cx="0" cy="500062"/>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130968</xdr:colOff>
      <xdr:row>276</xdr:row>
      <xdr:rowOff>130968</xdr:rowOff>
    </xdr:from>
    <xdr:to>
      <xdr:col>38</xdr:col>
      <xdr:colOff>35718</xdr:colOff>
      <xdr:row>276</xdr:row>
      <xdr:rowOff>142874</xdr:rowOff>
    </xdr:to>
    <xdr:cxnSp macro="">
      <xdr:nvCxnSpPr>
        <xdr:cNvPr id="17" name="直線コネクタ 16"/>
        <xdr:cNvCxnSpPr/>
      </xdr:nvCxnSpPr>
      <xdr:spPr>
        <a:xfrm>
          <a:off x="3976687" y="41969531"/>
          <a:ext cx="3750469" cy="11906"/>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142875</xdr:colOff>
      <xdr:row>276</xdr:row>
      <xdr:rowOff>119062</xdr:rowOff>
    </xdr:from>
    <xdr:to>
      <xdr:col>19</xdr:col>
      <xdr:colOff>154781</xdr:colOff>
      <xdr:row>278</xdr:row>
      <xdr:rowOff>95249</xdr:rowOff>
    </xdr:to>
    <xdr:cxnSp macro="">
      <xdr:nvCxnSpPr>
        <xdr:cNvPr id="19" name="直線矢印コネクタ 18"/>
        <xdr:cNvCxnSpPr/>
      </xdr:nvCxnSpPr>
      <xdr:spPr>
        <a:xfrm flipH="1">
          <a:off x="3988594" y="41957625"/>
          <a:ext cx="11906" cy="690562"/>
        </a:xfrm>
        <a:prstGeom prst="straightConnector1">
          <a:avLst/>
        </a:prstGeom>
        <a:ln w="508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11906</xdr:colOff>
      <xdr:row>276</xdr:row>
      <xdr:rowOff>130969</xdr:rowOff>
    </xdr:from>
    <xdr:to>
      <xdr:col>38</xdr:col>
      <xdr:colOff>23812</xdr:colOff>
      <xdr:row>278</xdr:row>
      <xdr:rowOff>107156</xdr:rowOff>
    </xdr:to>
    <xdr:cxnSp macro="">
      <xdr:nvCxnSpPr>
        <xdr:cNvPr id="20" name="直線矢印コネクタ 19"/>
        <xdr:cNvCxnSpPr/>
      </xdr:nvCxnSpPr>
      <xdr:spPr>
        <a:xfrm flipH="1">
          <a:off x="7703344" y="41969532"/>
          <a:ext cx="11906" cy="690562"/>
        </a:xfrm>
        <a:prstGeom prst="straightConnector1">
          <a:avLst/>
        </a:prstGeom>
        <a:ln w="508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166687</xdr:colOff>
      <xdr:row>277</xdr:row>
      <xdr:rowOff>11906</xdr:rowOff>
    </xdr:from>
    <xdr:to>
      <xdr:col>49</xdr:col>
      <xdr:colOff>464344</xdr:colOff>
      <xdr:row>277</xdr:row>
      <xdr:rowOff>333375</xdr:rowOff>
    </xdr:to>
    <xdr:sp macro="" textlink="">
      <xdr:nvSpPr>
        <xdr:cNvPr id="5" name="テキスト ボックス 4"/>
        <xdr:cNvSpPr txBox="1"/>
      </xdr:nvSpPr>
      <xdr:spPr>
        <a:xfrm>
          <a:off x="7858125" y="41576625"/>
          <a:ext cx="2524125" cy="3214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661</v>
      </c>
      <c r="AK2" s="838"/>
      <c r="AL2" s="838"/>
      <c r="AM2" s="838"/>
      <c r="AN2" s="75" t="s">
        <v>284</v>
      </c>
      <c r="AO2" s="838">
        <v>21</v>
      </c>
      <c r="AP2" s="838"/>
      <c r="AQ2" s="838"/>
      <c r="AR2" s="76" t="s">
        <v>284</v>
      </c>
      <c r="AS2" s="839">
        <v>575</v>
      </c>
      <c r="AT2" s="839"/>
      <c r="AU2" s="839"/>
      <c r="AV2" s="75" t="str">
        <f>IF(AW2="","","-")</f>
        <v>-</v>
      </c>
      <c r="AW2" s="840">
        <v>0</v>
      </c>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705</v>
      </c>
      <c r="H5" s="829"/>
      <c r="I5" s="829"/>
      <c r="J5" s="829"/>
      <c r="K5" s="829"/>
      <c r="L5" s="829"/>
      <c r="M5" s="830" t="s">
        <v>61</v>
      </c>
      <c r="N5" s="831"/>
      <c r="O5" s="831"/>
      <c r="P5" s="831"/>
      <c r="Q5" s="831"/>
      <c r="R5" s="832"/>
      <c r="S5" s="833" t="s">
        <v>611</v>
      </c>
      <c r="T5" s="829"/>
      <c r="U5" s="829"/>
      <c r="V5" s="829"/>
      <c r="W5" s="829"/>
      <c r="X5" s="834"/>
      <c r="Y5" s="835" t="s">
        <v>3</v>
      </c>
      <c r="Z5" s="836"/>
      <c r="AA5" s="836"/>
      <c r="AB5" s="836"/>
      <c r="AC5" s="836"/>
      <c r="AD5" s="837"/>
      <c r="AE5" s="858" t="s">
        <v>612</v>
      </c>
      <c r="AF5" s="858"/>
      <c r="AG5" s="858"/>
      <c r="AH5" s="858"/>
      <c r="AI5" s="858"/>
      <c r="AJ5" s="858"/>
      <c r="AK5" s="858"/>
      <c r="AL5" s="858"/>
      <c r="AM5" s="858"/>
      <c r="AN5" s="858"/>
      <c r="AO5" s="858"/>
      <c r="AP5" s="859"/>
      <c r="AQ5" s="860" t="s">
        <v>610</v>
      </c>
      <c r="AR5" s="861"/>
      <c r="AS5" s="861"/>
      <c r="AT5" s="861"/>
      <c r="AU5" s="861"/>
      <c r="AV5" s="861"/>
      <c r="AW5" s="861"/>
      <c r="AX5" s="862"/>
    </row>
    <row r="6" spans="1:50" ht="39" customHeight="1" x14ac:dyDescent="0.15">
      <c r="A6" s="863" t="s">
        <v>4</v>
      </c>
      <c r="B6" s="864"/>
      <c r="C6" s="864"/>
      <c r="D6" s="864"/>
      <c r="E6" s="864"/>
      <c r="F6" s="864"/>
      <c r="G6" s="865" t="str">
        <f>入力規則等!F39</f>
        <v>労働保険特別会計雇用勘定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48.5" customHeight="1" x14ac:dyDescent="0.15">
      <c r="A7" s="844" t="s">
        <v>20</v>
      </c>
      <c r="B7" s="845"/>
      <c r="C7" s="845"/>
      <c r="D7" s="845"/>
      <c r="E7" s="845"/>
      <c r="F7" s="846"/>
      <c r="G7" s="868" t="s">
        <v>613</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614</v>
      </c>
      <c r="AF7" s="801"/>
      <c r="AG7" s="801"/>
      <c r="AH7" s="801"/>
      <c r="AI7" s="801"/>
      <c r="AJ7" s="801"/>
      <c r="AK7" s="801"/>
      <c r="AL7" s="801"/>
      <c r="AM7" s="801"/>
      <c r="AN7" s="801"/>
      <c r="AO7" s="801"/>
      <c r="AP7" s="801"/>
      <c r="AQ7" s="801"/>
      <c r="AR7" s="801"/>
      <c r="AS7" s="801"/>
      <c r="AT7" s="801"/>
      <c r="AU7" s="801"/>
      <c r="AV7" s="801"/>
      <c r="AW7" s="801"/>
      <c r="AX7" s="802"/>
    </row>
    <row r="8" spans="1:50" ht="38.1" customHeight="1" x14ac:dyDescent="0.15">
      <c r="A8" s="844" t="s">
        <v>185</v>
      </c>
      <c r="B8" s="845"/>
      <c r="C8" s="845"/>
      <c r="D8" s="845"/>
      <c r="E8" s="845"/>
      <c r="F8" s="846"/>
      <c r="G8" s="847" t="str">
        <f>入力規則等!A27</f>
        <v>高齢社会対策、男女共同参画</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78.75" customHeight="1" x14ac:dyDescent="0.15">
      <c r="A9" s="773" t="s">
        <v>21</v>
      </c>
      <c r="B9" s="774"/>
      <c r="C9" s="774"/>
      <c r="D9" s="774"/>
      <c r="E9" s="774"/>
      <c r="F9" s="774"/>
      <c r="G9" s="855" t="s">
        <v>615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26" customHeight="1" x14ac:dyDescent="0.15">
      <c r="A10" s="761" t="s">
        <v>27</v>
      </c>
      <c r="B10" s="762"/>
      <c r="C10" s="762"/>
      <c r="D10" s="762"/>
      <c r="E10" s="762"/>
      <c r="F10" s="762"/>
      <c r="G10" s="763" t="s">
        <v>675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33" customHeight="1" x14ac:dyDescent="0.15">
      <c r="A11" s="761" t="s">
        <v>5</v>
      </c>
      <c r="B11" s="762"/>
      <c r="C11" s="762"/>
      <c r="D11" s="762"/>
      <c r="E11" s="762"/>
      <c r="F11" s="766"/>
      <c r="G11" s="767" t="str">
        <f>入力規則等!P10</f>
        <v>直接実施</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10"/>
      <c r="B13" s="311"/>
      <c r="C13" s="311"/>
      <c r="D13" s="311"/>
      <c r="E13" s="311"/>
      <c r="F13" s="312"/>
      <c r="G13" s="790" t="s">
        <v>6</v>
      </c>
      <c r="H13" s="791"/>
      <c r="I13" s="807" t="s">
        <v>7</v>
      </c>
      <c r="J13" s="808"/>
      <c r="K13" s="808"/>
      <c r="L13" s="808"/>
      <c r="M13" s="808"/>
      <c r="N13" s="808"/>
      <c r="O13" s="809"/>
      <c r="P13" s="702">
        <v>3408</v>
      </c>
      <c r="Q13" s="703"/>
      <c r="R13" s="703"/>
      <c r="S13" s="703"/>
      <c r="T13" s="703"/>
      <c r="U13" s="703"/>
      <c r="V13" s="704"/>
      <c r="W13" s="702">
        <v>3860</v>
      </c>
      <c r="X13" s="703"/>
      <c r="Y13" s="703"/>
      <c r="Z13" s="703"/>
      <c r="AA13" s="703"/>
      <c r="AB13" s="703"/>
      <c r="AC13" s="704"/>
      <c r="AD13" s="702">
        <v>4498</v>
      </c>
      <c r="AE13" s="703"/>
      <c r="AF13" s="703"/>
      <c r="AG13" s="703"/>
      <c r="AH13" s="703"/>
      <c r="AI13" s="703"/>
      <c r="AJ13" s="704"/>
      <c r="AK13" s="702">
        <v>4439</v>
      </c>
      <c r="AL13" s="703"/>
      <c r="AM13" s="703"/>
      <c r="AN13" s="703"/>
      <c r="AO13" s="703"/>
      <c r="AP13" s="703"/>
      <c r="AQ13" s="704"/>
      <c r="AR13" s="738">
        <v>4359</v>
      </c>
      <c r="AS13" s="739"/>
      <c r="AT13" s="739"/>
      <c r="AU13" s="739"/>
      <c r="AV13" s="739"/>
      <c r="AW13" s="739"/>
      <c r="AX13" s="810"/>
    </row>
    <row r="14" spans="1:50" ht="21" customHeight="1" x14ac:dyDescent="0.15">
      <c r="A14" s="310"/>
      <c r="B14" s="311"/>
      <c r="C14" s="311"/>
      <c r="D14" s="311"/>
      <c r="E14" s="311"/>
      <c r="F14" s="312"/>
      <c r="G14" s="792"/>
      <c r="H14" s="793"/>
      <c r="I14" s="785" t="s">
        <v>8</v>
      </c>
      <c r="J14" s="786"/>
      <c r="K14" s="786"/>
      <c r="L14" s="786"/>
      <c r="M14" s="786"/>
      <c r="N14" s="786"/>
      <c r="O14" s="787"/>
      <c r="P14" s="702" t="s">
        <v>616</v>
      </c>
      <c r="Q14" s="703"/>
      <c r="R14" s="703"/>
      <c r="S14" s="703"/>
      <c r="T14" s="703"/>
      <c r="U14" s="703"/>
      <c r="V14" s="704"/>
      <c r="W14" s="702">
        <v>340</v>
      </c>
      <c r="X14" s="703"/>
      <c r="Y14" s="703"/>
      <c r="Z14" s="703"/>
      <c r="AA14" s="703"/>
      <c r="AB14" s="703"/>
      <c r="AC14" s="704"/>
      <c r="AD14" s="702" t="s">
        <v>616</v>
      </c>
      <c r="AE14" s="703"/>
      <c r="AF14" s="703"/>
      <c r="AG14" s="703"/>
      <c r="AH14" s="703"/>
      <c r="AI14" s="703"/>
      <c r="AJ14" s="704"/>
      <c r="AK14" s="702" t="s">
        <v>637</v>
      </c>
      <c r="AL14" s="703"/>
      <c r="AM14" s="703"/>
      <c r="AN14" s="703"/>
      <c r="AO14" s="703"/>
      <c r="AP14" s="703"/>
      <c r="AQ14" s="704"/>
      <c r="AR14" s="796"/>
      <c r="AS14" s="796"/>
      <c r="AT14" s="796"/>
      <c r="AU14" s="796"/>
      <c r="AV14" s="796"/>
      <c r="AW14" s="796"/>
      <c r="AX14" s="797"/>
    </row>
    <row r="15" spans="1:50" ht="21" customHeight="1" x14ac:dyDescent="0.15">
      <c r="A15" s="310"/>
      <c r="B15" s="311"/>
      <c r="C15" s="311"/>
      <c r="D15" s="311"/>
      <c r="E15" s="311"/>
      <c r="F15" s="312"/>
      <c r="G15" s="792"/>
      <c r="H15" s="793"/>
      <c r="I15" s="785" t="s">
        <v>47</v>
      </c>
      <c r="J15" s="798"/>
      <c r="K15" s="798"/>
      <c r="L15" s="798"/>
      <c r="M15" s="798"/>
      <c r="N15" s="798"/>
      <c r="O15" s="799"/>
      <c r="P15" s="702" t="s">
        <v>616</v>
      </c>
      <c r="Q15" s="703"/>
      <c r="R15" s="703"/>
      <c r="S15" s="703"/>
      <c r="T15" s="703"/>
      <c r="U15" s="703"/>
      <c r="V15" s="704"/>
      <c r="W15" s="702" t="s">
        <v>616</v>
      </c>
      <c r="X15" s="703"/>
      <c r="Y15" s="703"/>
      <c r="Z15" s="703"/>
      <c r="AA15" s="703"/>
      <c r="AB15" s="703"/>
      <c r="AC15" s="704"/>
      <c r="AD15" s="702" t="s">
        <v>616</v>
      </c>
      <c r="AE15" s="703"/>
      <c r="AF15" s="703"/>
      <c r="AG15" s="703"/>
      <c r="AH15" s="703"/>
      <c r="AI15" s="703"/>
      <c r="AJ15" s="704"/>
      <c r="AK15" s="702" t="s">
        <v>637</v>
      </c>
      <c r="AL15" s="703"/>
      <c r="AM15" s="703"/>
      <c r="AN15" s="703"/>
      <c r="AO15" s="703"/>
      <c r="AP15" s="703"/>
      <c r="AQ15" s="704"/>
      <c r="AR15" s="702" t="s">
        <v>640</v>
      </c>
      <c r="AS15" s="703"/>
      <c r="AT15" s="703"/>
      <c r="AU15" s="703"/>
      <c r="AV15" s="703"/>
      <c r="AW15" s="703"/>
      <c r="AX15" s="811"/>
    </row>
    <row r="16" spans="1:50" ht="21" customHeight="1" x14ac:dyDescent="0.15">
      <c r="A16" s="310"/>
      <c r="B16" s="311"/>
      <c r="C16" s="311"/>
      <c r="D16" s="311"/>
      <c r="E16" s="311"/>
      <c r="F16" s="312"/>
      <c r="G16" s="792"/>
      <c r="H16" s="793"/>
      <c r="I16" s="785" t="s">
        <v>48</v>
      </c>
      <c r="J16" s="798"/>
      <c r="K16" s="798"/>
      <c r="L16" s="798"/>
      <c r="M16" s="798"/>
      <c r="N16" s="798"/>
      <c r="O16" s="799"/>
      <c r="P16" s="702" t="s">
        <v>616</v>
      </c>
      <c r="Q16" s="703"/>
      <c r="R16" s="703"/>
      <c r="S16" s="703"/>
      <c r="T16" s="703"/>
      <c r="U16" s="703"/>
      <c r="V16" s="704"/>
      <c r="W16" s="702" t="s">
        <v>616</v>
      </c>
      <c r="X16" s="703"/>
      <c r="Y16" s="703"/>
      <c r="Z16" s="703"/>
      <c r="AA16" s="703"/>
      <c r="AB16" s="703"/>
      <c r="AC16" s="704"/>
      <c r="AD16" s="702" t="s">
        <v>616</v>
      </c>
      <c r="AE16" s="703"/>
      <c r="AF16" s="703"/>
      <c r="AG16" s="703"/>
      <c r="AH16" s="703"/>
      <c r="AI16" s="703"/>
      <c r="AJ16" s="704"/>
      <c r="AK16" s="702" t="s">
        <v>637</v>
      </c>
      <c r="AL16" s="703"/>
      <c r="AM16" s="703"/>
      <c r="AN16" s="703"/>
      <c r="AO16" s="703"/>
      <c r="AP16" s="703"/>
      <c r="AQ16" s="704"/>
      <c r="AR16" s="803"/>
      <c r="AS16" s="804"/>
      <c r="AT16" s="804"/>
      <c r="AU16" s="804"/>
      <c r="AV16" s="804"/>
      <c r="AW16" s="804"/>
      <c r="AX16" s="805"/>
    </row>
    <row r="17" spans="1:50" ht="24.75" customHeight="1" x14ac:dyDescent="0.15">
      <c r="A17" s="310"/>
      <c r="B17" s="311"/>
      <c r="C17" s="311"/>
      <c r="D17" s="311"/>
      <c r="E17" s="311"/>
      <c r="F17" s="312"/>
      <c r="G17" s="792"/>
      <c r="H17" s="793"/>
      <c r="I17" s="785" t="s">
        <v>46</v>
      </c>
      <c r="J17" s="786"/>
      <c r="K17" s="786"/>
      <c r="L17" s="786"/>
      <c r="M17" s="786"/>
      <c r="N17" s="786"/>
      <c r="O17" s="787"/>
      <c r="P17" s="702" t="s">
        <v>616</v>
      </c>
      <c r="Q17" s="703"/>
      <c r="R17" s="703"/>
      <c r="S17" s="703"/>
      <c r="T17" s="703"/>
      <c r="U17" s="703"/>
      <c r="V17" s="704"/>
      <c r="W17" s="702">
        <v>-1</v>
      </c>
      <c r="X17" s="703"/>
      <c r="Y17" s="703"/>
      <c r="Z17" s="703"/>
      <c r="AA17" s="703"/>
      <c r="AB17" s="703"/>
      <c r="AC17" s="704"/>
      <c r="AD17" s="702" t="s">
        <v>616</v>
      </c>
      <c r="AE17" s="703"/>
      <c r="AF17" s="703"/>
      <c r="AG17" s="703"/>
      <c r="AH17" s="703"/>
      <c r="AI17" s="703"/>
      <c r="AJ17" s="704"/>
      <c r="AK17" s="702" t="s">
        <v>637</v>
      </c>
      <c r="AL17" s="703"/>
      <c r="AM17" s="703"/>
      <c r="AN17" s="703"/>
      <c r="AO17" s="703"/>
      <c r="AP17" s="703"/>
      <c r="AQ17" s="704"/>
      <c r="AR17" s="788"/>
      <c r="AS17" s="788"/>
      <c r="AT17" s="788"/>
      <c r="AU17" s="788"/>
      <c r="AV17" s="788"/>
      <c r="AW17" s="788"/>
      <c r="AX17" s="789"/>
    </row>
    <row r="18" spans="1:50" ht="24.75" customHeight="1" x14ac:dyDescent="0.15">
      <c r="A18" s="310"/>
      <c r="B18" s="311"/>
      <c r="C18" s="311"/>
      <c r="D18" s="311"/>
      <c r="E18" s="311"/>
      <c r="F18" s="312"/>
      <c r="G18" s="794"/>
      <c r="H18" s="795"/>
      <c r="I18" s="778" t="s">
        <v>18</v>
      </c>
      <c r="J18" s="779"/>
      <c r="K18" s="779"/>
      <c r="L18" s="779"/>
      <c r="M18" s="779"/>
      <c r="N18" s="779"/>
      <c r="O18" s="780"/>
      <c r="P18" s="781">
        <f>SUM(P13:V17)</f>
        <v>3408</v>
      </c>
      <c r="Q18" s="782"/>
      <c r="R18" s="782"/>
      <c r="S18" s="782"/>
      <c r="T18" s="782"/>
      <c r="U18" s="782"/>
      <c r="V18" s="783"/>
      <c r="W18" s="781">
        <f>SUM(W13:AC17)</f>
        <v>4199</v>
      </c>
      <c r="X18" s="782"/>
      <c r="Y18" s="782"/>
      <c r="Z18" s="782"/>
      <c r="AA18" s="782"/>
      <c r="AB18" s="782"/>
      <c r="AC18" s="783"/>
      <c r="AD18" s="781">
        <f>SUM(AD13:AJ17)</f>
        <v>4498</v>
      </c>
      <c r="AE18" s="782"/>
      <c r="AF18" s="782"/>
      <c r="AG18" s="782"/>
      <c r="AH18" s="782"/>
      <c r="AI18" s="782"/>
      <c r="AJ18" s="783"/>
      <c r="AK18" s="781">
        <f>SUM(AK13:AQ17)</f>
        <v>4439</v>
      </c>
      <c r="AL18" s="782"/>
      <c r="AM18" s="782"/>
      <c r="AN18" s="782"/>
      <c r="AO18" s="782"/>
      <c r="AP18" s="782"/>
      <c r="AQ18" s="783"/>
      <c r="AR18" s="781">
        <f>SUM(AR13:AX17)</f>
        <v>4359</v>
      </c>
      <c r="AS18" s="782"/>
      <c r="AT18" s="782"/>
      <c r="AU18" s="782"/>
      <c r="AV18" s="782"/>
      <c r="AW18" s="782"/>
      <c r="AX18" s="784"/>
    </row>
    <row r="19" spans="1:50" ht="24.75" customHeight="1" x14ac:dyDescent="0.15">
      <c r="A19" s="310"/>
      <c r="B19" s="311"/>
      <c r="C19" s="311"/>
      <c r="D19" s="311"/>
      <c r="E19" s="311"/>
      <c r="F19" s="312"/>
      <c r="G19" s="753" t="s">
        <v>9</v>
      </c>
      <c r="H19" s="754"/>
      <c r="I19" s="754"/>
      <c r="J19" s="754"/>
      <c r="K19" s="754"/>
      <c r="L19" s="754"/>
      <c r="M19" s="754"/>
      <c r="N19" s="754"/>
      <c r="O19" s="754"/>
      <c r="P19" s="702">
        <v>3108</v>
      </c>
      <c r="Q19" s="703"/>
      <c r="R19" s="703"/>
      <c r="S19" s="703"/>
      <c r="T19" s="703"/>
      <c r="U19" s="703"/>
      <c r="V19" s="704"/>
      <c r="W19" s="702">
        <v>3694</v>
      </c>
      <c r="X19" s="703"/>
      <c r="Y19" s="703"/>
      <c r="Z19" s="703"/>
      <c r="AA19" s="703"/>
      <c r="AB19" s="703"/>
      <c r="AC19" s="704"/>
      <c r="AD19" s="702">
        <v>4177</v>
      </c>
      <c r="AE19" s="703"/>
      <c r="AF19" s="703"/>
      <c r="AG19" s="703"/>
      <c r="AH19" s="703"/>
      <c r="AI19" s="703"/>
      <c r="AJ19" s="704"/>
      <c r="AK19" s="750"/>
      <c r="AL19" s="750"/>
      <c r="AM19" s="750"/>
      <c r="AN19" s="750"/>
      <c r="AO19" s="750"/>
      <c r="AP19" s="750"/>
      <c r="AQ19" s="750"/>
      <c r="AR19" s="750"/>
      <c r="AS19" s="750"/>
      <c r="AT19" s="750"/>
      <c r="AU19" s="750"/>
      <c r="AV19" s="750"/>
      <c r="AW19" s="750"/>
      <c r="AX19" s="752"/>
    </row>
    <row r="20" spans="1:50" ht="24.75" customHeight="1" x14ac:dyDescent="0.15">
      <c r="A20" s="310"/>
      <c r="B20" s="311"/>
      <c r="C20" s="311"/>
      <c r="D20" s="311"/>
      <c r="E20" s="311"/>
      <c r="F20" s="312"/>
      <c r="G20" s="753" t="s">
        <v>10</v>
      </c>
      <c r="H20" s="754"/>
      <c r="I20" s="754"/>
      <c r="J20" s="754"/>
      <c r="K20" s="754"/>
      <c r="L20" s="754"/>
      <c r="M20" s="754"/>
      <c r="N20" s="754"/>
      <c r="O20" s="754"/>
      <c r="P20" s="749">
        <f>IF(P18=0, "-", SUM(P19)/P18)</f>
        <v>0.9119718309859155</v>
      </c>
      <c r="Q20" s="749"/>
      <c r="R20" s="749"/>
      <c r="S20" s="749"/>
      <c r="T20" s="749"/>
      <c r="U20" s="749"/>
      <c r="V20" s="749"/>
      <c r="W20" s="749">
        <f>IF(W18=0, "-", SUM(W19)/W18)</f>
        <v>0.87973326982614908</v>
      </c>
      <c r="X20" s="749"/>
      <c r="Y20" s="749"/>
      <c r="Z20" s="749"/>
      <c r="AA20" s="749"/>
      <c r="AB20" s="749"/>
      <c r="AC20" s="749"/>
      <c r="AD20" s="749">
        <f>IF(AD18=0, "-", SUM(AD19)/AD18)</f>
        <v>0.92863494886616271</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0.9119718309859155</v>
      </c>
      <c r="Q21" s="749"/>
      <c r="R21" s="749"/>
      <c r="S21" s="749"/>
      <c r="T21" s="749"/>
      <c r="U21" s="749"/>
      <c r="V21" s="749"/>
      <c r="W21" s="749">
        <f>IF(W19=0, "-", SUM(W19)/SUM(W13,W14))</f>
        <v>0.87952380952380949</v>
      </c>
      <c r="X21" s="749"/>
      <c r="Y21" s="749"/>
      <c r="Z21" s="749"/>
      <c r="AA21" s="749"/>
      <c r="AB21" s="749"/>
      <c r="AC21" s="749"/>
      <c r="AD21" s="749">
        <f>IF(AD19=0, "-", SUM(AD19)/SUM(AD13,AD14))</f>
        <v>0.92863494886616271</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8" t="s">
        <v>592</v>
      </c>
      <c r="B22" s="709"/>
      <c r="C22" s="709"/>
      <c r="D22" s="709"/>
      <c r="E22" s="709"/>
      <c r="F22" s="710"/>
      <c r="G22" s="714" t="s">
        <v>229</v>
      </c>
      <c r="H22" s="553"/>
      <c r="I22" s="553"/>
      <c r="J22" s="553"/>
      <c r="K22" s="553"/>
      <c r="L22" s="553"/>
      <c r="M22" s="553"/>
      <c r="N22" s="553"/>
      <c r="O22" s="554"/>
      <c r="P22" s="715" t="s">
        <v>590</v>
      </c>
      <c r="Q22" s="553"/>
      <c r="R22" s="553"/>
      <c r="S22" s="553"/>
      <c r="T22" s="553"/>
      <c r="U22" s="553"/>
      <c r="V22" s="554"/>
      <c r="W22" s="715" t="s">
        <v>591</v>
      </c>
      <c r="X22" s="553"/>
      <c r="Y22" s="553"/>
      <c r="Z22" s="553"/>
      <c r="AA22" s="553"/>
      <c r="AB22" s="553"/>
      <c r="AC22" s="554"/>
      <c r="AD22" s="715" t="s">
        <v>228</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x14ac:dyDescent="0.15">
      <c r="A23" s="711"/>
      <c r="B23" s="712"/>
      <c r="C23" s="712"/>
      <c r="D23" s="712"/>
      <c r="E23" s="712"/>
      <c r="F23" s="713"/>
      <c r="G23" s="735" t="s">
        <v>617</v>
      </c>
      <c r="H23" s="736"/>
      <c r="I23" s="736"/>
      <c r="J23" s="736"/>
      <c r="K23" s="736"/>
      <c r="L23" s="736"/>
      <c r="M23" s="736"/>
      <c r="N23" s="736"/>
      <c r="O23" s="737"/>
      <c r="P23" s="738">
        <v>3483</v>
      </c>
      <c r="Q23" s="739"/>
      <c r="R23" s="739"/>
      <c r="S23" s="739"/>
      <c r="T23" s="739"/>
      <c r="U23" s="739"/>
      <c r="V23" s="740"/>
      <c r="W23" s="738">
        <v>3485</v>
      </c>
      <c r="X23" s="739"/>
      <c r="Y23" s="739"/>
      <c r="Z23" s="739"/>
      <c r="AA23" s="739"/>
      <c r="AB23" s="739"/>
      <c r="AC23" s="740"/>
      <c r="AD23" s="741" t="s">
        <v>703</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1"/>
      <c r="B24" s="712"/>
      <c r="C24" s="712"/>
      <c r="D24" s="712"/>
      <c r="E24" s="712"/>
      <c r="F24" s="713"/>
      <c r="G24" s="705" t="s">
        <v>618</v>
      </c>
      <c r="H24" s="706"/>
      <c r="I24" s="706"/>
      <c r="J24" s="706"/>
      <c r="K24" s="706"/>
      <c r="L24" s="706"/>
      <c r="M24" s="706"/>
      <c r="N24" s="706"/>
      <c r="O24" s="707"/>
      <c r="P24" s="702">
        <v>547</v>
      </c>
      <c r="Q24" s="703"/>
      <c r="R24" s="703"/>
      <c r="S24" s="703"/>
      <c r="T24" s="703"/>
      <c r="U24" s="703"/>
      <c r="V24" s="704"/>
      <c r="W24" s="702">
        <v>449</v>
      </c>
      <c r="X24" s="703"/>
      <c r="Y24" s="703"/>
      <c r="Z24" s="703"/>
      <c r="AA24" s="703"/>
      <c r="AB24" s="703"/>
      <c r="AC24" s="704"/>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customHeight="1" x14ac:dyDescent="0.15">
      <c r="A25" s="711"/>
      <c r="B25" s="712"/>
      <c r="C25" s="712"/>
      <c r="D25" s="712"/>
      <c r="E25" s="712"/>
      <c r="F25" s="713"/>
      <c r="G25" s="705" t="s">
        <v>619</v>
      </c>
      <c r="H25" s="706"/>
      <c r="I25" s="706"/>
      <c r="J25" s="706"/>
      <c r="K25" s="706"/>
      <c r="L25" s="706"/>
      <c r="M25" s="706"/>
      <c r="N25" s="706"/>
      <c r="O25" s="707"/>
      <c r="P25" s="702">
        <v>379</v>
      </c>
      <c r="Q25" s="703"/>
      <c r="R25" s="703"/>
      <c r="S25" s="703"/>
      <c r="T25" s="703"/>
      <c r="U25" s="703"/>
      <c r="V25" s="704"/>
      <c r="W25" s="702">
        <v>396</v>
      </c>
      <c r="X25" s="703"/>
      <c r="Y25" s="703"/>
      <c r="Z25" s="703"/>
      <c r="AA25" s="703"/>
      <c r="AB25" s="703"/>
      <c r="AC25" s="704"/>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customHeight="1" x14ac:dyDescent="0.15">
      <c r="A26" s="711"/>
      <c r="B26" s="712"/>
      <c r="C26" s="712"/>
      <c r="D26" s="712"/>
      <c r="E26" s="712"/>
      <c r="F26" s="713"/>
      <c r="G26" s="705" t="s">
        <v>620</v>
      </c>
      <c r="H26" s="706"/>
      <c r="I26" s="706"/>
      <c r="J26" s="706"/>
      <c r="K26" s="706"/>
      <c r="L26" s="706"/>
      <c r="M26" s="706"/>
      <c r="N26" s="706"/>
      <c r="O26" s="707"/>
      <c r="P26" s="702">
        <v>25</v>
      </c>
      <c r="Q26" s="703"/>
      <c r="R26" s="703"/>
      <c r="S26" s="703"/>
      <c r="T26" s="703"/>
      <c r="U26" s="703"/>
      <c r="V26" s="704"/>
      <c r="W26" s="702">
        <v>25</v>
      </c>
      <c r="X26" s="703"/>
      <c r="Y26" s="703"/>
      <c r="Z26" s="703"/>
      <c r="AA26" s="703"/>
      <c r="AB26" s="703"/>
      <c r="AC26" s="704"/>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customHeight="1" x14ac:dyDescent="0.15">
      <c r="A27" s="711"/>
      <c r="B27" s="712"/>
      <c r="C27" s="712"/>
      <c r="D27" s="712"/>
      <c r="E27" s="712"/>
      <c r="F27" s="713"/>
      <c r="G27" s="705" t="s">
        <v>641</v>
      </c>
      <c r="H27" s="706"/>
      <c r="I27" s="706"/>
      <c r="J27" s="706"/>
      <c r="K27" s="706"/>
      <c r="L27" s="706"/>
      <c r="M27" s="706"/>
      <c r="N27" s="706"/>
      <c r="O27" s="707"/>
      <c r="P27" s="702">
        <v>2</v>
      </c>
      <c r="Q27" s="703"/>
      <c r="R27" s="703"/>
      <c r="S27" s="703"/>
      <c r="T27" s="703"/>
      <c r="U27" s="703"/>
      <c r="V27" s="704"/>
      <c r="W27" s="702">
        <v>2</v>
      </c>
      <c r="X27" s="703"/>
      <c r="Y27" s="703"/>
      <c r="Z27" s="703"/>
      <c r="AA27" s="703"/>
      <c r="AB27" s="703"/>
      <c r="AC27" s="704"/>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customHeight="1" x14ac:dyDescent="0.15">
      <c r="A28" s="711"/>
      <c r="B28" s="712"/>
      <c r="C28" s="712"/>
      <c r="D28" s="712"/>
      <c r="E28" s="712"/>
      <c r="F28" s="713"/>
      <c r="G28" s="755" t="s">
        <v>642</v>
      </c>
      <c r="H28" s="756"/>
      <c r="I28" s="756"/>
      <c r="J28" s="756"/>
      <c r="K28" s="756"/>
      <c r="L28" s="756"/>
      <c r="M28" s="756"/>
      <c r="N28" s="756"/>
      <c r="O28" s="757"/>
      <c r="P28" s="758">
        <v>2</v>
      </c>
      <c r="Q28" s="759"/>
      <c r="R28" s="759"/>
      <c r="S28" s="759"/>
      <c r="T28" s="759"/>
      <c r="U28" s="759"/>
      <c r="V28" s="760"/>
      <c r="W28" s="758">
        <v>2</v>
      </c>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1"/>
      <c r="B29" s="712"/>
      <c r="C29" s="712"/>
      <c r="D29" s="712"/>
      <c r="E29" s="712"/>
      <c r="F29" s="713"/>
      <c r="G29" s="301" t="s">
        <v>18</v>
      </c>
      <c r="H29" s="722"/>
      <c r="I29" s="722"/>
      <c r="J29" s="722"/>
      <c r="K29" s="722"/>
      <c r="L29" s="722"/>
      <c r="M29" s="722"/>
      <c r="N29" s="722"/>
      <c r="O29" s="723"/>
      <c r="P29" s="724">
        <f>AK13</f>
        <v>4439</v>
      </c>
      <c r="Q29" s="725"/>
      <c r="R29" s="725"/>
      <c r="S29" s="725"/>
      <c r="T29" s="725"/>
      <c r="U29" s="725"/>
      <c r="V29" s="726"/>
      <c r="W29" s="727">
        <v>4359</v>
      </c>
      <c r="X29" s="728"/>
      <c r="Y29" s="728"/>
      <c r="Z29" s="728"/>
      <c r="AA29" s="728"/>
      <c r="AB29" s="728"/>
      <c r="AC29" s="729"/>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30" t="s">
        <v>579</v>
      </c>
      <c r="B30" s="731"/>
      <c r="C30" s="731"/>
      <c r="D30" s="731"/>
      <c r="E30" s="731"/>
      <c r="F30" s="732"/>
      <c r="G30" s="733" t="s">
        <v>643</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hidden="1" customHeight="1" x14ac:dyDescent="0.15">
      <c r="A31" s="651"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9" t="s">
        <v>11</v>
      </c>
      <c r="AC31" s="629"/>
      <c r="AD31" s="629"/>
      <c r="AE31" s="116" t="s">
        <v>416</v>
      </c>
      <c r="AF31" s="699"/>
      <c r="AG31" s="699"/>
      <c r="AH31" s="700"/>
      <c r="AI31" s="116" t="s">
        <v>568</v>
      </c>
      <c r="AJ31" s="699"/>
      <c r="AK31" s="699"/>
      <c r="AL31" s="700"/>
      <c r="AM31" s="116" t="s">
        <v>384</v>
      </c>
      <c r="AN31" s="699"/>
      <c r="AO31" s="699"/>
      <c r="AP31" s="700"/>
      <c r="AQ31" s="626" t="s">
        <v>415</v>
      </c>
      <c r="AR31" s="627"/>
      <c r="AS31" s="627"/>
      <c r="AT31" s="628"/>
      <c r="AU31" s="626" t="s">
        <v>593</v>
      </c>
      <c r="AV31" s="627"/>
      <c r="AW31" s="627"/>
      <c r="AX31" s="636"/>
    </row>
    <row r="32" spans="1:50" ht="33.75" hidden="1" customHeight="1" x14ac:dyDescent="0.15">
      <c r="A32" s="651"/>
      <c r="B32" s="153"/>
      <c r="C32" s="153"/>
      <c r="D32" s="153"/>
      <c r="E32" s="153"/>
      <c r="F32" s="154"/>
      <c r="G32" s="701"/>
      <c r="H32" s="638"/>
      <c r="I32" s="638"/>
      <c r="J32" s="638"/>
      <c r="K32" s="638"/>
      <c r="L32" s="638"/>
      <c r="M32" s="638"/>
      <c r="N32" s="638"/>
      <c r="O32" s="638"/>
      <c r="P32" s="641"/>
      <c r="Q32" s="642"/>
      <c r="R32" s="642"/>
      <c r="S32" s="642"/>
      <c r="T32" s="642"/>
      <c r="U32" s="642"/>
      <c r="V32" s="642"/>
      <c r="W32" s="642"/>
      <c r="X32" s="643"/>
      <c r="Y32" s="647" t="s">
        <v>51</v>
      </c>
      <c r="Z32" s="648"/>
      <c r="AA32" s="649"/>
      <c r="AB32" s="650" t="s">
        <v>624</v>
      </c>
      <c r="AC32" s="650"/>
      <c r="AD32" s="650"/>
      <c r="AE32" s="619" t="s">
        <v>616</v>
      </c>
      <c r="AF32" s="619"/>
      <c r="AG32" s="619"/>
      <c r="AH32" s="619"/>
      <c r="AI32" s="619" t="s">
        <v>616</v>
      </c>
      <c r="AJ32" s="619"/>
      <c r="AK32" s="619"/>
      <c r="AL32" s="619"/>
      <c r="AM32" s="619"/>
      <c r="AN32" s="619"/>
      <c r="AO32" s="619"/>
      <c r="AP32" s="619"/>
      <c r="AQ32" s="619"/>
      <c r="AR32" s="619"/>
      <c r="AS32" s="619"/>
      <c r="AT32" s="619"/>
      <c r="AU32" s="620"/>
      <c r="AV32" s="621"/>
      <c r="AW32" s="621"/>
      <c r="AX32" s="622"/>
    </row>
    <row r="33" spans="1:51" ht="33.75" hidden="1"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624</v>
      </c>
      <c r="AC33" s="650"/>
      <c r="AD33" s="650"/>
      <c r="AE33" s="619" t="s">
        <v>616</v>
      </c>
      <c r="AF33" s="619"/>
      <c r="AG33" s="619"/>
      <c r="AH33" s="619"/>
      <c r="AI33" s="619" t="s">
        <v>616</v>
      </c>
      <c r="AJ33" s="619"/>
      <c r="AK33" s="619"/>
      <c r="AL33" s="619"/>
      <c r="AM33" s="619"/>
      <c r="AN33" s="619"/>
      <c r="AO33" s="619"/>
      <c r="AP33" s="619"/>
      <c r="AQ33" s="619"/>
      <c r="AR33" s="619"/>
      <c r="AS33" s="619"/>
      <c r="AT33" s="619"/>
      <c r="AU33" s="620"/>
      <c r="AV33" s="621"/>
      <c r="AW33" s="621"/>
      <c r="AX33" s="622"/>
    </row>
    <row r="34" spans="1:51" ht="23.25" hidden="1" customHeight="1" x14ac:dyDescent="0.15">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416</v>
      </c>
      <c r="AF34" s="176"/>
      <c r="AG34" s="176"/>
      <c r="AH34" s="177"/>
      <c r="AI34" s="175" t="s">
        <v>568</v>
      </c>
      <c r="AJ34" s="176"/>
      <c r="AK34" s="176"/>
      <c r="AL34" s="177"/>
      <c r="AM34" s="175" t="s">
        <v>384</v>
      </c>
      <c r="AN34" s="176"/>
      <c r="AO34" s="176"/>
      <c r="AP34" s="177"/>
      <c r="AQ34" s="630" t="s">
        <v>594</v>
      </c>
      <c r="AR34" s="631"/>
      <c r="AS34" s="631"/>
      <c r="AT34" s="631"/>
      <c r="AU34" s="631"/>
      <c r="AV34" s="631"/>
      <c r="AW34" s="631"/>
      <c r="AX34" s="632"/>
    </row>
    <row r="35" spans="1:51" ht="23.25" hidden="1" customHeight="1" x14ac:dyDescent="0.15">
      <c r="A35" s="686"/>
      <c r="B35" s="687"/>
      <c r="C35" s="687"/>
      <c r="D35" s="687"/>
      <c r="E35" s="687"/>
      <c r="F35" s="688"/>
      <c r="G35" s="655"/>
      <c r="H35" s="656"/>
      <c r="I35" s="656"/>
      <c r="J35" s="656"/>
      <c r="K35" s="656"/>
      <c r="L35" s="656"/>
      <c r="M35" s="656"/>
      <c r="N35" s="656"/>
      <c r="O35" s="656"/>
      <c r="P35" s="656"/>
      <c r="Q35" s="656"/>
      <c r="R35" s="656"/>
      <c r="S35" s="656"/>
      <c r="T35" s="656"/>
      <c r="U35" s="656"/>
      <c r="V35" s="656"/>
      <c r="W35" s="656"/>
      <c r="X35" s="656"/>
      <c r="Y35" s="659" t="s">
        <v>581</v>
      </c>
      <c r="Z35" s="660"/>
      <c r="AA35" s="661"/>
      <c r="AB35" s="662" t="s">
        <v>625</v>
      </c>
      <c r="AC35" s="663"/>
      <c r="AD35" s="664"/>
      <c r="AE35" s="665" t="s">
        <v>616</v>
      </c>
      <c r="AF35" s="665"/>
      <c r="AG35" s="665"/>
      <c r="AH35" s="665"/>
      <c r="AI35" s="665" t="s">
        <v>616</v>
      </c>
      <c r="AJ35" s="665"/>
      <c r="AK35" s="665"/>
      <c r="AL35" s="665"/>
      <c r="AM35" s="665"/>
      <c r="AN35" s="665"/>
      <c r="AO35" s="665"/>
      <c r="AP35" s="665"/>
      <c r="AQ35" s="93"/>
      <c r="AR35" s="87"/>
      <c r="AS35" s="87"/>
      <c r="AT35" s="87"/>
      <c r="AU35" s="87"/>
      <c r="AV35" s="87"/>
      <c r="AW35" s="87"/>
      <c r="AX35" s="88"/>
    </row>
    <row r="36" spans="1:51" ht="46.5" hidden="1"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2"/>
      <c r="AA36" s="653"/>
      <c r="AB36" s="615" t="s">
        <v>626</v>
      </c>
      <c r="AC36" s="616"/>
      <c r="AD36" s="617"/>
      <c r="AE36" s="618" t="s">
        <v>616</v>
      </c>
      <c r="AF36" s="618"/>
      <c r="AG36" s="618"/>
      <c r="AH36" s="618"/>
      <c r="AI36" s="618" t="s">
        <v>616</v>
      </c>
      <c r="AJ36" s="618"/>
      <c r="AK36" s="618"/>
      <c r="AL36" s="618"/>
      <c r="AM36" s="618"/>
      <c r="AN36" s="618"/>
      <c r="AO36" s="618"/>
      <c r="AP36" s="618"/>
      <c r="AQ36" s="618"/>
      <c r="AR36" s="618"/>
      <c r="AS36" s="618"/>
      <c r="AT36" s="618"/>
      <c r="AU36" s="618"/>
      <c r="AV36" s="618"/>
      <c r="AW36" s="618"/>
      <c r="AX36" s="654"/>
    </row>
    <row r="37" spans="1:51" ht="18.75" hidden="1" customHeight="1" x14ac:dyDescent="0.15">
      <c r="A37" s="671" t="s">
        <v>236</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416</v>
      </c>
      <c r="AF37" s="613"/>
      <c r="AG37" s="613"/>
      <c r="AH37" s="614"/>
      <c r="AI37" s="681" t="s">
        <v>568</v>
      </c>
      <c r="AJ37" s="681"/>
      <c r="AK37" s="681"/>
      <c r="AL37" s="612"/>
      <c r="AM37" s="681" t="s">
        <v>384</v>
      </c>
      <c r="AN37" s="681"/>
      <c r="AO37" s="681"/>
      <c r="AP37" s="612"/>
      <c r="AQ37" s="216" t="s">
        <v>174</v>
      </c>
      <c r="AR37" s="217"/>
      <c r="AS37" s="217"/>
      <c r="AT37" s="218"/>
      <c r="AU37" s="197" t="s">
        <v>128</v>
      </c>
      <c r="AV37" s="197"/>
      <c r="AW37" s="197"/>
      <c r="AX37" s="200"/>
    </row>
    <row r="38" spans="1:51" ht="18.75" hidden="1"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616</v>
      </c>
      <c r="AR38" s="511"/>
      <c r="AS38" s="127" t="s">
        <v>175</v>
      </c>
      <c r="AT38" s="128"/>
      <c r="AU38" s="126" t="s">
        <v>616</v>
      </c>
      <c r="AV38" s="126"/>
      <c r="AW38" s="108" t="s">
        <v>166</v>
      </c>
      <c r="AX38" s="129"/>
    </row>
    <row r="39" spans="1:51" ht="23.25" hidden="1" customHeight="1" x14ac:dyDescent="0.15">
      <c r="A39" s="677"/>
      <c r="B39" s="675"/>
      <c r="C39" s="675"/>
      <c r="D39" s="675"/>
      <c r="E39" s="675"/>
      <c r="F39" s="676"/>
      <c r="G39" s="178"/>
      <c r="H39" s="179"/>
      <c r="I39" s="179"/>
      <c r="J39" s="179"/>
      <c r="K39" s="179"/>
      <c r="L39" s="179"/>
      <c r="M39" s="179"/>
      <c r="N39" s="179"/>
      <c r="O39" s="180"/>
      <c r="P39" s="131"/>
      <c r="Q39" s="131"/>
      <c r="R39" s="131"/>
      <c r="S39" s="131"/>
      <c r="T39" s="131"/>
      <c r="U39" s="131"/>
      <c r="V39" s="131"/>
      <c r="W39" s="131"/>
      <c r="X39" s="132"/>
      <c r="Y39" s="219" t="s">
        <v>12</v>
      </c>
      <c r="Z39" s="220"/>
      <c r="AA39" s="221"/>
      <c r="AB39" s="148" t="s">
        <v>251</v>
      </c>
      <c r="AC39" s="148"/>
      <c r="AD39" s="148"/>
      <c r="AE39" s="93" t="s">
        <v>616</v>
      </c>
      <c r="AF39" s="87"/>
      <c r="AG39" s="87"/>
      <c r="AH39" s="87"/>
      <c r="AI39" s="93" t="s">
        <v>616</v>
      </c>
      <c r="AJ39" s="87"/>
      <c r="AK39" s="87"/>
      <c r="AL39" s="87"/>
      <c r="AM39" s="93"/>
      <c r="AN39" s="87"/>
      <c r="AO39" s="87"/>
      <c r="AP39" s="87"/>
      <c r="AQ39" s="94" t="s">
        <v>616</v>
      </c>
      <c r="AR39" s="95"/>
      <c r="AS39" s="95"/>
      <c r="AT39" s="96"/>
      <c r="AU39" s="87" t="s">
        <v>616</v>
      </c>
      <c r="AV39" s="87"/>
      <c r="AW39" s="87"/>
      <c r="AX39" s="88"/>
    </row>
    <row r="40" spans="1:51" ht="23.25" hidden="1"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t="s">
        <v>616</v>
      </c>
      <c r="AF40" s="87"/>
      <c r="AG40" s="87"/>
      <c r="AH40" s="87"/>
      <c r="AI40" s="93" t="s">
        <v>616</v>
      </c>
      <c r="AJ40" s="87"/>
      <c r="AK40" s="87"/>
      <c r="AL40" s="87"/>
      <c r="AM40" s="93"/>
      <c r="AN40" s="87"/>
      <c r="AO40" s="87"/>
      <c r="AP40" s="87"/>
      <c r="AQ40" s="94" t="s">
        <v>616</v>
      </c>
      <c r="AR40" s="95"/>
      <c r="AS40" s="95"/>
      <c r="AT40" s="96"/>
      <c r="AU40" s="87" t="s">
        <v>616</v>
      </c>
      <c r="AV40" s="87"/>
      <c r="AW40" s="87"/>
      <c r="AX40" s="88"/>
    </row>
    <row r="41" spans="1:51" ht="23.25" hidden="1"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616</v>
      </c>
      <c r="AF41" s="87"/>
      <c r="AG41" s="87"/>
      <c r="AH41" s="87"/>
      <c r="AI41" s="93" t="s">
        <v>616</v>
      </c>
      <c r="AJ41" s="87"/>
      <c r="AK41" s="87"/>
      <c r="AL41" s="87"/>
      <c r="AM41" s="93"/>
      <c r="AN41" s="87"/>
      <c r="AO41" s="87"/>
      <c r="AP41" s="87"/>
      <c r="AQ41" s="94" t="s">
        <v>616</v>
      </c>
      <c r="AR41" s="95"/>
      <c r="AS41" s="95"/>
      <c r="AT41" s="96"/>
      <c r="AU41" s="87" t="s">
        <v>616</v>
      </c>
      <c r="AV41" s="87"/>
      <c r="AW41" s="87"/>
      <c r="AX41" s="88"/>
    </row>
    <row r="42" spans="1:51" ht="23.25" hidden="1" customHeight="1" x14ac:dyDescent="0.15">
      <c r="A42" s="187" t="s">
        <v>260</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579</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customHeight="1" x14ac:dyDescent="0.15">
      <c r="A65" s="651"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9" t="s">
        <v>11</v>
      </c>
      <c r="AC65" s="629"/>
      <c r="AD65" s="629"/>
      <c r="AE65" s="116" t="s">
        <v>416</v>
      </c>
      <c r="AF65" s="699"/>
      <c r="AG65" s="699"/>
      <c r="AH65" s="700"/>
      <c r="AI65" s="116" t="s">
        <v>568</v>
      </c>
      <c r="AJ65" s="699"/>
      <c r="AK65" s="699"/>
      <c r="AL65" s="700"/>
      <c r="AM65" s="116" t="s">
        <v>384</v>
      </c>
      <c r="AN65" s="699"/>
      <c r="AO65" s="699"/>
      <c r="AP65" s="700"/>
      <c r="AQ65" s="626" t="s">
        <v>415</v>
      </c>
      <c r="AR65" s="627"/>
      <c r="AS65" s="627"/>
      <c r="AT65" s="628"/>
      <c r="AU65" s="626" t="s">
        <v>593</v>
      </c>
      <c r="AV65" s="627"/>
      <c r="AW65" s="627"/>
      <c r="AX65" s="636"/>
      <c r="AY65">
        <f>COUNTA($G$66)</f>
        <v>1</v>
      </c>
    </row>
    <row r="66" spans="1:51" ht="27.75" customHeight="1" x14ac:dyDescent="0.15">
      <c r="A66" s="651"/>
      <c r="B66" s="153"/>
      <c r="C66" s="153"/>
      <c r="D66" s="153"/>
      <c r="E66" s="153"/>
      <c r="F66" s="154"/>
      <c r="G66" s="701" t="s">
        <v>645</v>
      </c>
      <c r="H66" s="638"/>
      <c r="I66" s="638"/>
      <c r="J66" s="638"/>
      <c r="K66" s="638"/>
      <c r="L66" s="638"/>
      <c r="M66" s="638"/>
      <c r="N66" s="638"/>
      <c r="O66" s="638"/>
      <c r="P66" s="388" t="s">
        <v>644</v>
      </c>
      <c r="Q66" s="642"/>
      <c r="R66" s="642"/>
      <c r="S66" s="642"/>
      <c r="T66" s="642"/>
      <c r="U66" s="642"/>
      <c r="V66" s="642"/>
      <c r="W66" s="642"/>
      <c r="X66" s="643"/>
      <c r="Y66" s="647" t="s">
        <v>51</v>
      </c>
      <c r="Z66" s="648"/>
      <c r="AA66" s="649"/>
      <c r="AB66" s="650" t="s">
        <v>624</v>
      </c>
      <c r="AC66" s="650"/>
      <c r="AD66" s="650"/>
      <c r="AE66" s="619">
        <v>120271</v>
      </c>
      <c r="AF66" s="619"/>
      <c r="AG66" s="619"/>
      <c r="AH66" s="619"/>
      <c r="AI66" s="619">
        <v>130787</v>
      </c>
      <c r="AJ66" s="619"/>
      <c r="AK66" s="619"/>
      <c r="AL66" s="619"/>
      <c r="AM66" s="619">
        <v>149986</v>
      </c>
      <c r="AN66" s="619"/>
      <c r="AO66" s="619"/>
      <c r="AP66" s="619"/>
      <c r="AQ66" s="665" t="s">
        <v>640</v>
      </c>
      <c r="AR66" s="619"/>
      <c r="AS66" s="619"/>
      <c r="AT66" s="619"/>
      <c r="AU66" s="93" t="s">
        <v>640</v>
      </c>
      <c r="AV66" s="621"/>
      <c r="AW66" s="621"/>
      <c r="AX66" s="622"/>
      <c r="AY66">
        <f>$AY$65</f>
        <v>1</v>
      </c>
    </row>
    <row r="67" spans="1:51" ht="27.75"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t="s">
        <v>624</v>
      </c>
      <c r="AC67" s="650"/>
      <c r="AD67" s="650"/>
      <c r="AE67" s="619">
        <v>121492</v>
      </c>
      <c r="AF67" s="619"/>
      <c r="AG67" s="619"/>
      <c r="AH67" s="619"/>
      <c r="AI67" s="619">
        <v>121857</v>
      </c>
      <c r="AJ67" s="619"/>
      <c r="AK67" s="619"/>
      <c r="AL67" s="619"/>
      <c r="AM67" s="619">
        <v>129260</v>
      </c>
      <c r="AN67" s="619"/>
      <c r="AO67" s="619"/>
      <c r="AP67" s="619"/>
      <c r="AQ67" s="619">
        <v>134324</v>
      </c>
      <c r="AR67" s="619"/>
      <c r="AS67" s="619"/>
      <c r="AT67" s="619"/>
      <c r="AU67" s="93" t="s">
        <v>640</v>
      </c>
      <c r="AV67" s="621"/>
      <c r="AW67" s="621"/>
      <c r="AX67" s="622"/>
      <c r="AY67">
        <f>$AY$65</f>
        <v>1</v>
      </c>
    </row>
    <row r="68" spans="1:51" ht="23.25" customHeight="1" x14ac:dyDescent="0.15">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416</v>
      </c>
      <c r="AF68" s="119"/>
      <c r="AG68" s="119"/>
      <c r="AH68" s="119"/>
      <c r="AI68" s="119" t="s">
        <v>568</v>
      </c>
      <c r="AJ68" s="119"/>
      <c r="AK68" s="119"/>
      <c r="AL68" s="119"/>
      <c r="AM68" s="119" t="s">
        <v>384</v>
      </c>
      <c r="AN68" s="119"/>
      <c r="AO68" s="119"/>
      <c r="AP68" s="119"/>
      <c r="AQ68" s="630" t="s">
        <v>594</v>
      </c>
      <c r="AR68" s="631"/>
      <c r="AS68" s="631"/>
      <c r="AT68" s="631"/>
      <c r="AU68" s="631"/>
      <c r="AV68" s="631"/>
      <c r="AW68" s="631"/>
      <c r="AX68" s="632"/>
      <c r="AY68">
        <f>IF(SUBSTITUTE(SUBSTITUTE($G$69,"／",""),"　","")="",0,1)</f>
        <v>1</v>
      </c>
    </row>
    <row r="69" spans="1:51" ht="23.25" customHeight="1" x14ac:dyDescent="0.15">
      <c r="A69" s="686"/>
      <c r="B69" s="687"/>
      <c r="C69" s="687"/>
      <c r="D69" s="687"/>
      <c r="E69" s="687"/>
      <c r="F69" s="688"/>
      <c r="G69" s="655" t="s">
        <v>627</v>
      </c>
      <c r="H69" s="656"/>
      <c r="I69" s="656"/>
      <c r="J69" s="656"/>
      <c r="K69" s="656"/>
      <c r="L69" s="656"/>
      <c r="M69" s="656"/>
      <c r="N69" s="656"/>
      <c r="O69" s="656"/>
      <c r="P69" s="656"/>
      <c r="Q69" s="656"/>
      <c r="R69" s="656"/>
      <c r="S69" s="656"/>
      <c r="T69" s="656"/>
      <c r="U69" s="656"/>
      <c r="V69" s="656"/>
      <c r="W69" s="656"/>
      <c r="X69" s="656"/>
      <c r="Y69" s="659" t="s">
        <v>581</v>
      </c>
      <c r="Z69" s="660"/>
      <c r="AA69" s="661"/>
      <c r="AB69" s="662" t="s">
        <v>625</v>
      </c>
      <c r="AC69" s="663"/>
      <c r="AD69" s="664"/>
      <c r="AE69" s="665">
        <v>25842</v>
      </c>
      <c r="AF69" s="665"/>
      <c r="AG69" s="665"/>
      <c r="AH69" s="665"/>
      <c r="AI69" s="665">
        <v>28244</v>
      </c>
      <c r="AJ69" s="665"/>
      <c r="AK69" s="665"/>
      <c r="AL69" s="665"/>
      <c r="AM69" s="665">
        <v>27849</v>
      </c>
      <c r="AN69" s="665"/>
      <c r="AO69" s="665"/>
      <c r="AP69" s="665"/>
      <c r="AQ69" s="93">
        <v>33044</v>
      </c>
      <c r="AR69" s="87"/>
      <c r="AS69" s="87"/>
      <c r="AT69" s="87"/>
      <c r="AU69" s="87"/>
      <c r="AV69" s="87"/>
      <c r="AW69" s="87"/>
      <c r="AX69" s="88"/>
      <c r="AY69">
        <f>$AY$68</f>
        <v>1</v>
      </c>
    </row>
    <row r="70" spans="1:51" ht="46.5"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2"/>
      <c r="AA70" s="653"/>
      <c r="AB70" s="615" t="s">
        <v>626</v>
      </c>
      <c r="AC70" s="616"/>
      <c r="AD70" s="617"/>
      <c r="AE70" s="618" t="s">
        <v>628</v>
      </c>
      <c r="AF70" s="618"/>
      <c r="AG70" s="618"/>
      <c r="AH70" s="618"/>
      <c r="AI70" s="618" t="s">
        <v>700</v>
      </c>
      <c r="AJ70" s="618"/>
      <c r="AK70" s="618"/>
      <c r="AL70" s="618"/>
      <c r="AM70" s="618" t="s">
        <v>697</v>
      </c>
      <c r="AN70" s="618"/>
      <c r="AO70" s="618"/>
      <c r="AP70" s="618"/>
      <c r="AQ70" s="618" t="s">
        <v>663</v>
      </c>
      <c r="AR70" s="618"/>
      <c r="AS70" s="618"/>
      <c r="AT70" s="618"/>
      <c r="AU70" s="618"/>
      <c r="AV70" s="618"/>
      <c r="AW70" s="618"/>
      <c r="AX70" s="654"/>
      <c r="AY70">
        <f>$AY$68</f>
        <v>1</v>
      </c>
    </row>
    <row r="71" spans="1:51" ht="18.75" customHeight="1" x14ac:dyDescent="0.15">
      <c r="A71" s="420" t="s">
        <v>236</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t="s">
        <v>616</v>
      </c>
      <c r="AR72" s="511"/>
      <c r="AS72" s="127" t="s">
        <v>175</v>
      </c>
      <c r="AT72" s="128"/>
      <c r="AU72" s="126">
        <v>4</v>
      </c>
      <c r="AV72" s="126"/>
      <c r="AW72" s="108" t="s">
        <v>166</v>
      </c>
      <c r="AX72" s="129"/>
      <c r="AY72">
        <f t="shared" ref="AY72:AY77" si="1">$AY$71</f>
        <v>1</v>
      </c>
    </row>
    <row r="73" spans="1:51" ht="35.25" customHeight="1" x14ac:dyDescent="0.15">
      <c r="A73" s="601"/>
      <c r="B73" s="599"/>
      <c r="C73" s="599"/>
      <c r="D73" s="599"/>
      <c r="E73" s="599"/>
      <c r="F73" s="600"/>
      <c r="G73" s="178" t="s">
        <v>646</v>
      </c>
      <c r="H73" s="179"/>
      <c r="I73" s="179"/>
      <c r="J73" s="179"/>
      <c r="K73" s="179"/>
      <c r="L73" s="179"/>
      <c r="M73" s="179"/>
      <c r="N73" s="179"/>
      <c r="O73" s="180"/>
      <c r="P73" s="131" t="s">
        <v>622</v>
      </c>
      <c r="Q73" s="131"/>
      <c r="R73" s="131"/>
      <c r="S73" s="131"/>
      <c r="T73" s="131"/>
      <c r="U73" s="131"/>
      <c r="V73" s="131"/>
      <c r="W73" s="131"/>
      <c r="X73" s="132"/>
      <c r="Y73" s="219" t="s">
        <v>12</v>
      </c>
      <c r="Z73" s="220"/>
      <c r="AA73" s="221"/>
      <c r="AB73" s="148" t="s">
        <v>623</v>
      </c>
      <c r="AC73" s="148"/>
      <c r="AD73" s="148"/>
      <c r="AE73" s="93">
        <v>55</v>
      </c>
      <c r="AF73" s="87"/>
      <c r="AG73" s="87"/>
      <c r="AH73" s="87"/>
      <c r="AI73" s="93">
        <v>49.4</v>
      </c>
      <c r="AJ73" s="87"/>
      <c r="AK73" s="87"/>
      <c r="AL73" s="87"/>
      <c r="AM73" s="93">
        <v>48.9</v>
      </c>
      <c r="AN73" s="87"/>
      <c r="AO73" s="87"/>
      <c r="AP73" s="87"/>
      <c r="AQ73" s="94" t="s">
        <v>616</v>
      </c>
      <c r="AR73" s="95"/>
      <c r="AS73" s="95"/>
      <c r="AT73" s="96"/>
      <c r="AU73" s="87" t="s">
        <v>616</v>
      </c>
      <c r="AV73" s="87"/>
      <c r="AW73" s="87"/>
      <c r="AX73" s="88"/>
      <c r="AY73">
        <f t="shared" si="1"/>
        <v>1</v>
      </c>
    </row>
    <row r="74" spans="1:51" ht="35.25"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623</v>
      </c>
      <c r="AC74" s="92"/>
      <c r="AD74" s="92"/>
      <c r="AE74" s="93">
        <v>53.5</v>
      </c>
      <c r="AF74" s="87"/>
      <c r="AG74" s="87"/>
      <c r="AH74" s="87"/>
      <c r="AI74" s="93">
        <v>54.3</v>
      </c>
      <c r="AJ74" s="87"/>
      <c r="AK74" s="87"/>
      <c r="AL74" s="87"/>
      <c r="AM74" s="93">
        <v>52.5</v>
      </c>
      <c r="AN74" s="87"/>
      <c r="AO74" s="87"/>
      <c r="AP74" s="87"/>
      <c r="AQ74" s="94" t="s">
        <v>616</v>
      </c>
      <c r="AR74" s="95"/>
      <c r="AS74" s="95"/>
      <c r="AT74" s="96"/>
      <c r="AU74" s="87">
        <v>50.9</v>
      </c>
      <c r="AV74" s="87"/>
      <c r="AW74" s="87"/>
      <c r="AX74" s="88"/>
      <c r="AY74">
        <f t="shared" si="1"/>
        <v>1</v>
      </c>
    </row>
    <row r="75" spans="1:51" ht="35.25"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v>102.8</v>
      </c>
      <c r="AF75" s="87"/>
      <c r="AG75" s="87"/>
      <c r="AH75" s="87"/>
      <c r="AI75" s="93">
        <v>91</v>
      </c>
      <c r="AJ75" s="87"/>
      <c r="AK75" s="87"/>
      <c r="AL75" s="87"/>
      <c r="AM75" s="93">
        <v>93.1</v>
      </c>
      <c r="AN75" s="87"/>
      <c r="AO75" s="87"/>
      <c r="AP75" s="87"/>
      <c r="AQ75" s="94" t="s">
        <v>616</v>
      </c>
      <c r="AR75" s="95"/>
      <c r="AS75" s="95"/>
      <c r="AT75" s="96"/>
      <c r="AU75" s="87" t="s">
        <v>616</v>
      </c>
      <c r="AV75" s="87"/>
      <c r="AW75" s="87"/>
      <c r="AX75" s="88"/>
      <c r="AY75">
        <f t="shared" si="1"/>
        <v>1</v>
      </c>
    </row>
    <row r="76" spans="1:51" ht="23.25" customHeight="1" x14ac:dyDescent="0.15">
      <c r="A76" s="187" t="s">
        <v>260</v>
      </c>
      <c r="B76" s="150"/>
      <c r="C76" s="150"/>
      <c r="D76" s="150"/>
      <c r="E76" s="150"/>
      <c r="F76" s="151"/>
      <c r="G76" s="189" t="s">
        <v>621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579</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1"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9" t="s">
        <v>11</v>
      </c>
      <c r="AC99" s="629"/>
      <c r="AD99" s="629"/>
      <c r="AE99" s="119" t="s">
        <v>416</v>
      </c>
      <c r="AF99" s="119"/>
      <c r="AG99" s="119"/>
      <c r="AH99" s="119"/>
      <c r="AI99" s="119" t="s">
        <v>568</v>
      </c>
      <c r="AJ99" s="119"/>
      <c r="AK99" s="119"/>
      <c r="AL99" s="119"/>
      <c r="AM99" s="119" t="s">
        <v>384</v>
      </c>
      <c r="AN99" s="119"/>
      <c r="AO99" s="119"/>
      <c r="AP99" s="119"/>
      <c r="AQ99" s="626" t="s">
        <v>415</v>
      </c>
      <c r="AR99" s="627"/>
      <c r="AS99" s="627"/>
      <c r="AT99" s="628"/>
      <c r="AU99" s="626" t="s">
        <v>593</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416</v>
      </c>
      <c r="AF102" s="119"/>
      <c r="AG102" s="119"/>
      <c r="AH102" s="119"/>
      <c r="AI102" s="119" t="s">
        <v>568</v>
      </c>
      <c r="AJ102" s="119"/>
      <c r="AK102" s="119"/>
      <c r="AL102" s="119"/>
      <c r="AM102" s="119" t="s">
        <v>384</v>
      </c>
      <c r="AN102" s="119"/>
      <c r="AO102" s="119"/>
      <c r="AP102" s="119"/>
      <c r="AQ102" s="630" t="s">
        <v>594</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5" t="s">
        <v>585</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579</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1"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9" t="s">
        <v>11</v>
      </c>
      <c r="AC133" s="629"/>
      <c r="AD133" s="629"/>
      <c r="AE133" s="119" t="s">
        <v>416</v>
      </c>
      <c r="AF133" s="119"/>
      <c r="AG133" s="119"/>
      <c r="AH133" s="119"/>
      <c r="AI133" s="119" t="s">
        <v>568</v>
      </c>
      <c r="AJ133" s="119"/>
      <c r="AK133" s="119"/>
      <c r="AL133" s="119"/>
      <c r="AM133" s="119" t="s">
        <v>384</v>
      </c>
      <c r="AN133" s="119"/>
      <c r="AO133" s="119"/>
      <c r="AP133" s="119"/>
      <c r="AQ133" s="626" t="s">
        <v>415</v>
      </c>
      <c r="AR133" s="627"/>
      <c r="AS133" s="627"/>
      <c r="AT133" s="628"/>
      <c r="AU133" s="626" t="s">
        <v>593</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416</v>
      </c>
      <c r="AF136" s="119"/>
      <c r="AG136" s="119"/>
      <c r="AH136" s="119"/>
      <c r="AI136" s="119" t="s">
        <v>568</v>
      </c>
      <c r="AJ136" s="119"/>
      <c r="AK136" s="119"/>
      <c r="AL136" s="119"/>
      <c r="AM136" s="119" t="s">
        <v>384</v>
      </c>
      <c r="AN136" s="119"/>
      <c r="AO136" s="119"/>
      <c r="AP136" s="119"/>
      <c r="AQ136" s="630" t="s">
        <v>594</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5" t="s">
        <v>585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579</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1"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9" t="s">
        <v>11</v>
      </c>
      <c r="AC167" s="629"/>
      <c r="AD167" s="629"/>
      <c r="AE167" s="119" t="s">
        <v>416</v>
      </c>
      <c r="AF167" s="119"/>
      <c r="AG167" s="119"/>
      <c r="AH167" s="119"/>
      <c r="AI167" s="119" t="s">
        <v>568</v>
      </c>
      <c r="AJ167" s="119"/>
      <c r="AK167" s="119"/>
      <c r="AL167" s="119"/>
      <c r="AM167" s="119" t="s">
        <v>384</v>
      </c>
      <c r="AN167" s="119"/>
      <c r="AO167" s="119"/>
      <c r="AP167" s="119"/>
      <c r="AQ167" s="626" t="s">
        <v>415</v>
      </c>
      <c r="AR167" s="627"/>
      <c r="AS167" s="627"/>
      <c r="AT167" s="628"/>
      <c r="AU167" s="626" t="s">
        <v>593</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416</v>
      </c>
      <c r="AF170" s="119"/>
      <c r="AG170" s="119"/>
      <c r="AH170" s="119"/>
      <c r="AI170" s="119" t="s">
        <v>568</v>
      </c>
      <c r="AJ170" s="119"/>
      <c r="AK170" s="119"/>
      <c r="AL170" s="119"/>
      <c r="AM170" s="119" t="s">
        <v>384</v>
      </c>
      <c r="AN170" s="119"/>
      <c r="AO170" s="119"/>
      <c r="AP170" s="119"/>
      <c r="AQ170" s="630" t="s">
        <v>594</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5" t="s">
        <v>585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250</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250</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251</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249</v>
      </c>
      <c r="X205" s="546"/>
      <c r="Y205" s="551" t="s">
        <v>12</v>
      </c>
      <c r="Z205" s="551"/>
      <c r="AA205" s="552"/>
      <c r="AB205" s="561" t="s">
        <v>250</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250</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251</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237</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263</v>
      </c>
      <c r="B213" s="500"/>
      <c r="C213" s="500"/>
      <c r="D213" s="500"/>
      <c r="E213" s="501" t="s">
        <v>225</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t="s">
        <v>231</v>
      </c>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647</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648</v>
      </c>
      <c r="H216" s="131"/>
      <c r="I216" s="131"/>
      <c r="J216" s="131"/>
      <c r="K216" s="131"/>
      <c r="L216" s="131"/>
      <c r="M216" s="131"/>
      <c r="N216" s="131"/>
      <c r="O216" s="131"/>
      <c r="P216" s="131"/>
      <c r="Q216" s="131"/>
      <c r="R216" s="131"/>
      <c r="S216" s="131"/>
      <c r="T216" s="131"/>
      <c r="U216" s="131"/>
      <c r="V216" s="132"/>
      <c r="W216" s="485" t="s">
        <v>586</v>
      </c>
      <c r="X216" s="486"/>
      <c r="Y216" s="486"/>
      <c r="Z216" s="486"/>
      <c r="AA216" s="487"/>
      <c r="AB216" s="488" t="s">
        <v>649</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587</v>
      </c>
      <c r="X217" s="492"/>
      <c r="Y217" s="492"/>
      <c r="Z217" s="492"/>
      <c r="AA217" s="493"/>
      <c r="AB217" s="488" t="s">
        <v>673</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599</v>
      </c>
      <c r="D218" s="495"/>
      <c r="E218" s="149" t="s">
        <v>279</v>
      </c>
      <c r="F218" s="151"/>
      <c r="G218" s="475" t="s">
        <v>181</v>
      </c>
      <c r="H218" s="476"/>
      <c r="I218" s="476"/>
      <c r="J218" s="496" t="s">
        <v>616</v>
      </c>
      <c r="K218" s="497"/>
      <c r="L218" s="497"/>
      <c r="M218" s="497"/>
      <c r="N218" s="497"/>
      <c r="O218" s="497"/>
      <c r="P218" s="497"/>
      <c r="Q218" s="497"/>
      <c r="R218" s="497"/>
      <c r="S218" s="497"/>
      <c r="T218" s="498"/>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600</v>
      </c>
      <c r="H219" s="476"/>
      <c r="I219" s="476"/>
      <c r="J219" s="476"/>
      <c r="K219" s="476"/>
      <c r="L219" s="476"/>
      <c r="M219" s="476"/>
      <c r="N219" s="476"/>
      <c r="O219" s="476"/>
      <c r="P219" s="476"/>
      <c r="Q219" s="476"/>
      <c r="R219" s="476"/>
      <c r="S219" s="476"/>
      <c r="T219" s="476"/>
      <c r="U219" s="472"/>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587</v>
      </c>
      <c r="H220" s="476"/>
      <c r="I220" s="476"/>
      <c r="J220" s="476"/>
      <c r="K220" s="476"/>
      <c r="L220" s="476"/>
      <c r="M220" s="476"/>
      <c r="N220" s="476"/>
      <c r="O220" s="476"/>
      <c r="P220" s="476"/>
      <c r="Q220" s="476"/>
      <c r="R220" s="476"/>
      <c r="S220" s="476"/>
      <c r="T220" s="476"/>
      <c r="U220" s="812"/>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39"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636</v>
      </c>
      <c r="AE223" s="455"/>
      <c r="AF223" s="455"/>
      <c r="AG223" s="456" t="s">
        <v>650</v>
      </c>
      <c r="AH223" s="457"/>
      <c r="AI223" s="457"/>
      <c r="AJ223" s="457"/>
      <c r="AK223" s="457"/>
      <c r="AL223" s="457"/>
      <c r="AM223" s="457"/>
      <c r="AN223" s="457"/>
      <c r="AO223" s="457"/>
      <c r="AP223" s="457"/>
      <c r="AQ223" s="457"/>
      <c r="AR223" s="457"/>
      <c r="AS223" s="457"/>
      <c r="AT223" s="457"/>
      <c r="AU223" s="457"/>
      <c r="AV223" s="457"/>
      <c r="AW223" s="457"/>
      <c r="AX223" s="458"/>
    </row>
    <row r="224" spans="1:51" ht="39.75"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636</v>
      </c>
      <c r="AE224" s="368"/>
      <c r="AF224" s="368"/>
      <c r="AG224" s="362" t="s">
        <v>651</v>
      </c>
      <c r="AH224" s="363"/>
      <c r="AI224" s="363"/>
      <c r="AJ224" s="363"/>
      <c r="AK224" s="363"/>
      <c r="AL224" s="363"/>
      <c r="AM224" s="363"/>
      <c r="AN224" s="363"/>
      <c r="AO224" s="363"/>
      <c r="AP224" s="363"/>
      <c r="AQ224" s="363"/>
      <c r="AR224" s="363"/>
      <c r="AS224" s="363"/>
      <c r="AT224" s="363"/>
      <c r="AU224" s="363"/>
      <c r="AV224" s="363"/>
      <c r="AW224" s="363"/>
      <c r="AX224" s="364"/>
    </row>
    <row r="225" spans="1:50" ht="112.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636</v>
      </c>
      <c r="AE225" s="405"/>
      <c r="AF225" s="405"/>
      <c r="AG225" s="390" t="s">
        <v>678</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636</v>
      </c>
      <c r="AE226" s="386"/>
      <c r="AF226" s="386"/>
      <c r="AG226" s="388" t="s">
        <v>653</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652</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652</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30"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676</v>
      </c>
      <c r="AE229" s="352"/>
      <c r="AF229" s="352"/>
      <c r="AG229" s="354" t="s">
        <v>677</v>
      </c>
      <c r="AH229" s="355"/>
      <c r="AI229" s="355"/>
      <c r="AJ229" s="355"/>
      <c r="AK229" s="355"/>
      <c r="AL229" s="355"/>
      <c r="AM229" s="355"/>
      <c r="AN229" s="355"/>
      <c r="AO229" s="355"/>
      <c r="AP229" s="355"/>
      <c r="AQ229" s="355"/>
      <c r="AR229" s="355"/>
      <c r="AS229" s="355"/>
      <c r="AT229" s="355"/>
      <c r="AU229" s="355"/>
      <c r="AV229" s="355"/>
      <c r="AW229" s="355"/>
      <c r="AX229" s="356"/>
    </row>
    <row r="230" spans="1:50" ht="30"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636</v>
      </c>
      <c r="AE230" s="368"/>
      <c r="AF230" s="368"/>
      <c r="AG230" s="362" t="s">
        <v>698</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638</v>
      </c>
      <c r="AE231" s="368"/>
      <c r="AF231" s="368"/>
      <c r="AG231" s="362"/>
      <c r="AH231" s="363"/>
      <c r="AI231" s="363"/>
      <c r="AJ231" s="363"/>
      <c r="AK231" s="363"/>
      <c r="AL231" s="363"/>
      <c r="AM231" s="363"/>
      <c r="AN231" s="363"/>
      <c r="AO231" s="363"/>
      <c r="AP231" s="363"/>
      <c r="AQ231" s="363"/>
      <c r="AR231" s="363"/>
      <c r="AS231" s="363"/>
      <c r="AT231" s="363"/>
      <c r="AU231" s="363"/>
      <c r="AV231" s="363"/>
      <c r="AW231" s="363"/>
      <c r="AX231" s="364"/>
    </row>
    <row r="232" spans="1:50" ht="34.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636</v>
      </c>
      <c r="AE232" s="368"/>
      <c r="AF232" s="368"/>
      <c r="AG232" s="362" t="s">
        <v>704</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638</v>
      </c>
      <c r="AE233" s="405"/>
      <c r="AF233" s="405"/>
      <c r="AG233" s="406"/>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638</v>
      </c>
      <c r="AE234" s="368"/>
      <c r="AF234" s="437"/>
      <c r="AG234" s="362"/>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636</v>
      </c>
      <c r="AE235" s="398"/>
      <c r="AF235" s="399"/>
      <c r="AG235" s="400" t="s">
        <v>654</v>
      </c>
      <c r="AH235" s="401"/>
      <c r="AI235" s="401"/>
      <c r="AJ235" s="401"/>
      <c r="AK235" s="401"/>
      <c r="AL235" s="401"/>
      <c r="AM235" s="401"/>
      <c r="AN235" s="401"/>
      <c r="AO235" s="401"/>
      <c r="AP235" s="401"/>
      <c r="AQ235" s="401"/>
      <c r="AR235" s="401"/>
      <c r="AS235" s="401"/>
      <c r="AT235" s="401"/>
      <c r="AU235" s="401"/>
      <c r="AV235" s="401"/>
      <c r="AW235" s="401"/>
      <c r="AX235" s="402"/>
    </row>
    <row r="236" spans="1:50" ht="71.25"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639</v>
      </c>
      <c r="AE236" s="352"/>
      <c r="AF236" s="353"/>
      <c r="AG236" s="354" t="s">
        <v>655</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636</v>
      </c>
      <c r="AE237" s="361"/>
      <c r="AF237" s="361"/>
      <c r="AG237" s="362" t="s">
        <v>656</v>
      </c>
      <c r="AH237" s="363"/>
      <c r="AI237" s="363"/>
      <c r="AJ237" s="363"/>
      <c r="AK237" s="363"/>
      <c r="AL237" s="363"/>
      <c r="AM237" s="363"/>
      <c r="AN237" s="363"/>
      <c r="AO237" s="363"/>
      <c r="AP237" s="363"/>
      <c r="AQ237" s="363"/>
      <c r="AR237" s="363"/>
      <c r="AS237" s="363"/>
      <c r="AT237" s="363"/>
      <c r="AU237" s="363"/>
      <c r="AV237" s="363"/>
      <c r="AW237" s="363"/>
      <c r="AX237" s="364"/>
    </row>
    <row r="238" spans="1:50" ht="27"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636</v>
      </c>
      <c r="AE238" s="368"/>
      <c r="AF238" s="368"/>
      <c r="AG238" s="362" t="s">
        <v>657</v>
      </c>
      <c r="AH238" s="363"/>
      <c r="AI238" s="363"/>
      <c r="AJ238" s="363"/>
      <c r="AK238" s="363"/>
      <c r="AL238" s="363"/>
      <c r="AM238" s="363"/>
      <c r="AN238" s="363"/>
      <c r="AO238" s="363"/>
      <c r="AP238" s="363"/>
      <c r="AQ238" s="363"/>
      <c r="AR238" s="363"/>
      <c r="AS238" s="363"/>
      <c r="AT238" s="363"/>
      <c r="AU238" s="363"/>
      <c r="AV238" s="363"/>
      <c r="AW238" s="363"/>
      <c r="AX238" s="364"/>
    </row>
    <row r="239" spans="1:50" ht="30"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636</v>
      </c>
      <c r="AE239" s="368"/>
      <c r="AF239" s="368"/>
      <c r="AG239" s="392" t="s">
        <v>658</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638</v>
      </c>
      <c r="AE240" s="386"/>
      <c r="AF240" s="387"/>
      <c r="AG240" s="388"/>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5"/>
      <c r="D242" s="876"/>
      <c r="E242" s="371"/>
      <c r="F242" s="371"/>
      <c r="G242" s="371"/>
      <c r="H242" s="372"/>
      <c r="I242" s="372"/>
      <c r="J242" s="877"/>
      <c r="K242" s="877"/>
      <c r="L242" s="877"/>
      <c r="M242" s="372"/>
      <c r="N242" s="878"/>
      <c r="O242" s="879"/>
      <c r="P242" s="880"/>
      <c r="Q242" s="880"/>
      <c r="R242" s="880"/>
      <c r="S242" s="880"/>
      <c r="T242" s="880"/>
      <c r="U242" s="880"/>
      <c r="V242" s="880"/>
      <c r="W242" s="880"/>
      <c r="X242" s="880"/>
      <c r="Y242" s="880"/>
      <c r="Z242" s="880"/>
      <c r="AA242" s="880"/>
      <c r="AB242" s="880"/>
      <c r="AC242" s="880"/>
      <c r="AD242" s="880"/>
      <c r="AE242" s="880"/>
      <c r="AF242" s="881"/>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2"/>
      <c r="P243" s="883"/>
      <c r="Q243" s="883"/>
      <c r="R243" s="883"/>
      <c r="S243" s="883"/>
      <c r="T243" s="883"/>
      <c r="U243" s="883"/>
      <c r="V243" s="883"/>
      <c r="W243" s="883"/>
      <c r="X243" s="883"/>
      <c r="Y243" s="883"/>
      <c r="Z243" s="883"/>
      <c r="AA243" s="883"/>
      <c r="AB243" s="883"/>
      <c r="AC243" s="883"/>
      <c r="AD243" s="883"/>
      <c r="AE243" s="883"/>
      <c r="AF243" s="884"/>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2"/>
      <c r="P244" s="883"/>
      <c r="Q244" s="883"/>
      <c r="R244" s="883"/>
      <c r="S244" s="883"/>
      <c r="T244" s="883"/>
      <c r="U244" s="883"/>
      <c r="V244" s="883"/>
      <c r="W244" s="883"/>
      <c r="X244" s="883"/>
      <c r="Y244" s="883"/>
      <c r="Z244" s="883"/>
      <c r="AA244" s="883"/>
      <c r="AB244" s="883"/>
      <c r="AC244" s="883"/>
      <c r="AD244" s="883"/>
      <c r="AE244" s="883"/>
      <c r="AF244" s="884"/>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2"/>
      <c r="P245" s="883"/>
      <c r="Q245" s="883"/>
      <c r="R245" s="883"/>
      <c r="S245" s="883"/>
      <c r="T245" s="883"/>
      <c r="U245" s="883"/>
      <c r="V245" s="883"/>
      <c r="W245" s="883"/>
      <c r="X245" s="883"/>
      <c r="Y245" s="883"/>
      <c r="Z245" s="883"/>
      <c r="AA245" s="883"/>
      <c r="AB245" s="883"/>
      <c r="AC245" s="883"/>
      <c r="AD245" s="883"/>
      <c r="AE245" s="883"/>
      <c r="AF245" s="884"/>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3"/>
      <c r="N246" s="874"/>
      <c r="O246" s="885"/>
      <c r="P246" s="886"/>
      <c r="Q246" s="886"/>
      <c r="R246" s="886"/>
      <c r="S246" s="886"/>
      <c r="T246" s="886"/>
      <c r="U246" s="886"/>
      <c r="V246" s="886"/>
      <c r="W246" s="886"/>
      <c r="X246" s="886"/>
      <c r="Y246" s="886"/>
      <c r="Z246" s="886"/>
      <c r="AA246" s="886"/>
      <c r="AB246" s="886"/>
      <c r="AC246" s="886"/>
      <c r="AD246" s="886"/>
      <c r="AE246" s="886"/>
      <c r="AF246" s="887"/>
      <c r="AG246" s="392"/>
      <c r="AH246" s="137"/>
      <c r="AI246" s="137"/>
      <c r="AJ246" s="137"/>
      <c r="AK246" s="137"/>
      <c r="AL246" s="137"/>
      <c r="AM246" s="137"/>
      <c r="AN246" s="137"/>
      <c r="AO246" s="137"/>
      <c r="AP246" s="137"/>
      <c r="AQ246" s="137"/>
      <c r="AR246" s="137"/>
      <c r="AS246" s="137"/>
      <c r="AT246" s="137"/>
      <c r="AU246" s="137"/>
      <c r="AV246" s="137"/>
      <c r="AW246" s="137"/>
      <c r="AX246" s="393"/>
    </row>
    <row r="247" spans="1:50" ht="64.5" customHeight="1" x14ac:dyDescent="0.15">
      <c r="A247" s="342" t="s">
        <v>45</v>
      </c>
      <c r="B247" s="903"/>
      <c r="C247" s="301" t="s">
        <v>49</v>
      </c>
      <c r="D247" s="722"/>
      <c r="E247" s="722"/>
      <c r="F247" s="723"/>
      <c r="G247" s="906" t="s">
        <v>659</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57.6" customHeight="1" thickBot="1" x14ac:dyDescent="0.2">
      <c r="A248" s="904"/>
      <c r="B248" s="905"/>
      <c r="C248" s="908" t="s">
        <v>53</v>
      </c>
      <c r="D248" s="909"/>
      <c r="E248" s="909"/>
      <c r="F248" s="910"/>
      <c r="G248" s="911" t="s">
        <v>660</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7.5" customHeight="1" thickBot="1" x14ac:dyDescent="0.2">
      <c r="A250" s="896" t="s">
        <v>674</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51" customHeight="1" thickBot="1" x14ac:dyDescent="0.2">
      <c r="A252" s="326" t="s">
        <v>132</v>
      </c>
      <c r="B252" s="327"/>
      <c r="C252" s="327"/>
      <c r="D252" s="327"/>
      <c r="E252" s="328"/>
      <c r="F252" s="902" t="s">
        <v>679</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44.45" customHeight="1" thickBot="1" x14ac:dyDescent="0.2">
      <c r="A254" s="326" t="s">
        <v>132</v>
      </c>
      <c r="B254" s="327"/>
      <c r="C254" s="327"/>
      <c r="D254" s="327"/>
      <c r="E254" s="328"/>
      <c r="F254" s="329" t="s">
        <v>699</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28.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18.95" customHeight="1" x14ac:dyDescent="0.15">
      <c r="A258" s="341" t="s">
        <v>277</v>
      </c>
      <c r="B258" s="90"/>
      <c r="C258" s="90"/>
      <c r="D258" s="91"/>
      <c r="E258" s="322" t="s">
        <v>629</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18.95" customHeight="1" x14ac:dyDescent="0.15">
      <c r="A259" s="256" t="s">
        <v>276</v>
      </c>
      <c r="B259" s="256"/>
      <c r="C259" s="256"/>
      <c r="D259" s="256"/>
      <c r="E259" s="322" t="s">
        <v>630</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18.95" customHeight="1" x14ac:dyDescent="0.15">
      <c r="A260" s="256" t="s">
        <v>275</v>
      </c>
      <c r="B260" s="256"/>
      <c r="C260" s="256"/>
      <c r="D260" s="256"/>
      <c r="E260" s="322" t="s">
        <v>631</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18.95" customHeight="1" x14ac:dyDescent="0.15">
      <c r="A261" s="256" t="s">
        <v>274</v>
      </c>
      <c r="B261" s="256"/>
      <c r="C261" s="256"/>
      <c r="D261" s="256"/>
      <c r="E261" s="322" t="s">
        <v>632</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18.95" customHeight="1" x14ac:dyDescent="0.15">
      <c r="A262" s="256" t="s">
        <v>273</v>
      </c>
      <c r="B262" s="256"/>
      <c r="C262" s="256"/>
      <c r="D262" s="256"/>
      <c r="E262" s="322" t="s">
        <v>633</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18.95" customHeight="1" x14ac:dyDescent="0.15">
      <c r="A263" s="256" t="s">
        <v>272</v>
      </c>
      <c r="B263" s="256"/>
      <c r="C263" s="256"/>
      <c r="D263" s="256"/>
      <c r="E263" s="322" t="s">
        <v>634</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18.95" customHeight="1" x14ac:dyDescent="0.15">
      <c r="A264" s="256" t="s">
        <v>271</v>
      </c>
      <c r="B264" s="256"/>
      <c r="C264" s="256"/>
      <c r="D264" s="256"/>
      <c r="E264" s="322" t="s">
        <v>633</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18.95" customHeight="1" x14ac:dyDescent="0.15">
      <c r="A265" s="256" t="s">
        <v>270</v>
      </c>
      <c r="B265" s="256"/>
      <c r="C265" s="256"/>
      <c r="D265" s="256"/>
      <c r="E265" s="322" t="s">
        <v>635</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18.95" customHeight="1" x14ac:dyDescent="0.15">
      <c r="A266" s="256" t="s">
        <v>416</v>
      </c>
      <c r="B266" s="256"/>
      <c r="C266" s="256"/>
      <c r="D266" s="256"/>
      <c r="E266" s="100" t="s">
        <v>607</v>
      </c>
      <c r="F266" s="86"/>
      <c r="G266" s="86"/>
      <c r="H266" s="77" t="str">
        <f>IF(E266="","","-")</f>
        <v>-</v>
      </c>
      <c r="I266" s="86"/>
      <c r="J266" s="86"/>
      <c r="K266" s="77" t="str">
        <f>IF(I266="","","-")</f>
        <v/>
      </c>
      <c r="L266" s="101">
        <v>515</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596</v>
      </c>
      <c r="B267" s="256"/>
      <c r="C267" s="256"/>
      <c r="D267" s="256"/>
      <c r="E267" s="100" t="s">
        <v>607</v>
      </c>
      <c r="F267" s="86"/>
      <c r="G267" s="86"/>
      <c r="H267" s="77"/>
      <c r="I267" s="86"/>
      <c r="J267" s="86"/>
      <c r="K267" s="77"/>
      <c r="L267" s="101">
        <v>521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384</v>
      </c>
      <c r="B268" s="256"/>
      <c r="C268" s="256"/>
      <c r="D268" s="256"/>
      <c r="E268" s="84">
        <v>2021</v>
      </c>
      <c r="F268" s="85"/>
      <c r="G268" s="86" t="s">
        <v>661</v>
      </c>
      <c r="H268" s="86"/>
      <c r="I268" s="86"/>
      <c r="J268" s="85">
        <v>20</v>
      </c>
      <c r="K268" s="85"/>
      <c r="L268" s="101">
        <v>574</v>
      </c>
      <c r="M268" s="101"/>
      <c r="N268" s="101"/>
      <c r="O268" s="85" t="s">
        <v>662</v>
      </c>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264</v>
      </c>
      <c r="B269" s="311"/>
      <c r="C269" s="311"/>
      <c r="D269" s="311"/>
      <c r="E269" s="311"/>
      <c r="F269" s="312"/>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15.6" customHeight="1" thickBot="1" x14ac:dyDescent="0.2">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266</v>
      </c>
      <c r="B308" s="317"/>
      <c r="C308" s="317"/>
      <c r="D308" s="317"/>
      <c r="E308" s="317"/>
      <c r="F308" s="318"/>
      <c r="G308" s="297" t="s">
        <v>702</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701</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24.75" customHeight="1" x14ac:dyDescent="0.15">
      <c r="A310" s="319"/>
      <c r="B310" s="320"/>
      <c r="C310" s="320"/>
      <c r="D310" s="320"/>
      <c r="E310" s="320"/>
      <c r="F310" s="321"/>
      <c r="G310" s="287" t="s">
        <v>680</v>
      </c>
      <c r="H310" s="288"/>
      <c r="I310" s="288"/>
      <c r="J310" s="288"/>
      <c r="K310" s="289"/>
      <c r="L310" s="290" t="s">
        <v>685</v>
      </c>
      <c r="M310" s="291"/>
      <c r="N310" s="291"/>
      <c r="O310" s="291"/>
      <c r="P310" s="291"/>
      <c r="Q310" s="291"/>
      <c r="R310" s="291"/>
      <c r="S310" s="291"/>
      <c r="T310" s="291"/>
      <c r="U310" s="291"/>
      <c r="V310" s="291"/>
      <c r="W310" s="291"/>
      <c r="X310" s="292"/>
      <c r="Y310" s="293">
        <v>285</v>
      </c>
      <c r="Z310" s="294"/>
      <c r="AA310" s="294"/>
      <c r="AB310" s="295"/>
      <c r="AC310" s="287" t="s">
        <v>664</v>
      </c>
      <c r="AD310" s="288"/>
      <c r="AE310" s="288"/>
      <c r="AF310" s="288"/>
      <c r="AG310" s="289"/>
      <c r="AH310" s="290" t="s">
        <v>665</v>
      </c>
      <c r="AI310" s="291"/>
      <c r="AJ310" s="291"/>
      <c r="AK310" s="291"/>
      <c r="AL310" s="291"/>
      <c r="AM310" s="291"/>
      <c r="AN310" s="291"/>
      <c r="AO310" s="291"/>
      <c r="AP310" s="291"/>
      <c r="AQ310" s="291"/>
      <c r="AR310" s="291"/>
      <c r="AS310" s="291"/>
      <c r="AT310" s="292"/>
      <c r="AU310" s="293">
        <v>10.5</v>
      </c>
      <c r="AV310" s="294"/>
      <c r="AW310" s="294"/>
      <c r="AX310" s="296"/>
    </row>
    <row r="311" spans="1:50" ht="24.75" customHeight="1" x14ac:dyDescent="0.15">
      <c r="A311" s="319"/>
      <c r="B311" s="320"/>
      <c r="C311" s="320"/>
      <c r="D311" s="320"/>
      <c r="E311" s="320"/>
      <c r="F311" s="321"/>
      <c r="G311" s="277" t="s">
        <v>681</v>
      </c>
      <c r="H311" s="278"/>
      <c r="I311" s="278"/>
      <c r="J311" s="278"/>
      <c r="K311" s="279"/>
      <c r="L311" s="280" t="s">
        <v>684</v>
      </c>
      <c r="M311" s="281"/>
      <c r="N311" s="281"/>
      <c r="O311" s="281"/>
      <c r="P311" s="281"/>
      <c r="Q311" s="281"/>
      <c r="R311" s="281"/>
      <c r="S311" s="281"/>
      <c r="T311" s="281"/>
      <c r="U311" s="281"/>
      <c r="V311" s="281"/>
      <c r="W311" s="281"/>
      <c r="X311" s="282"/>
      <c r="Y311" s="283">
        <v>45</v>
      </c>
      <c r="Z311" s="284"/>
      <c r="AA311" s="284"/>
      <c r="AB311" s="285"/>
      <c r="AC311" s="277" t="s">
        <v>666</v>
      </c>
      <c r="AD311" s="278"/>
      <c r="AE311" s="278"/>
      <c r="AF311" s="278"/>
      <c r="AG311" s="279"/>
      <c r="AH311" s="280" t="s">
        <v>667</v>
      </c>
      <c r="AI311" s="281"/>
      <c r="AJ311" s="281"/>
      <c r="AK311" s="281"/>
      <c r="AL311" s="281"/>
      <c r="AM311" s="281"/>
      <c r="AN311" s="281"/>
      <c r="AO311" s="281"/>
      <c r="AP311" s="281"/>
      <c r="AQ311" s="281"/>
      <c r="AR311" s="281"/>
      <c r="AS311" s="281"/>
      <c r="AT311" s="282"/>
      <c r="AU311" s="283">
        <v>6.5</v>
      </c>
      <c r="AV311" s="284"/>
      <c r="AW311" s="284"/>
      <c r="AX311" s="286"/>
    </row>
    <row r="312" spans="1:50" ht="24.75" customHeight="1" x14ac:dyDescent="0.15">
      <c r="A312" s="319"/>
      <c r="B312" s="320"/>
      <c r="C312" s="320"/>
      <c r="D312" s="320"/>
      <c r="E312" s="320"/>
      <c r="F312" s="321"/>
      <c r="G312" s="277" t="s">
        <v>682</v>
      </c>
      <c r="H312" s="278"/>
      <c r="I312" s="278"/>
      <c r="J312" s="278"/>
      <c r="K312" s="279"/>
      <c r="L312" s="280" t="s">
        <v>683</v>
      </c>
      <c r="M312" s="281"/>
      <c r="N312" s="281"/>
      <c r="O312" s="281"/>
      <c r="P312" s="281"/>
      <c r="Q312" s="281"/>
      <c r="R312" s="281"/>
      <c r="S312" s="281"/>
      <c r="T312" s="281"/>
      <c r="U312" s="281"/>
      <c r="V312" s="281"/>
      <c r="W312" s="281"/>
      <c r="X312" s="282"/>
      <c r="Y312" s="283">
        <v>21</v>
      </c>
      <c r="Z312" s="284"/>
      <c r="AA312" s="284"/>
      <c r="AB312" s="285"/>
      <c r="AC312" s="277" t="s">
        <v>668</v>
      </c>
      <c r="AD312" s="278"/>
      <c r="AE312" s="278"/>
      <c r="AF312" s="278"/>
      <c r="AG312" s="279"/>
      <c r="AH312" s="280"/>
      <c r="AI312" s="281"/>
      <c r="AJ312" s="281"/>
      <c r="AK312" s="281"/>
      <c r="AL312" s="281"/>
      <c r="AM312" s="281"/>
      <c r="AN312" s="281"/>
      <c r="AO312" s="281"/>
      <c r="AP312" s="281"/>
      <c r="AQ312" s="281"/>
      <c r="AR312" s="281"/>
      <c r="AS312" s="281"/>
      <c r="AT312" s="282"/>
      <c r="AU312" s="283">
        <v>2</v>
      </c>
      <c r="AV312" s="284"/>
      <c r="AW312" s="284"/>
      <c r="AX312" s="286"/>
    </row>
    <row r="313" spans="1:50" ht="24.75"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t="s">
        <v>669</v>
      </c>
      <c r="AD313" s="278"/>
      <c r="AE313" s="278"/>
      <c r="AF313" s="278"/>
      <c r="AG313" s="279"/>
      <c r="AH313" s="280"/>
      <c r="AI313" s="281"/>
      <c r="AJ313" s="281"/>
      <c r="AK313" s="281"/>
      <c r="AL313" s="281"/>
      <c r="AM313" s="281"/>
      <c r="AN313" s="281"/>
      <c r="AO313" s="281"/>
      <c r="AP313" s="281"/>
      <c r="AQ313" s="281"/>
      <c r="AR313" s="281"/>
      <c r="AS313" s="281"/>
      <c r="AT313" s="282"/>
      <c r="AU313" s="283">
        <v>1</v>
      </c>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351</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20</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0</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0</v>
      </c>
    </row>
    <row r="323" spans="1:51" ht="24.75" hidden="1" customHeight="1" x14ac:dyDescent="0.15">
      <c r="A323" s="319"/>
      <c r="B323" s="320"/>
      <c r="C323" s="320"/>
      <c r="D323" s="320"/>
      <c r="E323" s="320"/>
      <c r="F323" s="321"/>
      <c r="G323" s="287"/>
      <c r="H323" s="288"/>
      <c r="I323" s="288"/>
      <c r="J323" s="288"/>
      <c r="K323" s="289"/>
      <c r="L323" s="290"/>
      <c r="M323" s="291"/>
      <c r="N323" s="291"/>
      <c r="O323" s="291"/>
      <c r="P323" s="291"/>
      <c r="Q323" s="291"/>
      <c r="R323" s="291"/>
      <c r="S323" s="291"/>
      <c r="T323" s="291"/>
      <c r="U323" s="291"/>
      <c r="V323" s="291"/>
      <c r="W323" s="291"/>
      <c r="X323" s="292"/>
      <c r="Y323" s="293"/>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0</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0</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0</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0</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0</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0</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0</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0</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0</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0</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0</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577</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0.5" customHeight="1" x14ac:dyDescent="0.15">
      <c r="A366" s="230">
        <v>1</v>
      </c>
      <c r="B366" s="230">
        <v>1</v>
      </c>
      <c r="C366" s="251" t="s">
        <v>686</v>
      </c>
      <c r="D366" s="251"/>
      <c r="E366" s="251"/>
      <c r="F366" s="251"/>
      <c r="G366" s="251"/>
      <c r="H366" s="251"/>
      <c r="I366" s="251"/>
      <c r="J366" s="233">
        <v>6000012070001</v>
      </c>
      <c r="K366" s="234"/>
      <c r="L366" s="234"/>
      <c r="M366" s="234"/>
      <c r="N366" s="234"/>
      <c r="O366" s="234"/>
      <c r="P366" s="245" t="s">
        <v>687</v>
      </c>
      <c r="Q366" s="235"/>
      <c r="R366" s="235"/>
      <c r="S366" s="235"/>
      <c r="T366" s="235"/>
      <c r="U366" s="235"/>
      <c r="V366" s="235"/>
      <c r="W366" s="235"/>
      <c r="X366" s="235"/>
      <c r="Y366" s="236">
        <v>351</v>
      </c>
      <c r="Z366" s="237"/>
      <c r="AA366" s="237"/>
      <c r="AB366" s="238"/>
      <c r="AC366" s="222" t="s">
        <v>75</v>
      </c>
      <c r="AD366" s="223"/>
      <c r="AE366" s="223"/>
      <c r="AF366" s="223"/>
      <c r="AG366" s="223"/>
      <c r="AH366" s="253" t="s">
        <v>284</v>
      </c>
      <c r="AI366" s="254"/>
      <c r="AJ366" s="254"/>
      <c r="AK366" s="254"/>
      <c r="AL366" s="226" t="s">
        <v>284</v>
      </c>
      <c r="AM366" s="227"/>
      <c r="AN366" s="227"/>
      <c r="AO366" s="228"/>
      <c r="AP366" s="229" t="s">
        <v>284</v>
      </c>
      <c r="AQ366" s="229"/>
      <c r="AR366" s="229"/>
      <c r="AS366" s="229"/>
      <c r="AT366" s="229"/>
      <c r="AU366" s="229"/>
      <c r="AV366" s="229"/>
      <c r="AW366" s="229"/>
      <c r="AX366" s="229"/>
    </row>
    <row r="367" spans="1:51" ht="40.5" customHeight="1" x14ac:dyDescent="0.15">
      <c r="A367" s="230">
        <v>2</v>
      </c>
      <c r="B367" s="230">
        <v>1</v>
      </c>
      <c r="C367" s="252" t="s">
        <v>688</v>
      </c>
      <c r="D367" s="251"/>
      <c r="E367" s="251"/>
      <c r="F367" s="251"/>
      <c r="G367" s="251"/>
      <c r="H367" s="251"/>
      <c r="I367" s="251"/>
      <c r="J367" s="233">
        <v>6000012070001</v>
      </c>
      <c r="K367" s="234"/>
      <c r="L367" s="234"/>
      <c r="M367" s="234"/>
      <c r="N367" s="234"/>
      <c r="O367" s="234"/>
      <c r="P367" s="245" t="s">
        <v>687</v>
      </c>
      <c r="Q367" s="235"/>
      <c r="R367" s="235"/>
      <c r="S367" s="235"/>
      <c r="T367" s="235"/>
      <c r="U367" s="235"/>
      <c r="V367" s="235"/>
      <c r="W367" s="235"/>
      <c r="X367" s="235"/>
      <c r="Y367" s="236">
        <v>344</v>
      </c>
      <c r="Z367" s="237"/>
      <c r="AA367" s="237"/>
      <c r="AB367" s="238"/>
      <c r="AC367" s="222" t="s">
        <v>75</v>
      </c>
      <c r="AD367" s="223"/>
      <c r="AE367" s="223"/>
      <c r="AF367" s="223"/>
      <c r="AG367" s="223"/>
      <c r="AH367" s="253" t="s">
        <v>284</v>
      </c>
      <c r="AI367" s="254"/>
      <c r="AJ367" s="254"/>
      <c r="AK367" s="254"/>
      <c r="AL367" s="226" t="s">
        <v>284</v>
      </c>
      <c r="AM367" s="227"/>
      <c r="AN367" s="227"/>
      <c r="AO367" s="228"/>
      <c r="AP367" s="229" t="s">
        <v>284</v>
      </c>
      <c r="AQ367" s="229"/>
      <c r="AR367" s="229"/>
      <c r="AS367" s="229"/>
      <c r="AT367" s="229"/>
      <c r="AU367" s="229"/>
      <c r="AV367" s="229"/>
      <c r="AW367" s="229"/>
      <c r="AX367" s="229"/>
      <c r="AY367">
        <f>COUNTA($C$367)</f>
        <v>1</v>
      </c>
    </row>
    <row r="368" spans="1:51" ht="40.5" customHeight="1" x14ac:dyDescent="0.15">
      <c r="A368" s="230">
        <v>3</v>
      </c>
      <c r="B368" s="230">
        <v>1</v>
      </c>
      <c r="C368" s="252" t="s">
        <v>689</v>
      </c>
      <c r="D368" s="251"/>
      <c r="E368" s="251"/>
      <c r="F368" s="251"/>
      <c r="G368" s="251"/>
      <c r="H368" s="251"/>
      <c r="I368" s="251"/>
      <c r="J368" s="233">
        <v>6000012070001</v>
      </c>
      <c r="K368" s="234"/>
      <c r="L368" s="234"/>
      <c r="M368" s="234"/>
      <c r="N368" s="234"/>
      <c r="O368" s="234"/>
      <c r="P368" s="245" t="s">
        <v>687</v>
      </c>
      <c r="Q368" s="235"/>
      <c r="R368" s="235"/>
      <c r="S368" s="235"/>
      <c r="T368" s="235"/>
      <c r="U368" s="235"/>
      <c r="V368" s="235"/>
      <c r="W368" s="235"/>
      <c r="X368" s="235"/>
      <c r="Y368" s="236">
        <v>255</v>
      </c>
      <c r="Z368" s="237"/>
      <c r="AA368" s="237"/>
      <c r="AB368" s="238"/>
      <c r="AC368" s="222" t="s">
        <v>75</v>
      </c>
      <c r="AD368" s="223"/>
      <c r="AE368" s="223"/>
      <c r="AF368" s="223"/>
      <c r="AG368" s="223"/>
      <c r="AH368" s="253" t="s">
        <v>284</v>
      </c>
      <c r="AI368" s="254"/>
      <c r="AJ368" s="254"/>
      <c r="AK368" s="254"/>
      <c r="AL368" s="226" t="s">
        <v>284</v>
      </c>
      <c r="AM368" s="227"/>
      <c r="AN368" s="227"/>
      <c r="AO368" s="228"/>
      <c r="AP368" s="229" t="s">
        <v>284</v>
      </c>
      <c r="AQ368" s="229"/>
      <c r="AR368" s="229"/>
      <c r="AS368" s="229"/>
      <c r="AT368" s="229"/>
      <c r="AU368" s="229"/>
      <c r="AV368" s="229"/>
      <c r="AW368" s="229"/>
      <c r="AX368" s="229"/>
      <c r="AY368">
        <f>COUNTA($C$368)</f>
        <v>1</v>
      </c>
    </row>
    <row r="369" spans="1:51" ht="40.5" customHeight="1" x14ac:dyDescent="0.15">
      <c r="A369" s="230">
        <v>4</v>
      </c>
      <c r="B369" s="230">
        <v>1</v>
      </c>
      <c r="C369" s="252" t="s">
        <v>690</v>
      </c>
      <c r="D369" s="251"/>
      <c r="E369" s="251"/>
      <c r="F369" s="251"/>
      <c r="G369" s="251"/>
      <c r="H369" s="251"/>
      <c r="I369" s="251"/>
      <c r="J369" s="233">
        <v>6000012070001</v>
      </c>
      <c r="K369" s="234"/>
      <c r="L369" s="234"/>
      <c r="M369" s="234"/>
      <c r="N369" s="234"/>
      <c r="O369" s="234"/>
      <c r="P369" s="245" t="s">
        <v>687</v>
      </c>
      <c r="Q369" s="235"/>
      <c r="R369" s="235"/>
      <c r="S369" s="235"/>
      <c r="T369" s="235"/>
      <c r="U369" s="235"/>
      <c r="V369" s="235"/>
      <c r="W369" s="235"/>
      <c r="X369" s="235"/>
      <c r="Y369" s="236">
        <v>254</v>
      </c>
      <c r="Z369" s="237"/>
      <c r="AA369" s="237"/>
      <c r="AB369" s="238"/>
      <c r="AC369" s="222" t="s">
        <v>75</v>
      </c>
      <c r="AD369" s="223"/>
      <c r="AE369" s="223"/>
      <c r="AF369" s="223"/>
      <c r="AG369" s="223"/>
      <c r="AH369" s="253" t="s">
        <v>284</v>
      </c>
      <c r="AI369" s="254"/>
      <c r="AJ369" s="254"/>
      <c r="AK369" s="254"/>
      <c r="AL369" s="226" t="s">
        <v>284</v>
      </c>
      <c r="AM369" s="227"/>
      <c r="AN369" s="227"/>
      <c r="AO369" s="228"/>
      <c r="AP369" s="229" t="s">
        <v>284</v>
      </c>
      <c r="AQ369" s="229"/>
      <c r="AR369" s="229"/>
      <c r="AS369" s="229"/>
      <c r="AT369" s="229"/>
      <c r="AU369" s="229"/>
      <c r="AV369" s="229"/>
      <c r="AW369" s="229"/>
      <c r="AX369" s="229"/>
      <c r="AY369">
        <f>COUNTA($C$369)</f>
        <v>1</v>
      </c>
    </row>
    <row r="370" spans="1:51" ht="40.5" customHeight="1" x14ac:dyDescent="0.15">
      <c r="A370" s="230">
        <v>5</v>
      </c>
      <c r="B370" s="230">
        <v>1</v>
      </c>
      <c r="C370" s="252" t="s">
        <v>692</v>
      </c>
      <c r="D370" s="251"/>
      <c r="E370" s="251"/>
      <c r="F370" s="251"/>
      <c r="G370" s="251"/>
      <c r="H370" s="251"/>
      <c r="I370" s="251"/>
      <c r="J370" s="233">
        <v>6000012070001</v>
      </c>
      <c r="K370" s="234"/>
      <c r="L370" s="234"/>
      <c r="M370" s="234"/>
      <c r="N370" s="234"/>
      <c r="O370" s="234"/>
      <c r="P370" s="245" t="s">
        <v>687</v>
      </c>
      <c r="Q370" s="235"/>
      <c r="R370" s="235"/>
      <c r="S370" s="235"/>
      <c r="T370" s="235"/>
      <c r="U370" s="235"/>
      <c r="V370" s="235"/>
      <c r="W370" s="235"/>
      <c r="X370" s="235"/>
      <c r="Y370" s="236">
        <v>207</v>
      </c>
      <c r="Z370" s="237"/>
      <c r="AA370" s="237"/>
      <c r="AB370" s="238"/>
      <c r="AC370" s="222" t="s">
        <v>75</v>
      </c>
      <c r="AD370" s="223"/>
      <c r="AE370" s="223"/>
      <c r="AF370" s="223"/>
      <c r="AG370" s="223"/>
      <c r="AH370" s="253" t="s">
        <v>284</v>
      </c>
      <c r="AI370" s="254"/>
      <c r="AJ370" s="254"/>
      <c r="AK370" s="254"/>
      <c r="AL370" s="226" t="s">
        <v>284</v>
      </c>
      <c r="AM370" s="227"/>
      <c r="AN370" s="227"/>
      <c r="AO370" s="228"/>
      <c r="AP370" s="229" t="s">
        <v>284</v>
      </c>
      <c r="AQ370" s="229"/>
      <c r="AR370" s="229"/>
      <c r="AS370" s="229"/>
      <c r="AT370" s="229"/>
      <c r="AU370" s="229"/>
      <c r="AV370" s="229"/>
      <c r="AW370" s="229"/>
      <c r="AX370" s="229"/>
      <c r="AY370">
        <f>COUNTA($C$370)</f>
        <v>1</v>
      </c>
    </row>
    <row r="371" spans="1:51" ht="40.5" customHeight="1" x14ac:dyDescent="0.15">
      <c r="A371" s="230">
        <v>6</v>
      </c>
      <c r="B371" s="230">
        <v>1</v>
      </c>
      <c r="C371" s="252" t="s">
        <v>691</v>
      </c>
      <c r="D371" s="251"/>
      <c r="E371" s="251"/>
      <c r="F371" s="251"/>
      <c r="G371" s="251"/>
      <c r="H371" s="251"/>
      <c r="I371" s="251"/>
      <c r="J371" s="233">
        <v>6000012070001</v>
      </c>
      <c r="K371" s="234"/>
      <c r="L371" s="234"/>
      <c r="M371" s="234"/>
      <c r="N371" s="234"/>
      <c r="O371" s="234"/>
      <c r="P371" s="245" t="s">
        <v>687</v>
      </c>
      <c r="Q371" s="235"/>
      <c r="R371" s="235"/>
      <c r="S371" s="235"/>
      <c r="T371" s="235"/>
      <c r="U371" s="235"/>
      <c r="V371" s="235"/>
      <c r="W371" s="235"/>
      <c r="X371" s="235"/>
      <c r="Y371" s="236">
        <v>181</v>
      </c>
      <c r="Z371" s="237"/>
      <c r="AA371" s="237"/>
      <c r="AB371" s="238"/>
      <c r="AC371" s="222" t="s">
        <v>75</v>
      </c>
      <c r="AD371" s="223"/>
      <c r="AE371" s="223"/>
      <c r="AF371" s="223"/>
      <c r="AG371" s="223"/>
      <c r="AH371" s="253" t="s">
        <v>284</v>
      </c>
      <c r="AI371" s="254"/>
      <c r="AJ371" s="254"/>
      <c r="AK371" s="254"/>
      <c r="AL371" s="226" t="s">
        <v>284</v>
      </c>
      <c r="AM371" s="227"/>
      <c r="AN371" s="227"/>
      <c r="AO371" s="228"/>
      <c r="AP371" s="229" t="s">
        <v>284</v>
      </c>
      <c r="AQ371" s="229"/>
      <c r="AR371" s="229"/>
      <c r="AS371" s="229"/>
      <c r="AT371" s="229"/>
      <c r="AU371" s="229"/>
      <c r="AV371" s="229"/>
      <c r="AW371" s="229"/>
      <c r="AX371" s="229"/>
      <c r="AY371">
        <f>COUNTA($C$371)</f>
        <v>1</v>
      </c>
    </row>
    <row r="372" spans="1:51" ht="40.5" customHeight="1" x14ac:dyDescent="0.15">
      <c r="A372" s="230">
        <v>7</v>
      </c>
      <c r="B372" s="230">
        <v>1</v>
      </c>
      <c r="C372" s="252" t="s">
        <v>694</v>
      </c>
      <c r="D372" s="251"/>
      <c r="E372" s="251"/>
      <c r="F372" s="251"/>
      <c r="G372" s="251"/>
      <c r="H372" s="251"/>
      <c r="I372" s="251"/>
      <c r="J372" s="233">
        <v>6000012070001</v>
      </c>
      <c r="K372" s="234"/>
      <c r="L372" s="234"/>
      <c r="M372" s="234"/>
      <c r="N372" s="234"/>
      <c r="O372" s="234"/>
      <c r="P372" s="245" t="s">
        <v>687</v>
      </c>
      <c r="Q372" s="235"/>
      <c r="R372" s="235"/>
      <c r="S372" s="235"/>
      <c r="T372" s="235"/>
      <c r="U372" s="235"/>
      <c r="V372" s="235"/>
      <c r="W372" s="235"/>
      <c r="X372" s="235"/>
      <c r="Y372" s="236">
        <v>163</v>
      </c>
      <c r="Z372" s="237"/>
      <c r="AA372" s="237"/>
      <c r="AB372" s="238"/>
      <c r="AC372" s="222" t="s">
        <v>75</v>
      </c>
      <c r="AD372" s="223"/>
      <c r="AE372" s="223"/>
      <c r="AF372" s="223"/>
      <c r="AG372" s="223"/>
      <c r="AH372" s="253" t="s">
        <v>284</v>
      </c>
      <c r="AI372" s="254"/>
      <c r="AJ372" s="254"/>
      <c r="AK372" s="254"/>
      <c r="AL372" s="226" t="s">
        <v>284</v>
      </c>
      <c r="AM372" s="227"/>
      <c r="AN372" s="227"/>
      <c r="AO372" s="228"/>
      <c r="AP372" s="229" t="s">
        <v>284</v>
      </c>
      <c r="AQ372" s="229"/>
      <c r="AR372" s="229"/>
      <c r="AS372" s="229"/>
      <c r="AT372" s="229"/>
      <c r="AU372" s="229"/>
      <c r="AV372" s="229"/>
      <c r="AW372" s="229"/>
      <c r="AX372" s="229"/>
      <c r="AY372">
        <f>COUNTA($C$372)</f>
        <v>1</v>
      </c>
    </row>
    <row r="373" spans="1:51" ht="40.5" customHeight="1" x14ac:dyDescent="0.15">
      <c r="A373" s="230">
        <v>8</v>
      </c>
      <c r="B373" s="230">
        <v>1</v>
      </c>
      <c r="C373" s="252" t="s">
        <v>693</v>
      </c>
      <c r="D373" s="251"/>
      <c r="E373" s="251"/>
      <c r="F373" s="251"/>
      <c r="G373" s="251"/>
      <c r="H373" s="251"/>
      <c r="I373" s="251"/>
      <c r="J373" s="233">
        <v>6000012070001</v>
      </c>
      <c r="K373" s="234"/>
      <c r="L373" s="234"/>
      <c r="M373" s="234"/>
      <c r="N373" s="234"/>
      <c r="O373" s="234"/>
      <c r="P373" s="245" t="s">
        <v>687</v>
      </c>
      <c r="Q373" s="235"/>
      <c r="R373" s="235"/>
      <c r="S373" s="235"/>
      <c r="T373" s="235"/>
      <c r="U373" s="235"/>
      <c r="V373" s="235"/>
      <c r="W373" s="235"/>
      <c r="X373" s="235"/>
      <c r="Y373" s="236">
        <v>160</v>
      </c>
      <c r="Z373" s="237"/>
      <c r="AA373" s="237"/>
      <c r="AB373" s="238"/>
      <c r="AC373" s="222" t="s">
        <v>75</v>
      </c>
      <c r="AD373" s="223"/>
      <c r="AE373" s="223"/>
      <c r="AF373" s="223"/>
      <c r="AG373" s="223"/>
      <c r="AH373" s="253" t="s">
        <v>284</v>
      </c>
      <c r="AI373" s="254"/>
      <c r="AJ373" s="254"/>
      <c r="AK373" s="254"/>
      <c r="AL373" s="226" t="s">
        <v>284</v>
      </c>
      <c r="AM373" s="227"/>
      <c r="AN373" s="227"/>
      <c r="AO373" s="228"/>
      <c r="AP373" s="229" t="s">
        <v>284</v>
      </c>
      <c r="AQ373" s="229"/>
      <c r="AR373" s="229"/>
      <c r="AS373" s="229"/>
      <c r="AT373" s="229"/>
      <c r="AU373" s="229"/>
      <c r="AV373" s="229"/>
      <c r="AW373" s="229"/>
      <c r="AX373" s="229"/>
      <c r="AY373">
        <f>COUNTA($C$373)</f>
        <v>1</v>
      </c>
    </row>
    <row r="374" spans="1:51" ht="40.5" customHeight="1" x14ac:dyDescent="0.15">
      <c r="A374" s="230">
        <v>9</v>
      </c>
      <c r="B374" s="230">
        <v>1</v>
      </c>
      <c r="C374" s="252" t="s">
        <v>696</v>
      </c>
      <c r="D374" s="251"/>
      <c r="E374" s="251"/>
      <c r="F374" s="251"/>
      <c r="G374" s="251"/>
      <c r="H374" s="251"/>
      <c r="I374" s="251"/>
      <c r="J374" s="233">
        <v>6000012070001</v>
      </c>
      <c r="K374" s="234"/>
      <c r="L374" s="234"/>
      <c r="M374" s="234"/>
      <c r="N374" s="234"/>
      <c r="O374" s="234"/>
      <c r="P374" s="245" t="s">
        <v>687</v>
      </c>
      <c r="Q374" s="235"/>
      <c r="R374" s="235"/>
      <c r="S374" s="235"/>
      <c r="T374" s="235"/>
      <c r="U374" s="235"/>
      <c r="V374" s="235"/>
      <c r="W374" s="235"/>
      <c r="X374" s="235"/>
      <c r="Y374" s="236">
        <v>152</v>
      </c>
      <c r="Z374" s="237"/>
      <c r="AA374" s="237"/>
      <c r="AB374" s="238"/>
      <c r="AC374" s="222" t="s">
        <v>75</v>
      </c>
      <c r="AD374" s="223"/>
      <c r="AE374" s="223"/>
      <c r="AF374" s="223"/>
      <c r="AG374" s="223"/>
      <c r="AH374" s="253" t="s">
        <v>284</v>
      </c>
      <c r="AI374" s="254"/>
      <c r="AJ374" s="254"/>
      <c r="AK374" s="254"/>
      <c r="AL374" s="226" t="s">
        <v>284</v>
      </c>
      <c r="AM374" s="227"/>
      <c r="AN374" s="227"/>
      <c r="AO374" s="228"/>
      <c r="AP374" s="229" t="s">
        <v>284</v>
      </c>
      <c r="AQ374" s="229"/>
      <c r="AR374" s="229"/>
      <c r="AS374" s="229"/>
      <c r="AT374" s="229"/>
      <c r="AU374" s="229"/>
      <c r="AV374" s="229"/>
      <c r="AW374" s="229"/>
      <c r="AX374" s="229"/>
      <c r="AY374">
        <f>COUNTA($C$374)</f>
        <v>1</v>
      </c>
    </row>
    <row r="375" spans="1:51" ht="40.5" customHeight="1" x14ac:dyDescent="0.15">
      <c r="A375" s="230">
        <v>10</v>
      </c>
      <c r="B375" s="230">
        <v>1</v>
      </c>
      <c r="C375" s="252" t="s">
        <v>695</v>
      </c>
      <c r="D375" s="251"/>
      <c r="E375" s="251"/>
      <c r="F375" s="251"/>
      <c r="G375" s="251"/>
      <c r="H375" s="251"/>
      <c r="I375" s="251"/>
      <c r="J375" s="233">
        <v>6000012070001</v>
      </c>
      <c r="K375" s="234"/>
      <c r="L375" s="234"/>
      <c r="M375" s="234"/>
      <c r="N375" s="234"/>
      <c r="O375" s="234"/>
      <c r="P375" s="245" t="s">
        <v>687</v>
      </c>
      <c r="Q375" s="235"/>
      <c r="R375" s="235"/>
      <c r="S375" s="235"/>
      <c r="T375" s="235"/>
      <c r="U375" s="235"/>
      <c r="V375" s="235"/>
      <c r="W375" s="235"/>
      <c r="X375" s="235"/>
      <c r="Y375" s="236">
        <v>108</v>
      </c>
      <c r="Z375" s="237"/>
      <c r="AA375" s="237"/>
      <c r="AB375" s="238"/>
      <c r="AC375" s="222" t="s">
        <v>75</v>
      </c>
      <c r="AD375" s="223"/>
      <c r="AE375" s="223"/>
      <c r="AF375" s="223"/>
      <c r="AG375" s="223"/>
      <c r="AH375" s="253" t="s">
        <v>284</v>
      </c>
      <c r="AI375" s="254"/>
      <c r="AJ375" s="254"/>
      <c r="AK375" s="254"/>
      <c r="AL375" s="226" t="s">
        <v>284</v>
      </c>
      <c r="AM375" s="227"/>
      <c r="AN375" s="227"/>
      <c r="AO375" s="228"/>
      <c r="AP375" s="229" t="s">
        <v>284</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670</v>
      </c>
      <c r="D399" s="251"/>
      <c r="E399" s="251"/>
      <c r="F399" s="251"/>
      <c r="G399" s="251"/>
      <c r="H399" s="251"/>
      <c r="I399" s="251"/>
      <c r="J399" s="260">
        <v>4010701026082</v>
      </c>
      <c r="K399" s="261"/>
      <c r="L399" s="261"/>
      <c r="M399" s="261"/>
      <c r="N399" s="261"/>
      <c r="O399" s="262"/>
      <c r="P399" s="245" t="s">
        <v>671</v>
      </c>
      <c r="Q399" s="235"/>
      <c r="R399" s="235"/>
      <c r="S399" s="235"/>
      <c r="T399" s="235"/>
      <c r="U399" s="235"/>
      <c r="V399" s="235"/>
      <c r="W399" s="235"/>
      <c r="X399" s="235"/>
      <c r="Y399" s="236">
        <v>20</v>
      </c>
      <c r="Z399" s="237"/>
      <c r="AA399" s="237"/>
      <c r="AB399" s="238"/>
      <c r="AC399" s="222" t="s">
        <v>253</v>
      </c>
      <c r="AD399" s="223"/>
      <c r="AE399" s="223"/>
      <c r="AF399" s="223"/>
      <c r="AG399" s="223"/>
      <c r="AH399" s="253">
        <v>2</v>
      </c>
      <c r="AI399" s="254"/>
      <c r="AJ399" s="254"/>
      <c r="AK399" s="254"/>
      <c r="AL399" s="226">
        <v>52.8</v>
      </c>
      <c r="AM399" s="227"/>
      <c r="AN399" s="227"/>
      <c r="AO399" s="228"/>
      <c r="AP399" s="229" t="s">
        <v>672</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640</v>
      </c>
      <c r="F631" s="232"/>
      <c r="G631" s="232"/>
      <c r="H631" s="232"/>
      <c r="I631" s="232"/>
      <c r="J631" s="233" t="s">
        <v>640</v>
      </c>
      <c r="K631" s="234"/>
      <c r="L631" s="234"/>
      <c r="M631" s="234"/>
      <c r="N631" s="234"/>
      <c r="O631" s="234"/>
      <c r="P631" s="245" t="s">
        <v>640</v>
      </c>
      <c r="Q631" s="235"/>
      <c r="R631" s="235"/>
      <c r="S631" s="235"/>
      <c r="T631" s="235"/>
      <c r="U631" s="235"/>
      <c r="V631" s="235"/>
      <c r="W631" s="235"/>
      <c r="X631" s="235"/>
      <c r="Y631" s="236" t="s">
        <v>640</v>
      </c>
      <c r="Z631" s="237"/>
      <c r="AA631" s="237"/>
      <c r="AB631" s="238"/>
      <c r="AC631" s="222"/>
      <c r="AD631" s="223"/>
      <c r="AE631" s="223"/>
      <c r="AF631" s="223"/>
      <c r="AG631" s="223"/>
      <c r="AH631" s="224" t="s">
        <v>640</v>
      </c>
      <c r="AI631" s="225"/>
      <c r="AJ631" s="225"/>
      <c r="AK631" s="225"/>
      <c r="AL631" s="226" t="s">
        <v>640</v>
      </c>
      <c r="AM631" s="227"/>
      <c r="AN631" s="227"/>
      <c r="AO631" s="228"/>
      <c r="AP631" s="229" t="s">
        <v>640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13">
      <formula>IF(RIGHT(TEXT(P14,"0.#"),1)=".",FALSE,TRUE)</formula>
    </cfRule>
    <cfRule type="expression" dxfId="806" priority="914">
      <formula>IF(RIGHT(TEXT(P14,"0.#"),1)=".",TRUE,FALSE)</formula>
    </cfRule>
  </conditionalFormatting>
  <conditionalFormatting sqref="P18:AX18">
    <cfRule type="expression" dxfId="805" priority="911">
      <formula>IF(RIGHT(TEXT(P18,"0.#"),1)=".",FALSE,TRUE)</formula>
    </cfRule>
    <cfRule type="expression" dxfId="804" priority="912">
      <formula>IF(RIGHT(TEXT(P18,"0.#"),1)=".",TRUE,FALSE)</formula>
    </cfRule>
  </conditionalFormatting>
  <conditionalFormatting sqref="Y311">
    <cfRule type="expression" dxfId="803" priority="909">
      <formula>IF(RIGHT(TEXT(Y311,"0.#"),1)=".",FALSE,TRUE)</formula>
    </cfRule>
    <cfRule type="expression" dxfId="802" priority="910">
      <formula>IF(RIGHT(TEXT(Y311,"0.#"),1)=".",TRUE,FALSE)</formula>
    </cfRule>
  </conditionalFormatting>
  <conditionalFormatting sqref="Y320">
    <cfRule type="expression" dxfId="801" priority="907">
      <formula>IF(RIGHT(TEXT(Y320,"0.#"),1)=".",FALSE,TRUE)</formula>
    </cfRule>
    <cfRule type="expression" dxfId="800" priority="908">
      <formula>IF(RIGHT(TEXT(Y320,"0.#"),1)=".",TRUE,FALSE)</formula>
    </cfRule>
  </conditionalFormatting>
  <conditionalFormatting sqref="Y351:Y358 Y349 Y338:Y345 Y336 Y325:Y332 Y323">
    <cfRule type="expression" dxfId="799" priority="887">
      <formula>IF(RIGHT(TEXT(Y323,"0.#"),1)=".",FALSE,TRUE)</formula>
    </cfRule>
    <cfRule type="expression" dxfId="798" priority="888">
      <formula>IF(RIGHT(TEXT(Y323,"0.#"),1)=".",TRUE,FALSE)</formula>
    </cfRule>
  </conditionalFormatting>
  <conditionalFormatting sqref="P16:AQ17 P15:AX15 P13:AX13">
    <cfRule type="expression" dxfId="797" priority="905">
      <formula>IF(RIGHT(TEXT(P13,"0.#"),1)=".",FALSE,TRUE)</formula>
    </cfRule>
    <cfRule type="expression" dxfId="796" priority="906">
      <formula>IF(RIGHT(TEXT(P13,"0.#"),1)=".",TRUE,FALSE)</formula>
    </cfRule>
  </conditionalFormatting>
  <conditionalFormatting sqref="P19:AJ19">
    <cfRule type="expression" dxfId="795" priority="903">
      <formula>IF(RIGHT(TEXT(P19,"0.#"),1)=".",FALSE,TRUE)</formula>
    </cfRule>
    <cfRule type="expression" dxfId="794" priority="904">
      <formula>IF(RIGHT(TEXT(P19,"0.#"),1)=".",TRUE,FALSE)</formula>
    </cfRule>
  </conditionalFormatting>
  <conditionalFormatting sqref="AE32 AQ32">
    <cfRule type="expression" dxfId="793" priority="901">
      <formula>IF(RIGHT(TEXT(AE32,"0.#"),1)=".",FALSE,TRUE)</formula>
    </cfRule>
    <cfRule type="expression" dxfId="792" priority="902">
      <formula>IF(RIGHT(TEXT(AE32,"0.#"),1)=".",TRUE,FALSE)</formula>
    </cfRule>
  </conditionalFormatting>
  <conditionalFormatting sqref="Y312:Y319 Y310">
    <cfRule type="expression" dxfId="791" priority="899">
      <formula>IF(RIGHT(TEXT(Y310,"0.#"),1)=".",FALSE,TRUE)</formula>
    </cfRule>
    <cfRule type="expression" dxfId="790" priority="900">
      <formula>IF(RIGHT(TEXT(Y310,"0.#"),1)=".",TRUE,FALSE)</formula>
    </cfRule>
  </conditionalFormatting>
  <conditionalFormatting sqref="AU311">
    <cfRule type="expression" dxfId="789" priority="897">
      <formula>IF(RIGHT(TEXT(AU311,"0.#"),1)=".",FALSE,TRUE)</formula>
    </cfRule>
    <cfRule type="expression" dxfId="788" priority="898">
      <formula>IF(RIGHT(TEXT(AU311,"0.#"),1)=".",TRUE,FALSE)</formula>
    </cfRule>
  </conditionalFormatting>
  <conditionalFormatting sqref="AU320">
    <cfRule type="expression" dxfId="787" priority="895">
      <formula>IF(RIGHT(TEXT(AU320,"0.#"),1)=".",FALSE,TRUE)</formula>
    </cfRule>
    <cfRule type="expression" dxfId="786" priority="896">
      <formula>IF(RIGHT(TEXT(AU320,"0.#"),1)=".",TRUE,FALSE)</formula>
    </cfRule>
  </conditionalFormatting>
  <conditionalFormatting sqref="AU312:AU319 AU310">
    <cfRule type="expression" dxfId="785" priority="893">
      <formula>IF(RIGHT(TEXT(AU310,"0.#"),1)=".",FALSE,TRUE)</formula>
    </cfRule>
    <cfRule type="expression" dxfId="784" priority="894">
      <formula>IF(RIGHT(TEXT(AU310,"0.#"),1)=".",TRUE,FALSE)</formula>
    </cfRule>
  </conditionalFormatting>
  <conditionalFormatting sqref="Y350 Y337 Y324">
    <cfRule type="expression" dxfId="783" priority="891">
      <formula>IF(RIGHT(TEXT(Y324,"0.#"),1)=".",FALSE,TRUE)</formula>
    </cfRule>
    <cfRule type="expression" dxfId="782" priority="892">
      <formula>IF(RIGHT(TEXT(Y324,"0.#"),1)=".",TRUE,FALSE)</formula>
    </cfRule>
  </conditionalFormatting>
  <conditionalFormatting sqref="Y359 Y346 Y333">
    <cfRule type="expression" dxfId="781" priority="889">
      <formula>IF(RIGHT(TEXT(Y333,"0.#"),1)=".",FALSE,TRUE)</formula>
    </cfRule>
    <cfRule type="expression" dxfId="780" priority="890">
      <formula>IF(RIGHT(TEXT(Y333,"0.#"),1)=".",TRUE,FALSE)</formula>
    </cfRule>
  </conditionalFormatting>
  <conditionalFormatting sqref="AU350 AU337 AU324">
    <cfRule type="expression" dxfId="779" priority="885">
      <formula>IF(RIGHT(TEXT(AU324,"0.#"),1)=".",FALSE,TRUE)</formula>
    </cfRule>
    <cfRule type="expression" dxfId="778" priority="886">
      <formula>IF(RIGHT(TEXT(AU324,"0.#"),1)=".",TRUE,FALSE)</formula>
    </cfRule>
  </conditionalFormatting>
  <conditionalFormatting sqref="AU359 AU346 AU333">
    <cfRule type="expression" dxfId="777" priority="883">
      <formula>IF(RIGHT(TEXT(AU333,"0.#"),1)=".",FALSE,TRUE)</formula>
    </cfRule>
    <cfRule type="expression" dxfId="776" priority="884">
      <formula>IF(RIGHT(TEXT(AU333,"0.#"),1)=".",TRUE,FALSE)</formula>
    </cfRule>
  </conditionalFormatting>
  <conditionalFormatting sqref="AU351:AU358 AU349 AU338:AU345 AU336 AU325:AU332 AU323">
    <cfRule type="expression" dxfId="775" priority="881">
      <formula>IF(RIGHT(TEXT(AU323,"0.#"),1)=".",FALSE,TRUE)</formula>
    </cfRule>
    <cfRule type="expression" dxfId="774" priority="882">
      <formula>IF(RIGHT(TEXT(AU323,"0.#"),1)=".",TRUE,FALSE)</formula>
    </cfRule>
  </conditionalFormatting>
  <conditionalFormatting sqref="AI32">
    <cfRule type="expression" dxfId="773" priority="879">
      <formula>IF(RIGHT(TEXT(AI32,"0.#"),1)=".",FALSE,TRUE)</formula>
    </cfRule>
    <cfRule type="expression" dxfId="772" priority="880">
      <formula>IF(RIGHT(TEXT(AI32,"0.#"),1)=".",TRUE,FALSE)</formula>
    </cfRule>
  </conditionalFormatting>
  <conditionalFormatting sqref="AM32">
    <cfRule type="expression" dxfId="771" priority="877">
      <formula>IF(RIGHT(TEXT(AM32,"0.#"),1)=".",FALSE,TRUE)</formula>
    </cfRule>
    <cfRule type="expression" dxfId="770" priority="878">
      <formula>IF(RIGHT(TEXT(AM32,"0.#"),1)=".",TRUE,FALSE)</formula>
    </cfRule>
  </conditionalFormatting>
  <conditionalFormatting sqref="AE33">
    <cfRule type="expression" dxfId="769" priority="875">
      <formula>IF(RIGHT(TEXT(AE33,"0.#"),1)=".",FALSE,TRUE)</formula>
    </cfRule>
    <cfRule type="expression" dxfId="768" priority="876">
      <formula>IF(RIGHT(TEXT(AE33,"0.#"),1)=".",TRUE,FALSE)</formula>
    </cfRule>
  </conditionalFormatting>
  <conditionalFormatting sqref="AI33">
    <cfRule type="expression" dxfId="767" priority="873">
      <formula>IF(RIGHT(TEXT(AI33,"0.#"),1)=".",FALSE,TRUE)</formula>
    </cfRule>
    <cfRule type="expression" dxfId="766" priority="874">
      <formula>IF(RIGHT(TEXT(AI33,"0.#"),1)=".",TRUE,FALSE)</formula>
    </cfRule>
  </conditionalFormatting>
  <conditionalFormatting sqref="AM33">
    <cfRule type="expression" dxfId="765" priority="871">
      <formula>IF(RIGHT(TEXT(AM33,"0.#"),1)=".",FALSE,TRUE)</formula>
    </cfRule>
    <cfRule type="expression" dxfId="764" priority="872">
      <formula>IF(RIGHT(TEXT(AM33,"0.#"),1)=".",TRUE,FALSE)</formula>
    </cfRule>
  </conditionalFormatting>
  <conditionalFormatting sqref="AQ33">
    <cfRule type="expression" dxfId="763" priority="869">
      <formula>IF(RIGHT(TEXT(AQ33,"0.#"),1)=".",FALSE,TRUE)</formula>
    </cfRule>
    <cfRule type="expression" dxfId="762" priority="870">
      <formula>IF(RIGHT(TEXT(AQ33,"0.#"),1)=".",TRUE,FALSE)</formula>
    </cfRule>
  </conditionalFormatting>
  <conditionalFormatting sqref="AE210">
    <cfRule type="expression" dxfId="761" priority="867">
      <formula>IF(RIGHT(TEXT(AE210,"0.#"),1)=".",FALSE,TRUE)</formula>
    </cfRule>
    <cfRule type="expression" dxfId="760" priority="868">
      <formula>IF(RIGHT(TEXT(AE210,"0.#"),1)=".",TRUE,FALSE)</formula>
    </cfRule>
  </conditionalFormatting>
  <conditionalFormatting sqref="AE211">
    <cfRule type="expression" dxfId="759" priority="865">
      <formula>IF(RIGHT(TEXT(AE211,"0.#"),1)=".",FALSE,TRUE)</formula>
    </cfRule>
    <cfRule type="expression" dxfId="758" priority="866">
      <formula>IF(RIGHT(TEXT(AE211,"0.#"),1)=".",TRUE,FALSE)</formula>
    </cfRule>
  </conditionalFormatting>
  <conditionalFormatting sqref="AE212">
    <cfRule type="expression" dxfId="757" priority="863">
      <formula>IF(RIGHT(TEXT(AE212,"0.#"),1)=".",FALSE,TRUE)</formula>
    </cfRule>
    <cfRule type="expression" dxfId="756" priority="864">
      <formula>IF(RIGHT(TEXT(AE212,"0.#"),1)=".",TRUE,FALSE)</formula>
    </cfRule>
  </conditionalFormatting>
  <conditionalFormatting sqref="AI212">
    <cfRule type="expression" dxfId="755" priority="861">
      <formula>IF(RIGHT(TEXT(AI212,"0.#"),1)=".",FALSE,TRUE)</formula>
    </cfRule>
    <cfRule type="expression" dxfId="754" priority="862">
      <formula>IF(RIGHT(TEXT(AI212,"0.#"),1)=".",TRUE,FALSE)</formula>
    </cfRule>
  </conditionalFormatting>
  <conditionalFormatting sqref="AI211">
    <cfRule type="expression" dxfId="753" priority="859">
      <formula>IF(RIGHT(TEXT(AI211,"0.#"),1)=".",FALSE,TRUE)</formula>
    </cfRule>
    <cfRule type="expression" dxfId="752" priority="860">
      <formula>IF(RIGHT(TEXT(AI211,"0.#"),1)=".",TRUE,FALSE)</formula>
    </cfRule>
  </conditionalFormatting>
  <conditionalFormatting sqref="AI210">
    <cfRule type="expression" dxfId="751" priority="857">
      <formula>IF(RIGHT(TEXT(AI210,"0.#"),1)=".",FALSE,TRUE)</formula>
    </cfRule>
    <cfRule type="expression" dxfId="750" priority="858">
      <formula>IF(RIGHT(TEXT(AI210,"0.#"),1)=".",TRUE,FALSE)</formula>
    </cfRule>
  </conditionalFormatting>
  <conditionalFormatting sqref="AM210">
    <cfRule type="expression" dxfId="749" priority="855">
      <formula>IF(RIGHT(TEXT(AM210,"0.#"),1)=".",FALSE,TRUE)</formula>
    </cfRule>
    <cfRule type="expression" dxfId="748" priority="856">
      <formula>IF(RIGHT(TEXT(AM210,"0.#"),1)=".",TRUE,FALSE)</formula>
    </cfRule>
  </conditionalFormatting>
  <conditionalFormatting sqref="AM211">
    <cfRule type="expression" dxfId="747" priority="853">
      <formula>IF(RIGHT(TEXT(AM211,"0.#"),1)=".",FALSE,TRUE)</formula>
    </cfRule>
    <cfRule type="expression" dxfId="746" priority="854">
      <formula>IF(RIGHT(TEXT(AM211,"0.#"),1)=".",TRUE,FALSE)</formula>
    </cfRule>
  </conditionalFormatting>
  <conditionalFormatting sqref="AM212">
    <cfRule type="expression" dxfId="745" priority="851">
      <formula>IF(RIGHT(TEXT(AM212,"0.#"),1)=".",FALSE,TRUE)</formula>
    </cfRule>
    <cfRule type="expression" dxfId="744" priority="852">
      <formula>IF(RIGHT(TEXT(AM212,"0.#"),1)=".",TRUE,FALSE)</formula>
    </cfRule>
  </conditionalFormatting>
  <conditionalFormatting sqref="AL376:AO395">
    <cfRule type="expression" dxfId="743" priority="847">
      <formula>IF(AND(AL376&gt;=0, RIGHT(TEXT(AL376,"0.#"),1)&lt;&gt;"."),TRUE,FALSE)</formula>
    </cfRule>
    <cfRule type="expression" dxfId="742" priority="848">
      <formula>IF(AND(AL376&gt;=0, RIGHT(TEXT(AL376,"0.#"),1)="."),TRUE,FALSE)</formula>
    </cfRule>
    <cfRule type="expression" dxfId="741" priority="849">
      <formula>IF(AND(AL376&lt;0, RIGHT(TEXT(AL376,"0.#"),1)&lt;&gt;"."),TRUE,FALSE)</formula>
    </cfRule>
    <cfRule type="expression" dxfId="740" priority="850">
      <formula>IF(AND(AL376&lt;0, RIGHT(TEXT(AL376,"0.#"),1)="."),TRUE,FALSE)</formula>
    </cfRule>
  </conditionalFormatting>
  <conditionalFormatting sqref="AQ210:AQ212">
    <cfRule type="expression" dxfId="739" priority="845">
      <formula>IF(RIGHT(TEXT(AQ210,"0.#"),1)=".",FALSE,TRUE)</formula>
    </cfRule>
    <cfRule type="expression" dxfId="738" priority="846">
      <formula>IF(RIGHT(TEXT(AQ210,"0.#"),1)=".",TRUE,FALSE)</formula>
    </cfRule>
  </conditionalFormatting>
  <conditionalFormatting sqref="AU210:AU212">
    <cfRule type="expression" dxfId="737" priority="843">
      <formula>IF(RIGHT(TEXT(AU210,"0.#"),1)=".",FALSE,TRUE)</formula>
    </cfRule>
    <cfRule type="expression" dxfId="736" priority="844">
      <formula>IF(RIGHT(TEXT(AU210,"0.#"),1)=".",TRUE,FALSE)</formula>
    </cfRule>
  </conditionalFormatting>
  <conditionalFormatting sqref="Y368:Y395">
    <cfRule type="expression" dxfId="735" priority="841">
      <formula>IF(RIGHT(TEXT(Y368,"0.#"),1)=".",FALSE,TRUE)</formula>
    </cfRule>
    <cfRule type="expression" dxfId="734" priority="842">
      <formula>IF(RIGHT(TEXT(Y368,"0.#"),1)=".",TRUE,FALSE)</formula>
    </cfRule>
  </conditionalFormatting>
  <conditionalFormatting sqref="AL631:AO660">
    <cfRule type="expression" dxfId="733" priority="837">
      <formula>IF(AND(AL631&gt;=0, RIGHT(TEXT(AL631,"0.#"),1)&lt;&gt;"."),TRUE,FALSE)</formula>
    </cfRule>
    <cfRule type="expression" dxfId="732" priority="838">
      <formula>IF(AND(AL631&gt;=0, RIGHT(TEXT(AL631,"0.#"),1)="."),TRUE,FALSE)</formula>
    </cfRule>
    <cfRule type="expression" dxfId="731" priority="839">
      <formula>IF(AND(AL631&lt;0, RIGHT(TEXT(AL631,"0.#"),1)&lt;&gt;"."),TRUE,FALSE)</formula>
    </cfRule>
    <cfRule type="expression" dxfId="730" priority="840">
      <formula>IF(AND(AL631&lt;0, RIGHT(TEXT(AL631,"0.#"),1)="."),TRUE,FALSE)</formula>
    </cfRule>
  </conditionalFormatting>
  <conditionalFormatting sqref="Y631:Y660">
    <cfRule type="expression" dxfId="729" priority="835">
      <formula>IF(RIGHT(TEXT(Y631,"0.#"),1)=".",FALSE,TRUE)</formula>
    </cfRule>
    <cfRule type="expression" dxfId="728" priority="836">
      <formula>IF(RIGHT(TEXT(Y631,"0.#"),1)=".",TRUE,FALSE)</formula>
    </cfRule>
  </conditionalFormatting>
  <conditionalFormatting sqref="Y366:Y367">
    <cfRule type="expression" dxfId="727" priority="829">
      <formula>IF(RIGHT(TEXT(Y366,"0.#"),1)=".",FALSE,TRUE)</formula>
    </cfRule>
    <cfRule type="expression" dxfId="726" priority="830">
      <formula>IF(RIGHT(TEXT(Y366,"0.#"),1)=".",TRUE,FALSE)</formula>
    </cfRule>
  </conditionalFormatting>
  <conditionalFormatting sqref="Y401:Y428">
    <cfRule type="expression" dxfId="725" priority="767">
      <formula>IF(RIGHT(TEXT(Y401,"0.#"),1)=".",FALSE,TRUE)</formula>
    </cfRule>
    <cfRule type="expression" dxfId="724" priority="768">
      <formula>IF(RIGHT(TEXT(Y401,"0.#"),1)=".",TRUE,FALSE)</formula>
    </cfRule>
  </conditionalFormatting>
  <conditionalFormatting sqref="Y399:Y400">
    <cfRule type="expression" dxfId="723" priority="761">
      <formula>IF(RIGHT(TEXT(Y399,"0.#"),1)=".",FALSE,TRUE)</formula>
    </cfRule>
    <cfRule type="expression" dxfId="722" priority="762">
      <formula>IF(RIGHT(TEXT(Y399,"0.#"),1)=".",TRUE,FALSE)</formula>
    </cfRule>
  </conditionalFormatting>
  <conditionalFormatting sqref="Y434:Y461">
    <cfRule type="expression" dxfId="721" priority="755">
      <formula>IF(RIGHT(TEXT(Y434,"0.#"),1)=".",FALSE,TRUE)</formula>
    </cfRule>
    <cfRule type="expression" dxfId="720" priority="756">
      <formula>IF(RIGHT(TEXT(Y434,"0.#"),1)=".",TRUE,FALSE)</formula>
    </cfRule>
  </conditionalFormatting>
  <conditionalFormatting sqref="Y432:Y433">
    <cfRule type="expression" dxfId="719" priority="749">
      <formula>IF(RIGHT(TEXT(Y432,"0.#"),1)=".",FALSE,TRUE)</formula>
    </cfRule>
    <cfRule type="expression" dxfId="718" priority="750">
      <formula>IF(RIGHT(TEXT(Y432,"0.#"),1)=".",TRUE,FALSE)</formula>
    </cfRule>
  </conditionalFormatting>
  <conditionalFormatting sqref="Y467:Y494">
    <cfRule type="expression" dxfId="717" priority="743">
      <formula>IF(RIGHT(TEXT(Y467,"0.#"),1)=".",FALSE,TRUE)</formula>
    </cfRule>
    <cfRule type="expression" dxfId="716" priority="744">
      <formula>IF(RIGHT(TEXT(Y467,"0.#"),1)=".",TRUE,FALSE)</formula>
    </cfRule>
  </conditionalFormatting>
  <conditionalFormatting sqref="Y465:Y466">
    <cfRule type="expression" dxfId="715" priority="737">
      <formula>IF(RIGHT(TEXT(Y465,"0.#"),1)=".",FALSE,TRUE)</formula>
    </cfRule>
    <cfRule type="expression" dxfId="714" priority="738">
      <formula>IF(RIGHT(TEXT(Y465,"0.#"),1)=".",TRUE,FALSE)</formula>
    </cfRule>
  </conditionalFormatting>
  <conditionalFormatting sqref="Y500:Y527">
    <cfRule type="expression" dxfId="713" priority="731">
      <formula>IF(RIGHT(TEXT(Y500,"0.#"),1)=".",FALSE,TRUE)</formula>
    </cfRule>
    <cfRule type="expression" dxfId="712" priority="732">
      <formula>IF(RIGHT(TEXT(Y500,"0.#"),1)=".",TRUE,FALSE)</formula>
    </cfRule>
  </conditionalFormatting>
  <conditionalFormatting sqref="Y498:Y499">
    <cfRule type="expression" dxfId="711" priority="725">
      <formula>IF(RIGHT(TEXT(Y498,"0.#"),1)=".",FALSE,TRUE)</formula>
    </cfRule>
    <cfRule type="expression" dxfId="710" priority="726">
      <formula>IF(RIGHT(TEXT(Y498,"0.#"),1)=".",TRUE,FALSE)</formula>
    </cfRule>
  </conditionalFormatting>
  <conditionalFormatting sqref="Y533:Y560">
    <cfRule type="expression" dxfId="709" priority="719">
      <formula>IF(RIGHT(TEXT(Y533,"0.#"),1)=".",FALSE,TRUE)</formula>
    </cfRule>
    <cfRule type="expression" dxfId="708" priority="720">
      <formula>IF(RIGHT(TEXT(Y533,"0.#"),1)=".",TRUE,FALSE)</formula>
    </cfRule>
  </conditionalFormatting>
  <conditionalFormatting sqref="W23">
    <cfRule type="expression" dxfId="707" priority="827">
      <formula>IF(RIGHT(TEXT(W23,"0.#"),1)=".",FALSE,TRUE)</formula>
    </cfRule>
    <cfRule type="expression" dxfId="706" priority="828">
      <formula>IF(RIGHT(TEXT(W23,"0.#"),1)=".",TRUE,FALSE)</formula>
    </cfRule>
  </conditionalFormatting>
  <conditionalFormatting sqref="W24:W27">
    <cfRule type="expression" dxfId="705" priority="825">
      <formula>IF(RIGHT(TEXT(W24,"0.#"),1)=".",FALSE,TRUE)</formula>
    </cfRule>
    <cfRule type="expression" dxfId="704" priority="826">
      <formula>IF(RIGHT(TEXT(W24,"0.#"),1)=".",TRUE,FALSE)</formula>
    </cfRule>
  </conditionalFormatting>
  <conditionalFormatting sqref="W28">
    <cfRule type="expression" dxfId="703" priority="823">
      <formula>IF(RIGHT(TEXT(W28,"0.#"),1)=".",FALSE,TRUE)</formula>
    </cfRule>
    <cfRule type="expression" dxfId="702" priority="824">
      <formula>IF(RIGHT(TEXT(W28,"0.#"),1)=".",TRUE,FALSE)</formula>
    </cfRule>
  </conditionalFormatting>
  <conditionalFormatting sqref="P23">
    <cfRule type="expression" dxfId="701" priority="821">
      <formula>IF(RIGHT(TEXT(P23,"0.#"),1)=".",FALSE,TRUE)</formula>
    </cfRule>
    <cfRule type="expression" dxfId="700" priority="822">
      <formula>IF(RIGHT(TEXT(P23,"0.#"),1)=".",TRUE,FALSE)</formula>
    </cfRule>
  </conditionalFormatting>
  <conditionalFormatting sqref="P24:P25 P27">
    <cfRule type="expression" dxfId="699" priority="819">
      <formula>IF(RIGHT(TEXT(P24,"0.#"),1)=".",FALSE,TRUE)</formula>
    </cfRule>
    <cfRule type="expression" dxfId="698" priority="820">
      <formula>IF(RIGHT(TEXT(P24,"0.#"),1)=".",TRUE,FALSE)</formula>
    </cfRule>
  </conditionalFormatting>
  <conditionalFormatting sqref="P28">
    <cfRule type="expression" dxfId="697" priority="817">
      <formula>IF(RIGHT(TEXT(P28,"0.#"),1)=".",FALSE,TRUE)</formula>
    </cfRule>
    <cfRule type="expression" dxfId="696" priority="818">
      <formula>IF(RIGHT(TEXT(P28,"0.#"),1)=".",TRUE,FALSE)</formula>
    </cfRule>
  </conditionalFormatting>
  <conditionalFormatting sqref="AE202">
    <cfRule type="expression" dxfId="695" priority="815">
      <formula>IF(RIGHT(TEXT(AE202,"0.#"),1)=".",FALSE,TRUE)</formula>
    </cfRule>
    <cfRule type="expression" dxfId="694" priority="816">
      <formula>IF(RIGHT(TEXT(AE202,"0.#"),1)=".",TRUE,FALSE)</formula>
    </cfRule>
  </conditionalFormatting>
  <conditionalFormatting sqref="AE203">
    <cfRule type="expression" dxfId="693" priority="813">
      <formula>IF(RIGHT(TEXT(AE203,"0.#"),1)=".",FALSE,TRUE)</formula>
    </cfRule>
    <cfRule type="expression" dxfId="692" priority="814">
      <formula>IF(RIGHT(TEXT(AE203,"0.#"),1)=".",TRUE,FALSE)</formula>
    </cfRule>
  </conditionalFormatting>
  <conditionalFormatting sqref="AE204">
    <cfRule type="expression" dxfId="691" priority="811">
      <formula>IF(RIGHT(TEXT(AE204,"0.#"),1)=".",FALSE,TRUE)</formula>
    </cfRule>
    <cfRule type="expression" dxfId="690" priority="812">
      <formula>IF(RIGHT(TEXT(AE204,"0.#"),1)=".",TRUE,FALSE)</formula>
    </cfRule>
  </conditionalFormatting>
  <conditionalFormatting sqref="AI204">
    <cfRule type="expression" dxfId="689" priority="809">
      <formula>IF(RIGHT(TEXT(AI204,"0.#"),1)=".",FALSE,TRUE)</formula>
    </cfRule>
    <cfRule type="expression" dxfId="688" priority="810">
      <formula>IF(RIGHT(TEXT(AI204,"0.#"),1)=".",TRUE,FALSE)</formula>
    </cfRule>
  </conditionalFormatting>
  <conditionalFormatting sqref="AI203">
    <cfRule type="expression" dxfId="687" priority="807">
      <formula>IF(RIGHT(TEXT(AI203,"0.#"),1)=".",FALSE,TRUE)</formula>
    </cfRule>
    <cfRule type="expression" dxfId="686" priority="808">
      <formula>IF(RIGHT(TEXT(AI203,"0.#"),1)=".",TRUE,FALSE)</formula>
    </cfRule>
  </conditionalFormatting>
  <conditionalFormatting sqref="AI202">
    <cfRule type="expression" dxfId="685" priority="805">
      <formula>IF(RIGHT(TEXT(AI202,"0.#"),1)=".",FALSE,TRUE)</formula>
    </cfRule>
    <cfRule type="expression" dxfId="684" priority="806">
      <formula>IF(RIGHT(TEXT(AI202,"0.#"),1)=".",TRUE,FALSE)</formula>
    </cfRule>
  </conditionalFormatting>
  <conditionalFormatting sqref="AM202">
    <cfRule type="expression" dxfId="683" priority="803">
      <formula>IF(RIGHT(TEXT(AM202,"0.#"),1)=".",FALSE,TRUE)</formula>
    </cfRule>
    <cfRule type="expression" dxfId="682" priority="804">
      <formula>IF(RIGHT(TEXT(AM202,"0.#"),1)=".",TRUE,FALSE)</formula>
    </cfRule>
  </conditionalFormatting>
  <conditionalFormatting sqref="AM203">
    <cfRule type="expression" dxfId="681" priority="801">
      <formula>IF(RIGHT(TEXT(AM203,"0.#"),1)=".",FALSE,TRUE)</formula>
    </cfRule>
    <cfRule type="expression" dxfId="680" priority="802">
      <formula>IF(RIGHT(TEXT(AM203,"0.#"),1)=".",TRUE,FALSE)</formula>
    </cfRule>
  </conditionalFormatting>
  <conditionalFormatting sqref="AM204">
    <cfRule type="expression" dxfId="679" priority="799">
      <formula>IF(RIGHT(TEXT(AM204,"0.#"),1)=".",FALSE,TRUE)</formula>
    </cfRule>
    <cfRule type="expression" dxfId="678" priority="800">
      <formula>IF(RIGHT(TEXT(AM204,"0.#"),1)=".",TRUE,FALSE)</formula>
    </cfRule>
  </conditionalFormatting>
  <conditionalFormatting sqref="AQ202:AQ204">
    <cfRule type="expression" dxfId="677" priority="797">
      <formula>IF(RIGHT(TEXT(AQ202,"0.#"),1)=".",FALSE,TRUE)</formula>
    </cfRule>
    <cfRule type="expression" dxfId="676" priority="798">
      <formula>IF(RIGHT(TEXT(AQ202,"0.#"),1)=".",TRUE,FALSE)</formula>
    </cfRule>
  </conditionalFormatting>
  <conditionalFormatting sqref="AU202:AU204">
    <cfRule type="expression" dxfId="675" priority="795">
      <formula>IF(RIGHT(TEXT(AU202,"0.#"),1)=".",FALSE,TRUE)</formula>
    </cfRule>
    <cfRule type="expression" dxfId="674" priority="796">
      <formula>IF(RIGHT(TEXT(AU202,"0.#"),1)=".",TRUE,FALSE)</formula>
    </cfRule>
  </conditionalFormatting>
  <conditionalFormatting sqref="AE205">
    <cfRule type="expression" dxfId="673" priority="793">
      <formula>IF(RIGHT(TEXT(AE205,"0.#"),1)=".",FALSE,TRUE)</formula>
    </cfRule>
    <cfRule type="expression" dxfId="672" priority="794">
      <formula>IF(RIGHT(TEXT(AE205,"0.#"),1)=".",TRUE,FALSE)</formula>
    </cfRule>
  </conditionalFormatting>
  <conditionalFormatting sqref="AE206">
    <cfRule type="expression" dxfId="671" priority="791">
      <formula>IF(RIGHT(TEXT(AE206,"0.#"),1)=".",FALSE,TRUE)</formula>
    </cfRule>
    <cfRule type="expression" dxfId="670" priority="792">
      <formula>IF(RIGHT(TEXT(AE206,"0.#"),1)=".",TRUE,FALSE)</formula>
    </cfRule>
  </conditionalFormatting>
  <conditionalFormatting sqref="AE207">
    <cfRule type="expression" dxfId="669" priority="789">
      <formula>IF(RIGHT(TEXT(AE207,"0.#"),1)=".",FALSE,TRUE)</formula>
    </cfRule>
    <cfRule type="expression" dxfId="668" priority="790">
      <formula>IF(RIGHT(TEXT(AE207,"0.#"),1)=".",TRUE,FALSE)</formula>
    </cfRule>
  </conditionalFormatting>
  <conditionalFormatting sqref="AI207">
    <cfRule type="expression" dxfId="667" priority="787">
      <formula>IF(RIGHT(TEXT(AI207,"0.#"),1)=".",FALSE,TRUE)</formula>
    </cfRule>
    <cfRule type="expression" dxfId="666" priority="788">
      <formula>IF(RIGHT(TEXT(AI207,"0.#"),1)=".",TRUE,FALSE)</formula>
    </cfRule>
  </conditionalFormatting>
  <conditionalFormatting sqref="AI206">
    <cfRule type="expression" dxfId="665" priority="785">
      <formula>IF(RIGHT(TEXT(AI206,"0.#"),1)=".",FALSE,TRUE)</formula>
    </cfRule>
    <cfRule type="expression" dxfId="664" priority="786">
      <formula>IF(RIGHT(TEXT(AI206,"0.#"),1)=".",TRUE,FALSE)</formula>
    </cfRule>
  </conditionalFormatting>
  <conditionalFormatting sqref="AI205">
    <cfRule type="expression" dxfId="663" priority="783">
      <formula>IF(RIGHT(TEXT(AI205,"0.#"),1)=".",FALSE,TRUE)</formula>
    </cfRule>
    <cfRule type="expression" dxfId="662" priority="784">
      <formula>IF(RIGHT(TEXT(AI205,"0.#"),1)=".",TRUE,FALSE)</formula>
    </cfRule>
  </conditionalFormatting>
  <conditionalFormatting sqref="AM205">
    <cfRule type="expression" dxfId="661" priority="781">
      <formula>IF(RIGHT(TEXT(AM205,"0.#"),1)=".",FALSE,TRUE)</formula>
    </cfRule>
    <cfRule type="expression" dxfId="660" priority="782">
      <formula>IF(RIGHT(TEXT(AM205,"0.#"),1)=".",TRUE,FALSE)</formula>
    </cfRule>
  </conditionalFormatting>
  <conditionalFormatting sqref="AM206">
    <cfRule type="expression" dxfId="659" priority="779">
      <formula>IF(RIGHT(TEXT(AM206,"0.#"),1)=".",FALSE,TRUE)</formula>
    </cfRule>
    <cfRule type="expression" dxfId="658" priority="780">
      <formula>IF(RIGHT(TEXT(AM206,"0.#"),1)=".",TRUE,FALSE)</formula>
    </cfRule>
  </conditionalFormatting>
  <conditionalFormatting sqref="AM207">
    <cfRule type="expression" dxfId="657" priority="777">
      <formula>IF(RIGHT(TEXT(AM207,"0.#"),1)=".",FALSE,TRUE)</formula>
    </cfRule>
    <cfRule type="expression" dxfId="656" priority="778">
      <formula>IF(RIGHT(TEXT(AM207,"0.#"),1)=".",TRUE,FALSE)</formula>
    </cfRule>
  </conditionalFormatting>
  <conditionalFormatting sqref="AQ205:AQ207">
    <cfRule type="expression" dxfId="655" priority="775">
      <formula>IF(RIGHT(TEXT(AQ205,"0.#"),1)=".",FALSE,TRUE)</formula>
    </cfRule>
    <cfRule type="expression" dxfId="654" priority="776">
      <formula>IF(RIGHT(TEXT(AQ205,"0.#"),1)=".",TRUE,FALSE)</formula>
    </cfRule>
  </conditionalFormatting>
  <conditionalFormatting sqref="AU205:AU207">
    <cfRule type="expression" dxfId="653" priority="773">
      <formula>IF(RIGHT(TEXT(AU205,"0.#"),1)=".",FALSE,TRUE)</formula>
    </cfRule>
    <cfRule type="expression" dxfId="652" priority="774">
      <formula>IF(RIGHT(TEXT(AU205,"0.#"),1)=".",TRUE,FALSE)</formula>
    </cfRule>
  </conditionalFormatting>
  <conditionalFormatting sqref="AL401:AO428">
    <cfRule type="expression" dxfId="651" priority="769">
      <formula>IF(AND(AL401&gt;=0, RIGHT(TEXT(AL401,"0.#"),1)&lt;&gt;"."),TRUE,FALSE)</formula>
    </cfRule>
    <cfRule type="expression" dxfId="650" priority="770">
      <formula>IF(AND(AL401&gt;=0, RIGHT(TEXT(AL401,"0.#"),1)="."),TRUE,FALSE)</formula>
    </cfRule>
    <cfRule type="expression" dxfId="649" priority="771">
      <formula>IF(AND(AL401&lt;0, RIGHT(TEXT(AL401,"0.#"),1)&lt;&gt;"."),TRUE,FALSE)</formula>
    </cfRule>
    <cfRule type="expression" dxfId="648" priority="772">
      <formula>IF(AND(AL401&lt;0, RIGHT(TEXT(AL401,"0.#"),1)="."),TRUE,FALSE)</formula>
    </cfRule>
  </conditionalFormatting>
  <conditionalFormatting sqref="AL399:AO400">
    <cfRule type="expression" dxfId="647" priority="763">
      <formula>IF(AND(AL399&gt;=0, RIGHT(TEXT(AL399,"0.#"),1)&lt;&gt;"."),TRUE,FALSE)</formula>
    </cfRule>
    <cfRule type="expression" dxfId="646" priority="764">
      <formula>IF(AND(AL399&gt;=0, RIGHT(TEXT(AL399,"0.#"),1)="."),TRUE,FALSE)</formula>
    </cfRule>
    <cfRule type="expression" dxfId="645" priority="765">
      <formula>IF(AND(AL399&lt;0, RIGHT(TEXT(AL399,"0.#"),1)&lt;&gt;"."),TRUE,FALSE)</formula>
    </cfRule>
    <cfRule type="expression" dxfId="644" priority="766">
      <formula>IF(AND(AL399&lt;0, RIGHT(TEXT(AL399,"0.#"),1)="."),TRUE,FALSE)</formula>
    </cfRule>
  </conditionalFormatting>
  <conditionalFormatting sqref="AL434:AO461">
    <cfRule type="expression" dxfId="643" priority="757">
      <formula>IF(AND(AL434&gt;=0, RIGHT(TEXT(AL434,"0.#"),1)&lt;&gt;"."),TRUE,FALSE)</formula>
    </cfRule>
    <cfRule type="expression" dxfId="642" priority="758">
      <formula>IF(AND(AL434&gt;=0, RIGHT(TEXT(AL434,"0.#"),1)="."),TRUE,FALSE)</formula>
    </cfRule>
    <cfRule type="expression" dxfId="641" priority="759">
      <formula>IF(AND(AL434&lt;0, RIGHT(TEXT(AL434,"0.#"),1)&lt;&gt;"."),TRUE,FALSE)</formula>
    </cfRule>
    <cfRule type="expression" dxfId="640" priority="760">
      <formula>IF(AND(AL434&lt;0, RIGHT(TEXT(AL434,"0.#"),1)="."),TRUE,FALSE)</formula>
    </cfRule>
  </conditionalFormatting>
  <conditionalFormatting sqref="AL432:AO433">
    <cfRule type="expression" dxfId="639" priority="751">
      <formula>IF(AND(AL432&gt;=0, RIGHT(TEXT(AL432,"0.#"),1)&lt;&gt;"."),TRUE,FALSE)</formula>
    </cfRule>
    <cfRule type="expression" dxfId="638" priority="752">
      <formula>IF(AND(AL432&gt;=0, RIGHT(TEXT(AL432,"0.#"),1)="."),TRUE,FALSE)</formula>
    </cfRule>
    <cfRule type="expression" dxfId="637" priority="753">
      <formula>IF(AND(AL432&lt;0, RIGHT(TEXT(AL432,"0.#"),1)&lt;&gt;"."),TRUE,FALSE)</formula>
    </cfRule>
    <cfRule type="expression" dxfId="636" priority="754">
      <formula>IF(AND(AL432&lt;0, RIGHT(TEXT(AL432,"0.#"),1)="."),TRUE,FALSE)</formula>
    </cfRule>
  </conditionalFormatting>
  <conditionalFormatting sqref="AL467:AO494">
    <cfRule type="expression" dxfId="635" priority="745">
      <formula>IF(AND(AL467&gt;=0, RIGHT(TEXT(AL467,"0.#"),1)&lt;&gt;"."),TRUE,FALSE)</formula>
    </cfRule>
    <cfRule type="expression" dxfId="634" priority="746">
      <formula>IF(AND(AL467&gt;=0, RIGHT(TEXT(AL467,"0.#"),1)="."),TRUE,FALSE)</formula>
    </cfRule>
    <cfRule type="expression" dxfId="633" priority="747">
      <formula>IF(AND(AL467&lt;0, RIGHT(TEXT(AL467,"0.#"),1)&lt;&gt;"."),TRUE,FALSE)</formula>
    </cfRule>
    <cfRule type="expression" dxfId="632" priority="748">
      <formula>IF(AND(AL467&lt;0, RIGHT(TEXT(AL467,"0.#"),1)="."),TRUE,FALSE)</formula>
    </cfRule>
  </conditionalFormatting>
  <conditionalFormatting sqref="AL465:AO466">
    <cfRule type="expression" dxfId="631" priority="739">
      <formula>IF(AND(AL465&gt;=0, RIGHT(TEXT(AL465,"0.#"),1)&lt;&gt;"."),TRUE,FALSE)</formula>
    </cfRule>
    <cfRule type="expression" dxfId="630" priority="740">
      <formula>IF(AND(AL465&gt;=0, RIGHT(TEXT(AL465,"0.#"),1)="."),TRUE,FALSE)</formula>
    </cfRule>
    <cfRule type="expression" dxfId="629" priority="741">
      <formula>IF(AND(AL465&lt;0, RIGHT(TEXT(AL465,"0.#"),1)&lt;&gt;"."),TRUE,FALSE)</formula>
    </cfRule>
    <cfRule type="expression" dxfId="628" priority="742">
      <formula>IF(AND(AL465&lt;0, RIGHT(TEXT(AL465,"0.#"),1)="."),TRUE,FALSE)</formula>
    </cfRule>
  </conditionalFormatting>
  <conditionalFormatting sqref="AL500:AO527">
    <cfRule type="expression" dxfId="627" priority="733">
      <formula>IF(AND(AL500&gt;=0, RIGHT(TEXT(AL500,"0.#"),1)&lt;&gt;"."),TRUE,FALSE)</formula>
    </cfRule>
    <cfRule type="expression" dxfId="626" priority="734">
      <formula>IF(AND(AL500&gt;=0, RIGHT(TEXT(AL500,"0.#"),1)="."),TRUE,FALSE)</formula>
    </cfRule>
    <cfRule type="expression" dxfId="625" priority="735">
      <formula>IF(AND(AL500&lt;0, RIGHT(TEXT(AL500,"0.#"),1)&lt;&gt;"."),TRUE,FALSE)</formula>
    </cfRule>
    <cfRule type="expression" dxfId="624" priority="736">
      <formula>IF(AND(AL500&lt;0, RIGHT(TEXT(AL500,"0.#"),1)="."),TRUE,FALSE)</formula>
    </cfRule>
  </conditionalFormatting>
  <conditionalFormatting sqref="AL498:AO499">
    <cfRule type="expression" dxfId="623" priority="727">
      <formula>IF(AND(AL498&gt;=0, RIGHT(TEXT(AL498,"0.#"),1)&lt;&gt;"."),TRUE,FALSE)</formula>
    </cfRule>
    <cfRule type="expression" dxfId="622" priority="728">
      <formula>IF(AND(AL498&gt;=0, RIGHT(TEXT(AL498,"0.#"),1)="."),TRUE,FALSE)</formula>
    </cfRule>
    <cfRule type="expression" dxfId="621" priority="729">
      <formula>IF(AND(AL498&lt;0, RIGHT(TEXT(AL498,"0.#"),1)&lt;&gt;"."),TRUE,FALSE)</formula>
    </cfRule>
    <cfRule type="expression" dxfId="620" priority="730">
      <formula>IF(AND(AL498&lt;0, RIGHT(TEXT(AL498,"0.#"),1)="."),TRUE,FALSE)</formula>
    </cfRule>
  </conditionalFormatting>
  <conditionalFormatting sqref="AL533:AO560">
    <cfRule type="expression" dxfId="619" priority="721">
      <formula>IF(AND(AL533&gt;=0, RIGHT(TEXT(AL533,"0.#"),1)&lt;&gt;"."),TRUE,FALSE)</formula>
    </cfRule>
    <cfRule type="expression" dxfId="618" priority="722">
      <formula>IF(AND(AL533&gt;=0, RIGHT(TEXT(AL533,"0.#"),1)="."),TRUE,FALSE)</formula>
    </cfRule>
    <cfRule type="expression" dxfId="617" priority="723">
      <formula>IF(AND(AL533&lt;0, RIGHT(TEXT(AL533,"0.#"),1)&lt;&gt;"."),TRUE,FALSE)</formula>
    </cfRule>
    <cfRule type="expression" dxfId="616" priority="724">
      <formula>IF(AND(AL533&lt;0, RIGHT(TEXT(AL533,"0.#"),1)="."),TRUE,FALSE)</formula>
    </cfRule>
  </conditionalFormatting>
  <conditionalFormatting sqref="AL531:AO532">
    <cfRule type="expression" dxfId="615" priority="715">
      <formula>IF(AND(AL531&gt;=0, RIGHT(TEXT(AL531,"0.#"),1)&lt;&gt;"."),TRUE,FALSE)</formula>
    </cfRule>
    <cfRule type="expression" dxfId="614" priority="716">
      <formula>IF(AND(AL531&gt;=0, RIGHT(TEXT(AL531,"0.#"),1)="."),TRUE,FALSE)</formula>
    </cfRule>
    <cfRule type="expression" dxfId="613" priority="717">
      <formula>IF(AND(AL531&lt;0, RIGHT(TEXT(AL531,"0.#"),1)&lt;&gt;"."),TRUE,FALSE)</formula>
    </cfRule>
    <cfRule type="expression" dxfId="612" priority="718">
      <formula>IF(AND(AL531&lt;0, RIGHT(TEXT(AL531,"0.#"),1)="."),TRUE,FALSE)</formula>
    </cfRule>
  </conditionalFormatting>
  <conditionalFormatting sqref="Y531:Y532">
    <cfRule type="expression" dxfId="611" priority="713">
      <formula>IF(RIGHT(TEXT(Y531,"0.#"),1)=".",FALSE,TRUE)</formula>
    </cfRule>
    <cfRule type="expression" dxfId="610" priority="714">
      <formula>IF(RIGHT(TEXT(Y531,"0.#"),1)=".",TRUE,FALSE)</formula>
    </cfRule>
  </conditionalFormatting>
  <conditionalFormatting sqref="AL566:AO593">
    <cfRule type="expression" dxfId="609" priority="709">
      <formula>IF(AND(AL566&gt;=0, RIGHT(TEXT(AL566,"0.#"),1)&lt;&gt;"."),TRUE,FALSE)</formula>
    </cfRule>
    <cfRule type="expression" dxfId="608" priority="710">
      <formula>IF(AND(AL566&gt;=0, RIGHT(TEXT(AL566,"0.#"),1)="."),TRUE,FALSE)</formula>
    </cfRule>
    <cfRule type="expression" dxfId="607" priority="711">
      <formula>IF(AND(AL566&lt;0, RIGHT(TEXT(AL566,"0.#"),1)&lt;&gt;"."),TRUE,FALSE)</formula>
    </cfRule>
    <cfRule type="expression" dxfId="606" priority="712">
      <formula>IF(AND(AL566&lt;0, RIGHT(TEXT(AL566,"0.#"),1)="."),TRUE,FALSE)</formula>
    </cfRule>
  </conditionalFormatting>
  <conditionalFormatting sqref="Y566:Y593">
    <cfRule type="expression" dxfId="605" priority="707">
      <formula>IF(RIGHT(TEXT(Y566,"0.#"),1)=".",FALSE,TRUE)</formula>
    </cfRule>
    <cfRule type="expression" dxfId="604" priority="708">
      <formula>IF(RIGHT(TEXT(Y566,"0.#"),1)=".",TRUE,FALSE)</formula>
    </cfRule>
  </conditionalFormatting>
  <conditionalFormatting sqref="AL564:AO565">
    <cfRule type="expression" dxfId="603" priority="703">
      <formula>IF(AND(AL564&gt;=0, RIGHT(TEXT(AL564,"0.#"),1)&lt;&gt;"."),TRUE,FALSE)</formula>
    </cfRule>
    <cfRule type="expression" dxfId="602" priority="704">
      <formula>IF(AND(AL564&gt;=0, RIGHT(TEXT(AL564,"0.#"),1)="."),TRUE,FALSE)</formula>
    </cfRule>
    <cfRule type="expression" dxfId="601" priority="705">
      <formula>IF(AND(AL564&lt;0, RIGHT(TEXT(AL564,"0.#"),1)&lt;&gt;"."),TRUE,FALSE)</formula>
    </cfRule>
    <cfRule type="expression" dxfId="600" priority="706">
      <formula>IF(AND(AL564&lt;0, RIGHT(TEXT(AL564,"0.#"),1)="."),TRUE,FALSE)</formula>
    </cfRule>
  </conditionalFormatting>
  <conditionalFormatting sqref="Y564:Y565">
    <cfRule type="expression" dxfId="599" priority="701">
      <formula>IF(RIGHT(TEXT(Y564,"0.#"),1)=".",FALSE,TRUE)</formula>
    </cfRule>
    <cfRule type="expression" dxfId="598" priority="702">
      <formula>IF(RIGHT(TEXT(Y564,"0.#"),1)=".",TRUE,FALSE)</formula>
    </cfRule>
  </conditionalFormatting>
  <conditionalFormatting sqref="AL599:AO626">
    <cfRule type="expression" dxfId="597" priority="697">
      <formula>IF(AND(AL599&gt;=0, RIGHT(TEXT(AL599,"0.#"),1)&lt;&gt;"."),TRUE,FALSE)</formula>
    </cfRule>
    <cfRule type="expression" dxfId="596" priority="698">
      <formula>IF(AND(AL599&gt;=0, RIGHT(TEXT(AL599,"0.#"),1)="."),TRUE,FALSE)</formula>
    </cfRule>
    <cfRule type="expression" dxfId="595" priority="699">
      <formula>IF(AND(AL599&lt;0, RIGHT(TEXT(AL599,"0.#"),1)&lt;&gt;"."),TRUE,FALSE)</formula>
    </cfRule>
    <cfRule type="expression" dxfId="594" priority="700">
      <formula>IF(AND(AL599&lt;0, RIGHT(TEXT(AL599,"0.#"),1)="."),TRUE,FALSE)</formula>
    </cfRule>
  </conditionalFormatting>
  <conditionalFormatting sqref="Y599:Y626">
    <cfRule type="expression" dxfId="593" priority="695">
      <formula>IF(RIGHT(TEXT(Y599,"0.#"),1)=".",FALSE,TRUE)</formula>
    </cfRule>
    <cfRule type="expression" dxfId="592" priority="696">
      <formula>IF(RIGHT(TEXT(Y599,"0.#"),1)=".",TRUE,FALSE)</formula>
    </cfRule>
  </conditionalFormatting>
  <conditionalFormatting sqref="AL597:AO598">
    <cfRule type="expression" dxfId="591" priority="691">
      <formula>IF(AND(AL597&gt;=0, RIGHT(TEXT(AL597,"0.#"),1)&lt;&gt;"."),TRUE,FALSE)</formula>
    </cfRule>
    <cfRule type="expression" dxfId="590" priority="692">
      <formula>IF(AND(AL597&gt;=0, RIGHT(TEXT(AL597,"0.#"),1)="."),TRUE,FALSE)</formula>
    </cfRule>
    <cfRule type="expression" dxfId="589" priority="693">
      <formula>IF(AND(AL597&lt;0, RIGHT(TEXT(AL597,"0.#"),1)&lt;&gt;"."),TRUE,FALSE)</formula>
    </cfRule>
    <cfRule type="expression" dxfId="588" priority="694">
      <formula>IF(AND(AL597&lt;0, RIGHT(TEXT(AL597,"0.#"),1)="."),TRUE,FALSE)</formula>
    </cfRule>
  </conditionalFormatting>
  <conditionalFormatting sqref="Y597:Y598">
    <cfRule type="expression" dxfId="587" priority="689">
      <formula>IF(RIGHT(TEXT(Y597,"0.#"),1)=".",FALSE,TRUE)</formula>
    </cfRule>
    <cfRule type="expression" dxfId="586" priority="690">
      <formula>IF(RIGHT(TEXT(Y597,"0.#"),1)=".",TRUE,FALSE)</formula>
    </cfRule>
  </conditionalFormatting>
  <conditionalFormatting sqref="AU33">
    <cfRule type="expression" dxfId="585" priority="685">
      <formula>IF(RIGHT(TEXT(AU33,"0.#"),1)=".",FALSE,TRUE)</formula>
    </cfRule>
    <cfRule type="expression" dxfId="584" priority="686">
      <formula>IF(RIGHT(TEXT(AU33,"0.#"),1)=".",TRUE,FALSE)</formula>
    </cfRule>
  </conditionalFormatting>
  <conditionalFormatting sqref="AU32">
    <cfRule type="expression" dxfId="583" priority="687">
      <formula>IF(RIGHT(TEXT(AU32,"0.#"),1)=".",FALSE,TRUE)</formula>
    </cfRule>
    <cfRule type="expression" dxfId="582" priority="688">
      <formula>IF(RIGHT(TEXT(AU32,"0.#"),1)=".",TRUE,FALSE)</formula>
    </cfRule>
  </conditionalFormatting>
  <conditionalFormatting sqref="P29:AC29">
    <cfRule type="expression" dxfId="581" priority="683">
      <formula>IF(RIGHT(TEXT(P29,"0.#"),1)=".",FALSE,TRUE)</formula>
    </cfRule>
    <cfRule type="expression" dxfId="580" priority="684">
      <formula>IF(RIGHT(TEXT(P29,"0.#"),1)=".",TRUE,FALSE)</formula>
    </cfRule>
  </conditionalFormatting>
  <conditionalFormatting sqref="AM41">
    <cfRule type="expression" dxfId="579" priority="665">
      <formula>IF(RIGHT(TEXT(AM41,"0.#"),1)=".",FALSE,TRUE)</formula>
    </cfRule>
    <cfRule type="expression" dxfId="578" priority="666">
      <formula>IF(RIGHT(TEXT(AM41,"0.#"),1)=".",TRUE,FALSE)</formula>
    </cfRule>
  </conditionalFormatting>
  <conditionalFormatting sqref="AM40">
    <cfRule type="expression" dxfId="577" priority="667">
      <formula>IF(RIGHT(TEXT(AM40,"0.#"),1)=".",FALSE,TRUE)</formula>
    </cfRule>
    <cfRule type="expression" dxfId="576" priority="668">
      <formula>IF(RIGHT(TEXT(AM40,"0.#"),1)=".",TRUE,FALSE)</formula>
    </cfRule>
  </conditionalFormatting>
  <conditionalFormatting sqref="AE39">
    <cfRule type="expression" dxfId="575" priority="681">
      <formula>IF(RIGHT(TEXT(AE39,"0.#"),1)=".",FALSE,TRUE)</formula>
    </cfRule>
    <cfRule type="expression" dxfId="574" priority="682">
      <formula>IF(RIGHT(TEXT(AE39,"0.#"),1)=".",TRUE,FALSE)</formula>
    </cfRule>
  </conditionalFormatting>
  <conditionalFormatting sqref="AQ39:AQ41">
    <cfRule type="expression" dxfId="573" priority="663">
      <formula>IF(RIGHT(TEXT(AQ39,"0.#"),1)=".",FALSE,TRUE)</formula>
    </cfRule>
    <cfRule type="expression" dxfId="572" priority="664">
      <formula>IF(RIGHT(TEXT(AQ39,"0.#"),1)=".",TRUE,FALSE)</formula>
    </cfRule>
  </conditionalFormatting>
  <conditionalFormatting sqref="AU39:AU41">
    <cfRule type="expression" dxfId="571" priority="661">
      <formula>IF(RIGHT(TEXT(AU39,"0.#"),1)=".",FALSE,TRUE)</formula>
    </cfRule>
    <cfRule type="expression" dxfId="570" priority="662">
      <formula>IF(RIGHT(TEXT(AU39,"0.#"),1)=".",TRUE,FALSE)</formula>
    </cfRule>
  </conditionalFormatting>
  <conditionalFormatting sqref="AI41">
    <cfRule type="expression" dxfId="569" priority="675">
      <formula>IF(RIGHT(TEXT(AI41,"0.#"),1)=".",FALSE,TRUE)</formula>
    </cfRule>
    <cfRule type="expression" dxfId="568" priority="676">
      <formula>IF(RIGHT(TEXT(AI41,"0.#"),1)=".",TRUE,FALSE)</formula>
    </cfRule>
  </conditionalFormatting>
  <conditionalFormatting sqref="AE40">
    <cfRule type="expression" dxfId="567" priority="679">
      <formula>IF(RIGHT(TEXT(AE40,"0.#"),1)=".",FALSE,TRUE)</formula>
    </cfRule>
    <cfRule type="expression" dxfId="566" priority="680">
      <formula>IF(RIGHT(TEXT(AE40,"0.#"),1)=".",TRUE,FALSE)</formula>
    </cfRule>
  </conditionalFormatting>
  <conditionalFormatting sqref="AE41">
    <cfRule type="expression" dxfId="565" priority="677">
      <formula>IF(RIGHT(TEXT(AE41,"0.#"),1)=".",FALSE,TRUE)</formula>
    </cfRule>
    <cfRule type="expression" dxfId="564" priority="678">
      <formula>IF(RIGHT(TEXT(AE41,"0.#"),1)=".",TRUE,FALSE)</formula>
    </cfRule>
  </conditionalFormatting>
  <conditionalFormatting sqref="AM39">
    <cfRule type="expression" dxfId="563" priority="669">
      <formula>IF(RIGHT(TEXT(AM39,"0.#"),1)=".",FALSE,TRUE)</formula>
    </cfRule>
    <cfRule type="expression" dxfId="562" priority="670">
      <formula>IF(RIGHT(TEXT(AM39,"0.#"),1)=".",TRUE,FALSE)</formula>
    </cfRule>
  </conditionalFormatting>
  <conditionalFormatting sqref="AI39">
    <cfRule type="expression" dxfId="561" priority="671">
      <formula>IF(RIGHT(TEXT(AI39,"0.#"),1)=".",FALSE,TRUE)</formula>
    </cfRule>
    <cfRule type="expression" dxfId="560" priority="672">
      <formula>IF(RIGHT(TEXT(AI39,"0.#"),1)=".",TRUE,FALSE)</formula>
    </cfRule>
  </conditionalFormatting>
  <conditionalFormatting sqref="AI40">
    <cfRule type="expression" dxfId="559" priority="673">
      <formula>IF(RIGHT(TEXT(AI40,"0.#"),1)=".",FALSE,TRUE)</formula>
    </cfRule>
    <cfRule type="expression" dxfId="558" priority="674">
      <formula>IF(RIGHT(TEXT(AI40,"0.#"),1)=".",TRUE,FALSE)</formula>
    </cfRule>
  </conditionalFormatting>
  <conditionalFormatting sqref="AM69">
    <cfRule type="expression" dxfId="557" priority="633">
      <formula>IF(RIGHT(TEXT(AM69,"0.#"),1)=".",FALSE,TRUE)</formula>
    </cfRule>
    <cfRule type="expression" dxfId="556" priority="634">
      <formula>IF(RIGHT(TEXT(AM69,"0.#"),1)=".",TRUE,FALSE)</formula>
    </cfRule>
  </conditionalFormatting>
  <conditionalFormatting sqref="AE70">
    <cfRule type="expression" dxfId="555" priority="631">
      <formula>IF(RIGHT(TEXT(AE70,"0.#"),1)=".",FALSE,TRUE)</formula>
    </cfRule>
    <cfRule type="expression" dxfId="554" priority="632">
      <formula>IF(RIGHT(TEXT(AE70,"0.#"),1)=".",TRUE,FALSE)</formula>
    </cfRule>
  </conditionalFormatting>
  <conditionalFormatting sqref="AI70">
    <cfRule type="expression" dxfId="553" priority="629">
      <formula>IF(RIGHT(TEXT(AI70,"0.#"),1)=".",FALSE,TRUE)</formula>
    </cfRule>
    <cfRule type="expression" dxfId="552" priority="630">
      <formula>IF(RIGHT(TEXT(AI70,"0.#"),1)=".",TRUE,FALSE)</formula>
    </cfRule>
  </conditionalFormatting>
  <conditionalFormatting sqref="AQ70">
    <cfRule type="expression" dxfId="551" priority="627">
      <formula>IF(RIGHT(TEXT(AQ70,"0.#"),1)=".",FALSE,TRUE)</formula>
    </cfRule>
    <cfRule type="expression" dxfId="550" priority="628">
      <formula>IF(RIGHT(TEXT(AQ70,"0.#"),1)=".",TRUE,FALSE)</formula>
    </cfRule>
  </conditionalFormatting>
  <conditionalFormatting sqref="AE69 AQ69">
    <cfRule type="expression" dxfId="549" priority="637">
      <formula>IF(RIGHT(TEXT(AE69,"0.#"),1)=".",FALSE,TRUE)</formula>
    </cfRule>
    <cfRule type="expression" dxfId="548" priority="638">
      <formula>IF(RIGHT(TEXT(AE69,"0.#"),1)=".",TRUE,FALSE)</formula>
    </cfRule>
  </conditionalFormatting>
  <conditionalFormatting sqref="AI69">
    <cfRule type="expression" dxfId="547" priority="635">
      <formula>IF(RIGHT(TEXT(AI69,"0.#"),1)=".",FALSE,TRUE)</formula>
    </cfRule>
    <cfRule type="expression" dxfId="546" priority="636">
      <formula>IF(RIGHT(TEXT(AI69,"0.#"),1)=".",TRUE,FALSE)</formula>
    </cfRule>
  </conditionalFormatting>
  <conditionalFormatting sqref="AE66 AQ66">
    <cfRule type="expression" dxfId="545" priority="625">
      <formula>IF(RIGHT(TEXT(AE66,"0.#"),1)=".",FALSE,TRUE)</formula>
    </cfRule>
    <cfRule type="expression" dxfId="544" priority="626">
      <formula>IF(RIGHT(TEXT(AE66,"0.#"),1)=".",TRUE,FALSE)</formula>
    </cfRule>
  </conditionalFormatting>
  <conditionalFormatting sqref="AI66">
    <cfRule type="expression" dxfId="543" priority="623">
      <formula>IF(RIGHT(TEXT(AI66,"0.#"),1)=".",FALSE,TRUE)</formula>
    </cfRule>
    <cfRule type="expression" dxfId="542" priority="624">
      <formula>IF(RIGHT(TEXT(AI66,"0.#"),1)=".",TRUE,FALSE)</formula>
    </cfRule>
  </conditionalFormatting>
  <conditionalFormatting sqref="AM66">
    <cfRule type="expression" dxfId="541" priority="621">
      <formula>IF(RIGHT(TEXT(AM66,"0.#"),1)=".",FALSE,TRUE)</formula>
    </cfRule>
    <cfRule type="expression" dxfId="540" priority="622">
      <formula>IF(RIGHT(TEXT(AM66,"0.#"),1)=".",TRUE,FALSE)</formula>
    </cfRule>
  </conditionalFormatting>
  <conditionalFormatting sqref="AE67">
    <cfRule type="expression" dxfId="539" priority="619">
      <formula>IF(RIGHT(TEXT(AE67,"0.#"),1)=".",FALSE,TRUE)</formula>
    </cfRule>
    <cfRule type="expression" dxfId="538" priority="620">
      <formula>IF(RIGHT(TEXT(AE67,"0.#"),1)=".",TRUE,FALSE)</formula>
    </cfRule>
  </conditionalFormatting>
  <conditionalFormatting sqref="AI67">
    <cfRule type="expression" dxfId="537" priority="617">
      <formula>IF(RIGHT(TEXT(AI67,"0.#"),1)=".",FALSE,TRUE)</formula>
    </cfRule>
    <cfRule type="expression" dxfId="536" priority="618">
      <formula>IF(RIGHT(TEXT(AI67,"0.#"),1)=".",TRUE,FALSE)</formula>
    </cfRule>
  </conditionalFormatting>
  <conditionalFormatting sqref="AM67">
    <cfRule type="expression" dxfId="535" priority="615">
      <formula>IF(RIGHT(TEXT(AM67,"0.#"),1)=".",FALSE,TRUE)</formula>
    </cfRule>
    <cfRule type="expression" dxfId="534" priority="616">
      <formula>IF(RIGHT(TEXT(AM67,"0.#"),1)=".",TRUE,FALSE)</formula>
    </cfRule>
  </conditionalFormatting>
  <conditionalFormatting sqref="AQ67">
    <cfRule type="expression" dxfId="533" priority="613">
      <formula>IF(RIGHT(TEXT(AQ67,"0.#"),1)=".",FALSE,TRUE)</formula>
    </cfRule>
    <cfRule type="expression" dxfId="532" priority="614">
      <formula>IF(RIGHT(TEXT(AQ67,"0.#"),1)=".",TRUE,FALSE)</formula>
    </cfRule>
  </conditionalFormatting>
  <conditionalFormatting sqref="AU66">
    <cfRule type="expression" dxfId="531" priority="611">
      <formula>IF(RIGHT(TEXT(AU66,"0.#"),1)=".",FALSE,TRUE)</formula>
    </cfRule>
    <cfRule type="expression" dxfId="530" priority="612">
      <formula>IF(RIGHT(TEXT(AU66,"0.#"),1)=".",TRUE,FALSE)</formula>
    </cfRule>
  </conditionalFormatting>
  <conditionalFormatting sqref="AU67">
    <cfRule type="expression" dxfId="529" priority="609">
      <formula>IF(RIGHT(TEXT(AU67,"0.#"),1)=".",FALSE,TRUE)</formula>
    </cfRule>
    <cfRule type="expression" dxfId="528" priority="610">
      <formula>IF(RIGHT(TEXT(AU67,"0.#"),1)=".",TRUE,FALSE)</formula>
    </cfRule>
  </conditionalFormatting>
  <conditionalFormatting sqref="AE100 AQ100">
    <cfRule type="expression" dxfId="527" priority="571">
      <formula>IF(RIGHT(TEXT(AE100,"0.#"),1)=".",FALSE,TRUE)</formula>
    </cfRule>
    <cfRule type="expression" dxfId="526" priority="572">
      <formula>IF(RIGHT(TEXT(AE100,"0.#"),1)=".",TRUE,FALSE)</formula>
    </cfRule>
  </conditionalFormatting>
  <conditionalFormatting sqref="AI100">
    <cfRule type="expression" dxfId="525" priority="569">
      <formula>IF(RIGHT(TEXT(AI100,"0.#"),1)=".",FALSE,TRUE)</formula>
    </cfRule>
    <cfRule type="expression" dxfId="524" priority="570">
      <formula>IF(RIGHT(TEXT(AI100,"0.#"),1)=".",TRUE,FALSE)</formula>
    </cfRule>
  </conditionalFormatting>
  <conditionalFormatting sqref="AM100">
    <cfRule type="expression" dxfId="523" priority="567">
      <formula>IF(RIGHT(TEXT(AM100,"0.#"),1)=".",FALSE,TRUE)</formula>
    </cfRule>
    <cfRule type="expression" dxfId="522" priority="568">
      <formula>IF(RIGHT(TEXT(AM100,"0.#"),1)=".",TRUE,FALSE)</formula>
    </cfRule>
  </conditionalFormatting>
  <conditionalFormatting sqref="AE101">
    <cfRule type="expression" dxfId="521" priority="565">
      <formula>IF(RIGHT(TEXT(AE101,"0.#"),1)=".",FALSE,TRUE)</formula>
    </cfRule>
    <cfRule type="expression" dxfId="520" priority="566">
      <formula>IF(RIGHT(TEXT(AE101,"0.#"),1)=".",TRUE,FALSE)</formula>
    </cfRule>
  </conditionalFormatting>
  <conditionalFormatting sqref="AI101">
    <cfRule type="expression" dxfId="519" priority="563">
      <formula>IF(RIGHT(TEXT(AI101,"0.#"),1)=".",FALSE,TRUE)</formula>
    </cfRule>
    <cfRule type="expression" dxfId="518" priority="564">
      <formula>IF(RIGHT(TEXT(AI101,"0.#"),1)=".",TRUE,FALSE)</formula>
    </cfRule>
  </conditionalFormatting>
  <conditionalFormatting sqref="AM101">
    <cfRule type="expression" dxfId="517" priority="561">
      <formula>IF(RIGHT(TEXT(AM101,"0.#"),1)=".",FALSE,TRUE)</formula>
    </cfRule>
    <cfRule type="expression" dxfId="516" priority="562">
      <formula>IF(RIGHT(TEXT(AM101,"0.#"),1)=".",TRUE,FALSE)</formula>
    </cfRule>
  </conditionalFormatting>
  <conditionalFormatting sqref="AQ101">
    <cfRule type="expression" dxfId="515" priority="559">
      <formula>IF(RIGHT(TEXT(AQ101,"0.#"),1)=".",FALSE,TRUE)</formula>
    </cfRule>
    <cfRule type="expression" dxfId="514" priority="560">
      <formula>IF(RIGHT(TEXT(AQ101,"0.#"),1)=".",TRUE,FALSE)</formula>
    </cfRule>
  </conditionalFormatting>
  <conditionalFormatting sqref="AU100">
    <cfRule type="expression" dxfId="513" priority="557">
      <formula>IF(RIGHT(TEXT(AU100,"0.#"),1)=".",FALSE,TRUE)</formula>
    </cfRule>
    <cfRule type="expression" dxfId="512" priority="558">
      <formula>IF(RIGHT(TEXT(AU100,"0.#"),1)=".",TRUE,FALSE)</formula>
    </cfRule>
  </conditionalFormatting>
  <conditionalFormatting sqref="AU101">
    <cfRule type="expression" dxfId="511" priority="555">
      <formula>IF(RIGHT(TEXT(AU101,"0.#"),1)=".",FALSE,TRUE)</formula>
    </cfRule>
    <cfRule type="expression" dxfId="510" priority="556">
      <formula>IF(RIGHT(TEXT(AU101,"0.#"),1)=".",TRUE,FALSE)</formula>
    </cfRule>
  </conditionalFormatting>
  <conditionalFormatting sqref="AM35">
    <cfRule type="expression" dxfId="509" priority="549">
      <formula>IF(RIGHT(TEXT(AM35,"0.#"),1)=".",FALSE,TRUE)</formula>
    </cfRule>
    <cfRule type="expression" dxfId="508" priority="550">
      <formula>IF(RIGHT(TEXT(AM35,"0.#"),1)=".",TRUE,FALSE)</formula>
    </cfRule>
  </conditionalFormatting>
  <conditionalFormatting sqref="AE36 AM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P26">
    <cfRule type="expression" dxfId="7" priority="7">
      <formula>IF(RIGHT(TEXT(P26,"0.#"),1)=".",FALSE,TRUE)</formula>
    </cfRule>
    <cfRule type="expression" dxfId="6" priority="8">
      <formula>IF(RIGHT(TEXT(P26,"0.#"),1)=".",TRUE,FALSE)</formula>
    </cfRule>
  </conditionalFormatting>
  <conditionalFormatting sqref="AL366:AO375">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AM70">
    <cfRule type="expression" dxfId="1" priority="1">
      <formula>IF(RIGHT(TEXT(AM70,"0.#"),1)=".",FALSE,TRUE)</formula>
    </cfRule>
    <cfRule type="expression" dxfId="0" priority="2">
      <formula>IF(RIGHT(TEXT(AM70,"0.#"),1)=".",TRUE,FALSE)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7" max="16383" man="1"/>
    <brk id="239"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636</v>
      </c>
      <c r="M2" s="13" t="str">
        <f>IF(L2="","",K2)</f>
        <v>社会保障</v>
      </c>
      <c r="N2" s="13" t="str">
        <f>IF(M2="","",IF(N1&lt;&gt;"",CONCATENATE(N1,"、",M2),M2))</f>
        <v>社会保障</v>
      </c>
      <c r="O2" s="13"/>
      <c r="P2" s="12" t="s">
        <v>69</v>
      </c>
      <c r="Q2" s="17" t="s">
        <v>636</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636</v>
      </c>
      <c r="C9" s="13" t="str">
        <f t="shared" si="0"/>
        <v>高齢社会対策</v>
      </c>
      <c r="D9" s="13" t="str">
        <f t="shared" si="8"/>
        <v>高齢社会対策</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v>
      </c>
      <c r="F14" s="18" t="s">
        <v>115</v>
      </c>
      <c r="G14" s="17" t="s">
        <v>636</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t="s">
        <v>636</v>
      </c>
      <c r="C15" s="13" t="str">
        <f t="shared" si="9"/>
        <v>男女共同参画</v>
      </c>
      <c r="D15" s="13" t="str">
        <f t="shared" si="8"/>
        <v>高齢社会対策、男女共同参画</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高齢社会対策、男女共同参画</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高齢社会対策、男女共同参画</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高齢社会対策、男女共同参画</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高齢社会対策、男女共同参画</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高齢社会対策、男女共同参画</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高齢社会対策、男女共同参画</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高齢社会対策、男女共同参画</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高齢社会対策、男女共同参画</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高齢社会対策、男女共同参画</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2022-08-29T05:31:53Z</cp:lastPrinted>
  <dcterms:created xsi:type="dcterms:W3CDTF">2012-03-13T00:50:25Z</dcterms:created>
  <dcterms:modified xsi:type="dcterms:W3CDTF">2022-08-29T05:31:56Z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