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113" i="11" l="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92" i="11"/>
  <c r="AY89"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C240" authorId="0" shapeId="0">
      <text>
        <r>
          <rPr>
            <b/>
            <sz val="9"/>
            <color indexed="81"/>
            <rFont val="MS P ゴシック"/>
            <family val="3"/>
            <charset val="128"/>
          </rPr>
          <t>加藤:573失業等給付受給者就職援助対策費のセミナーとの棲み分けは、すぐに説明できるようになっていますでしょうか？
←【回答】573のセミナーは民間に委託して実施するもの、本件のセミナーはHWが自ら企画立案して実施するものとなり明確に区別されたものとなります。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<sst xmlns="http://schemas.openxmlformats.org/spreadsheetml/2006/main" count="1362" uniqueCount="692">
  <si>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</si>
  <si>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</si>
  <si>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</si>
  <si>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</si>
  <si>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</si>
  <si>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</si>
  <si>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</si>
  <si>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</si>
  <si>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</si>
  <si>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</si>
  <si>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</si>
  <si>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</si>
  <si>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</si>
  <si>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</si>
  <si>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</si>
  <si>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</si>
  <si>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</si>
  <si>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</si>
  <si>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</si>
  <si>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</si>
  <si>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</si>
  <si>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</si>
  <si>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</si>
  <si>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</si>
  <si>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</si>
  <si>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</si>
  <si>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</si>
  <si>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</si>
  <si>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</si>
  <si>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</si>
  <si>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</si>
  <si>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</si>
  <si>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</si>
  <si>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</si>
  <si>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</si>
  <si>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</si>
  <si>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</si>
  <si>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</si>
  <si>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</si>
  <si>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</si>
  <si>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</si>
  <si>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</si>
  <si>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</si>
  <si>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</si>
  <si>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</si>
  <si>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</si>
  <si>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</si>
  <si>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</si>
  <si>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</si>
  <si>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</si>
  <si>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</si>
  <si>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</si>
  <si>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</si>
  <si>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</si>
  <si>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</si>
  <si>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</si>
  <si>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</si>
  <si>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</si>
  <si>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</si>
  <si>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</si>
  <si>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</si>
  <si>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</si>
  <si>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</si>
  <si>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</si>
  <si>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</si>
  <si>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</si>
  <si>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</si>
  <si>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</si>
  <si>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</si>
  <si>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</si>
  <si>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</si>
  <si>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</si>
  <si>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</si>
  <si>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</si>
  <si>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</si>
  <si>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</si>
  <si>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</si>
  <si>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</si>
  <si>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</si>
  <si>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</si>
  <si>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</si>
  <si>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</si>
  <si>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</si>
  <si>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</si>
  <si>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</si>
  <si>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</si>
  <si>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</si>
  <si>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</si>
  <si>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</si>
  <si>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</si>
  <si>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</si>
  <si>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</si>
  <si>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</si>
  <si>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</si>
  <si>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</si>
  <si>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</si>
  <si>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</si>
  <si>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</si>
  <si>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</si>
  <si>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</si>
  <si>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</si>
  <si>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</si>
  <si>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</si>
  <si>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</si>
  <si>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</si>
  <si>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</si>
  <si>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</si>
  <si>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</si>
  <si>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</si>
  <si>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</si>
  <si>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</si>
  <si>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</si>
  <si>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</si>
  <si>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</si>
  <si>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</si>
  <si>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</si>
  <si>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</si>
  <si>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</si>
  <si>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</si>
  <si>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</si>
  <si>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</si>
  <si>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</si>
  <si>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</si>
  <si>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</si>
  <si>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</si>
  <si>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</si>
  <si>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</si>
  <si>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</si>
  <si>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</si>
  <si>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</si>
  <si>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</si>
  <si>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</si>
  <si>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</si>
  <si>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</si>
  <si>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</si>
  <si>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</si>
  <si>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</si>
  <si>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</si>
  <si>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</si>
  <si>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</si>
  <si>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</si>
  <si>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</si>
  <si>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</si>
  <si>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</si>
  <si>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</si>
  <si>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</si>
  <si>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</si>
  <si>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</si>
  <si>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</si>
  <si>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</si>
  <si>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</si>
  <si>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</si>
  <si>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</si>
  <si>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</si>
  <si>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</si>
  <si>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</si>
  <si>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</si>
  <si>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</si>
  <si>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</si>
  <si>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</si>
  <si>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</si>
  <si>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</si>
  <si>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</si>
  <si>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</si>
  <si>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</si>
  <si>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</si>
  <si>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</si>
  <si>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</si>
  <si>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</si>
  <si>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</si>
  <si>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</si>
  <si>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</si>
  <si>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</si>
  <si>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</si>
  <si>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</si>
  <si>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</si>
  <si>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</si>
  <si>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</si>
  <si>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</si>
  <si>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</si>
  <si>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</si>
  <si>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</si>
  <si>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</si>
  <si>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</si>
  <si>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</si>
  <si>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</si>
  <si>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</si>
  <si>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</si>
  <si>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</si>
  <si>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</si>
  <si>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</si>
  <si>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</si>
  <si>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</si>
  <si>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</si>
  <si>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</si>
  <si>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</si>
  <si>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</si>
  <si>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</si>
  <si>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</si>
  <si>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</si>
  <si>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</si>
  <si>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</si>
  <si>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</si>
  <si>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</si>
  <si>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</si>
  <si>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</si>
  <si>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</si>
  <si>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</si>
  <si>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</si>
  <si>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</si>
  <si>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</si>
  <si>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</si>
  <si>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</si>
  <si>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</si>
  <si>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</si>
  <si>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</si>
  <si>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</si>
  <si>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</si>
  <si>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</si>
  <si>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</si>
  <si>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</si>
  <si>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</si>
  <si>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</si>
  <si>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</si>
  <si>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</si>
  <si>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</si>
  <si>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</si>
  <si>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</si>
  <si>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</si>
  <si>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</si>
  <si>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</si>
  <si>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</si>
  <si>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</si>
  <si>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</si>
  <si>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</si>
  <si>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</si>
  <si>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</si>
  <si>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</si>
  <si>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</si>
  <si>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</si>
  <si>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</si>
  <si>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</si>
  <si>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</si>
  <si>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</si>
  <si>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</si>
  <si>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</si>
  <si>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</si>
  <si>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</si>
  <si>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</si>
  <si>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</si>
  <si>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</si>
  <si>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</si>
  <si>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</si>
  <si>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</si>
  <si>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</si>
  <si>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</si>
  <si>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</si>
  <si>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</si>
  <si>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</si>
  <si>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</si>
  <si>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</si>
  <si>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</si>
  <si>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</si>
  <si>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</si>
  <si>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</si>
  <si>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</si>
  <si>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</si>
  <si>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</si>
  <si>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</si>
  <si>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</si>
  <si>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</si>
  <si>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</si>
  <si>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</si>
  <si>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</si>
  <si>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</si>
  <si>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</si>
  <si>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</si>
  <si>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</si>
  <si>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</si>
  <si>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</si>
  <si>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</si>
  <si>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</si>
  <si>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</si>
  <si>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</si>
  <si>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</si>
  <si>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</si>
  <si>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</si>
  <si>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</si>
  <si>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</si>
  <si>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</si>
  <si>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</si>
  <si>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</si>
  <si>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</si>
  <si>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</si>
  <si>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</si>
  <si>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</si>
  <si>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</si>
  <si>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</si>
  <si>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</si>
  <si>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</si>
  <si>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</si>
  <si>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</si>
  <si>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</si>
  <si>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</si>
  <si>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</si>
  <si>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</si>
  <si>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</si>
  <si>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</si>
  <si>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</si>
  <si>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</si>
  <si>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</si>
  <si>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</si>
  <si>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</si>
  <si>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</si>
  <si>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</si>
  <si>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</si>
  <si>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</si>
  <si>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</si>
  <si>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</si>
  <si>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</si>
  <si>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</si>
  <si>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</si>
  <si>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</si>
  <si>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</si>
  <si>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</si>
  <si>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</si>
  <si>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</si>
  <si>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</si>
  <si>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</si>
  <si>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</si>
  <si>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</si>
  <si>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</si>
  <si>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</si>
  <si>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</si>
  <si>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</si>
  <si>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</si>
  <si>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</si>
  <si>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</si>
  <si>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</si>
  <si>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</si>
  <si>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</si>
  <si>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</si>
  <si>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</si>
  <si>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</si>
  <si>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</si>
  <si>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</si>
  <si>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</si>
  <si>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</si>
  <si>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</si>
  <si>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</si>
  <si>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</si>
  <si>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</si>
  <si>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</si>
  <si>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</si>
  <si>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</si>
  <si>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</si>
  <si>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</si>
  <si>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</si>
  <si>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</si>
  <si>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</si>
  <si>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</si>
  <si>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</si>
  <si>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</si>
  <si>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</si>
  <si>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</si>
  <si>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</si>
  <si>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</si>
  <si>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</si>
  <si>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</si>
  <si>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</si>
  <si>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</si>
  <si>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</si>
  <si>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</si>
  <si>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</si>
  <si>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</si>
  <si>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</si>
  <si>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</si>
  <si>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</si>
  <si>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</si>
  <si>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</si>
  <si>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</si>
  <si>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</si>
  <si>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</si>
  <si>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</si>
  <si>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</si>
  <si>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</si>
  <si>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</si>
  <si>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</si>
  <si>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</si>
  <si>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</si>
  <si>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</si>
  <si>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</si>
  <si>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</si>
  <si>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</si>
  <si>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</si>
  <si>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</si>
  <si>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</si>
  <si>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</si>
  <si>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</si>
  <si>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</si>
  <si>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</si>
  <si>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</si>
  <si>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</si>
  <si>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</si>
  <si>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</si>
  <si>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</si>
  <si>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</si>
  <si>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</si>
  <si>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</si>
  <si>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</si>
  <si>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</si>
  <si>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</si>
  <si>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</si>
  <si>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</si>
  <si>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</si>
  <si>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</si>
  <si>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</si>
  <si>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</si>
  <si>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</si>
  <si>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</si>
  <si>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</si>
  <si>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</si>
  <si>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</si>
  <si>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</si>
  <si>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</si>
  <si>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</si>
  <si>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</si>
  <si>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</si>
  <si>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</si>
  <si>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</si>
  <si>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</si>
  <si>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</si>
  <si>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</si>
  <si>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</si>
  <si>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</si>
  <si>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</si>
  <si>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</si>
  <si>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</si>
  <si>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</si>
  <si>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</si>
  <si>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</si>
  <si>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</si>
  <si>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</si>
  <si>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</si>
  <si>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</si>
  <si>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</si>
  <si>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</si>
  <si>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</si>
  <si>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</si>
  <si>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</si>
  <si>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</si>
  <si>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</si>
  <si>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</si>
  <si>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</si>
  <si>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</si>
  <si>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</si>
  <si>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</si>
  <si>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</si>
  <si>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</si>
  <si>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</si>
  <si>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</si>
  <si>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</si>
  <si>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</si>
  <si>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</si>
  <si>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</si>
  <si>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</si>
  <si>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</si>
  <si>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</si>
  <si>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</si>
  <si>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</si>
  <si>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</si>
  <si>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</si>
  <si>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</si>
  <si>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</si>
  <si>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</si>
  <si>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</si>
  <si>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</si>
  <si>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</si>
  <si>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</si>
  <si>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</si>
  <si>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</si>
  <si>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</si>
  <si>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</si>
  <si>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</si>
  <si>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</si>
  <si>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</si>
  <si>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</si>
  <si>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</si>
  <si>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</si>
  <si>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</si>
  <si>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</si>
  <si>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</si>
  <si>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</si>
  <si>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</si>
  <si>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</si>
  <si>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</si>
  <si>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</si>
  <si>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</si>
  <si>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</si>
  <si>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</si>
  <si>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</si>
  <si>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</si>
  <si>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</si>
  <si>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</si>
  <si>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</si>
  <si>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</si>
  <si>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</si>
  <si>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</si>
  <si>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</si>
  <si>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</si>
  <si>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</si>
  <si>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</si>
  <si>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</si>
  <si>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</si>
  <si>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</si>
  <si>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</si>
  <si>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</si>
  <si>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</si>
  <si>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</si>
  <si>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</si>
  <si>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</si>
  <si>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</si>
  <si>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</si>
  <si>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</si>
  <si>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</si>
  <si>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</si>
  <si>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</si>
  <si>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</si>
  <si>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</si>
  <si>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</si>
  <si>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</si>
  <si>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</si>
  <si>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</si>
  <si>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</si>
  <si>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</si>
  <si>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</si>
  <si>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</si>
  <si>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</si>
  <si>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</si>
  <si>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</si>
  <si>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</si>
  <si>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</si>
  <si>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</si>
  <si>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</si>
  <si>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</si>
  <si>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</si>
  <si>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</si>
  <si>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</si>
  <si>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</si>
  <si>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</si>
  <si>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</si>
  <si>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</si>
  <si>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</si>
  <si>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</si>
  <si>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</si>
  <si>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</si>
  <si>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</si>
  <si>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</si>
  <si>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</si>
  <si>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</si>
  <si>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</si>
  <si>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</si>
  <si>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</si>
  <si>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</si>
  <si>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</si>
  <si>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</si>
  <si>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</si>
  <si>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</si>
  <si>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</si>
  <si>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</si>
  <si>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</si>
  <si>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</si>
  <si>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</si>
  <si>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</si>
  <si>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</si>
  <si>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</si>
  <si>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</si>
  <si>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</si>
  <si>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</si>
  <si>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</si>
  <si>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</si>
  <si>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</si>
  <si>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</si>
  <si>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</si>
  <si>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</si>
  <si>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</si>
  <si>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</si>
  <si>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</si>
  <si>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</si>
  <si>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</si>
  <si>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</si>
  <si>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</si>
  <si>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</si>
  <si>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</si>
  <si>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</si>
  <si>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</si>
  <si>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</si>
  <si>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</si>
  <si>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</si>
  <si>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</si>
  <si>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</si>
  <si>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</si>
  <si>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</si>
  <si>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</si>
  <si>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</si>
  <si>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</si>
  <si>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</si>
  <si>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</si>
  <si>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</si>
  <si>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再就職支援プログラム事業費</t>
  </si>
  <si>
    <t>職業安定局</t>
  </si>
  <si>
    <t>首席職業指導官
澤口　浩司</t>
  </si>
  <si>
    <t>平成14年度</t>
  </si>
  <si>
    <t>終了予定なし</t>
  </si>
  <si>
    <t>首席職業指導官室</t>
  </si>
  <si>
    <t>雇用保険法第62条第1項第6号</t>
  </si>
  <si>
    <t>-</t>
  </si>
  <si>
    <t>　雇用保険受給者等のうち、早期再就職の意欲が高く、支援の必要性が高い求職者に対し、担当者制により、公共職業安定所が提供しうる多様な手段を総合的に活用しながら、その個々のニーズを踏まえた計画的で一貫した支援を行い、早期再就職の実現を図る。</t>
  </si>
  <si>
    <t>　主要な公共職業安定所に就職支援ナビゲーター（早期再就職支援分・業職種間移動支援分）（以下「就職支援ナビゲーター」という。）を配置し、雇用保険受給者等のうち、早期再就職の意欲が高く、支援の必要性が高い求職者に対し、履歴書・職務経歴書の個別添削や面接シミュレーションの実施、個別求人開拓等、担当者制による求職者の個々の状況に応じた体系的かつ計画的な一貫した就職支援を行う。</t>
  </si>
  <si>
    <t>諸謝金</t>
  </si>
  <si>
    <t>労働保険業務庁費</t>
  </si>
  <si>
    <t>庁費</t>
  </si>
  <si>
    <t>土地建物借料</t>
  </si>
  <si>
    <t>委員等旅費</t>
  </si>
  <si>
    <t>再就職支援プログラム利用者の就職率を86％以上とする。</t>
  </si>
  <si>
    <t>再就職支援プログラム利用者の就職率
(就職によるプログラム終了者数／終了者数)</t>
  </si>
  <si>
    <t>厚生労働省職業安定局調べ</t>
  </si>
  <si>
    <t>就職支援ナビゲーター1人当たりの再就職支援プログラム開始件数</t>
  </si>
  <si>
    <t>人</t>
  </si>
  <si>
    <t>Ｘ：「執行額（百万円）」／
Y：「再就職支援プログラム開始件数」</t>
    <phoneticPr fontId="5"/>
  </si>
  <si>
    <t>円</t>
  </si>
  <si>
    <t>　　X　/　Y</t>
    <phoneticPr fontId="5"/>
  </si>
  <si>
    <t>1,558百万円／53,583人</t>
  </si>
  <si>
    <t>／　</t>
    <phoneticPr fontId="5"/>
  </si>
  <si>
    <t>617</t>
  </si>
  <si>
    <t>548</t>
  </si>
  <si>
    <t>458</t>
  </si>
  <si>
    <t>467</t>
  </si>
  <si>
    <t>482</t>
  </si>
  <si>
    <t>479</t>
  </si>
  <si>
    <t>480</t>
  </si>
  <si>
    <t>499</t>
  </si>
  <si>
    <t>○</t>
  </si>
  <si>
    <t>厚労</t>
  </si>
  <si>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</si>
  <si>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</si>
  <si>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</si>
  <si>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</si>
  <si>
    <t>△</t>
  </si>
  <si>
    <t>執行実績を踏まえた見直しを行っている。</t>
    <phoneticPr fontId="5"/>
  </si>
  <si>
    <t>おおむね目標どおりの成果実績となっている。</t>
    <rPh sb="4" eb="6">
      <t>モクヒョウ</t>
    </rPh>
    <rPh sb="10" eb="12">
      <t>セイカ</t>
    </rPh>
    <rPh sb="12" eb="14">
      <t>ジッセキ</t>
    </rPh>
    <phoneticPr fontId="5"/>
  </si>
  <si>
    <t>雇用保険受給者等のうち、早期再就職の意欲が高く、支援の必要性が高い求職者に対し、履歴書・職務経歴書の個別添削や面接シミュレーションの実施等、担当者制による求職者の個々の状況に応じた体系的かつ計画的な一貫した就職支援を行うものであり、他の手段等は想定されにくく、低コストかつ効率的な手段となっている。</t>
    <phoneticPr fontId="5"/>
  </si>
  <si>
    <t>コロナ禍の影響により実績が目標を下回ったもの。</t>
    <rPh sb="3" eb="4">
      <t>ワザワイ</t>
    </rPh>
    <rPh sb="5" eb="7">
      <t>エイキョウ</t>
    </rPh>
    <rPh sb="10" eb="12">
      <t>ジッセキ</t>
    </rPh>
    <rPh sb="13" eb="15">
      <t>モクヒョウ</t>
    </rPh>
    <rPh sb="16" eb="18">
      <t>シタマワ</t>
    </rPh>
    <phoneticPr fontId="5"/>
  </si>
  <si>
    <t>上記の目標の未達成要因として、新型コロナウイルス感染症の影響により、求人数が減少する一方、求職者の一部においてもハローワークへの来所や就職活動を控える動きがあったためと考える。このため、引き続き、求職者の状況に応じた担当者制によるきめ細かな支援を行うとともに、コロナ禍における新たな職業相談の取組としてオンラインによる職業相談を実施する。</t>
    <rPh sb="0" eb="2">
      <t>ジョウキ</t>
    </rPh>
    <rPh sb="3" eb="5">
      <t>モクヒョウ</t>
    </rPh>
    <rPh sb="6" eb="9">
      <t>ミタッセイ</t>
    </rPh>
    <rPh sb="9" eb="11">
      <t>ヨウイン</t>
    </rPh>
    <rPh sb="15" eb="17">
      <t>シンガタ</t>
    </rPh>
    <rPh sb="24" eb="27">
      <t>カンセンショウ</t>
    </rPh>
    <rPh sb="28" eb="30">
      <t>エイキョウ</t>
    </rPh>
    <rPh sb="34" eb="37">
      <t>キュウジンスウ</t>
    </rPh>
    <rPh sb="38" eb="40">
      <t>ゲンショウ</t>
    </rPh>
    <rPh sb="42" eb="44">
      <t>イッポウ</t>
    </rPh>
    <rPh sb="47" eb="48">
      <t>シャ</t>
    </rPh>
    <rPh sb="93" eb="94">
      <t>ヒ</t>
    </rPh>
    <rPh sb="95" eb="96">
      <t>ツヅ</t>
    </rPh>
    <rPh sb="120" eb="122">
      <t>シエン</t>
    </rPh>
    <rPh sb="123" eb="124">
      <t>オコナ</t>
    </rPh>
    <rPh sb="133" eb="134">
      <t>ワザワイ</t>
    </rPh>
    <rPh sb="138" eb="139">
      <t>アラ</t>
    </rPh>
    <rPh sb="141" eb="143">
      <t>ショクギョウ</t>
    </rPh>
    <rPh sb="143" eb="145">
      <t>ソウダン</t>
    </rPh>
    <rPh sb="146" eb="148">
      <t>トリクミ</t>
    </rPh>
    <rPh sb="159" eb="161">
      <t>ショクギョウ</t>
    </rPh>
    <rPh sb="161" eb="163">
      <t>ソウダン</t>
    </rPh>
    <rPh sb="164" eb="166">
      <t>ジッシ</t>
    </rPh>
    <phoneticPr fontId="5"/>
  </si>
  <si>
    <t>00</t>
    <phoneticPr fontId="5"/>
  </si>
  <si>
    <t>雇用保険受給者等の早期再就職を図ることは、雇用保険財政の健全化に資するものであり、雇用保険財政を担う国が実施するものである。</t>
    <phoneticPr fontId="5"/>
  </si>
  <si>
    <t>雇用保険受給者等の早期再就職を図ることは、長期失業を防ぐとともに、雇用保険財政の健全化に資するものであり、広く社会のニーズを反映したものである。
令和３年度においては、新型コロナウイルス感染症の影響により来所困難な求職者を支援するため、オンライン会議用アプリを活用した職業相談の試行実施を引き続き行った。</t>
    <rPh sb="73" eb="75">
      <t>レイワ</t>
    </rPh>
    <rPh sb="76" eb="78">
      <t>ネンド</t>
    </rPh>
    <rPh sb="84" eb="86">
      <t>シンガタ</t>
    </rPh>
    <rPh sb="93" eb="96">
      <t>カンセンショウ</t>
    </rPh>
    <rPh sb="97" eb="99">
      <t>エイキョウ</t>
    </rPh>
    <rPh sb="102" eb="104">
      <t>ライショ</t>
    </rPh>
    <rPh sb="104" eb="106">
      <t>コンナン</t>
    </rPh>
    <rPh sb="107" eb="109">
      <t>キュウショク</t>
    </rPh>
    <rPh sb="109" eb="110">
      <t>シャ</t>
    </rPh>
    <rPh sb="111" eb="113">
      <t>シエン</t>
    </rPh>
    <rPh sb="123" eb="125">
      <t>カイギ</t>
    </rPh>
    <rPh sb="125" eb="126">
      <t>ヨウ</t>
    </rPh>
    <rPh sb="130" eb="132">
      <t>カツヨウ</t>
    </rPh>
    <rPh sb="134" eb="136">
      <t>ショクギョウ</t>
    </rPh>
    <rPh sb="136" eb="138">
      <t>ソウダン</t>
    </rPh>
    <rPh sb="141" eb="143">
      <t>ジッシ</t>
    </rPh>
    <rPh sb="144" eb="145">
      <t>ヒ</t>
    </rPh>
    <rPh sb="146" eb="147">
      <t>ツヅ</t>
    </rPh>
    <rPh sb="148" eb="149">
      <t>オコナ</t>
    </rPh>
    <phoneticPr fontId="5"/>
  </si>
  <si>
    <t>3,114百万円/94,363人</t>
    <phoneticPr fontId="5"/>
  </si>
  <si>
    <t>https://www.mhlw.go.jp/wp/seisaku/hyouka/dl/r03_jizenbunseki/V-1-1.pdf</t>
    <phoneticPr fontId="5"/>
  </si>
  <si>
    <t>2頁</t>
    <rPh sb="1" eb="2">
      <t>ページ</t>
    </rPh>
    <phoneticPr fontId="5"/>
  </si>
  <si>
    <t>点検対象外</t>
    <rPh sb="0" eb="5">
      <t>テンケンタイショウガイ</t>
    </rPh>
    <phoneticPr fontId="5"/>
  </si>
  <si>
    <t>令和３年度において、就職支援ナビゲーター１人当たりの再就職支援プログラム開始件数が199人と当初の見込み（209人）を下回り、就職率についても82.5％と目標値（86％）をわずかに下回った。</t>
    <rPh sb="0" eb="2">
      <t>レイワ</t>
    </rPh>
    <rPh sb="3" eb="5">
      <t>ネンド</t>
    </rPh>
    <rPh sb="10" eb="12">
      <t>シュウショク</t>
    </rPh>
    <rPh sb="12" eb="14">
      <t>シエン</t>
    </rPh>
    <rPh sb="21" eb="22">
      <t>ニン</t>
    </rPh>
    <rPh sb="22" eb="23">
      <t>ア</t>
    </rPh>
    <rPh sb="26" eb="29">
      <t>サイシュウショク</t>
    </rPh>
    <rPh sb="29" eb="31">
      <t>シエン</t>
    </rPh>
    <rPh sb="36" eb="38">
      <t>カイシ</t>
    </rPh>
    <rPh sb="38" eb="40">
      <t>ケンスウ</t>
    </rPh>
    <rPh sb="44" eb="45">
      <t>ニン</t>
    </rPh>
    <rPh sb="46" eb="48">
      <t>トウショ</t>
    </rPh>
    <rPh sb="49" eb="51">
      <t>ミコ</t>
    </rPh>
    <rPh sb="56" eb="57">
      <t>ニン</t>
    </rPh>
    <rPh sb="59" eb="61">
      <t>シタマワ</t>
    </rPh>
    <rPh sb="63" eb="66">
      <t>シュウショクリツ</t>
    </rPh>
    <rPh sb="77" eb="79">
      <t>モクヒョウ</t>
    </rPh>
    <rPh sb="79" eb="80">
      <t>アタイ</t>
    </rPh>
    <rPh sb="90" eb="92">
      <t>シタマワ</t>
    </rPh>
    <phoneticPr fontId="5"/>
  </si>
  <si>
    <t>予算の大半は、就職支援ナビゲーターに係る人件費であり、事業実施に不可欠なものである。</t>
    <rPh sb="20" eb="23">
      <t>ジンケンヒ</t>
    </rPh>
    <phoneticPr fontId="5"/>
  </si>
  <si>
    <t>オンラインによる職業相談により来所困難な求職者を積極的に支援する等、活動実績及び成果実績の目標達成に向けた取組を行うこと。</t>
    <rPh sb="8" eb="10">
      <t>ショクギョウ</t>
    </rPh>
    <rPh sb="10" eb="12">
      <t>ソウダン</t>
    </rPh>
    <rPh sb="15" eb="17">
      <t>ライショ</t>
    </rPh>
    <rPh sb="17" eb="19">
      <t>コンナン</t>
    </rPh>
    <rPh sb="20" eb="23">
      <t>キュウショクシャ</t>
    </rPh>
    <rPh sb="24" eb="27">
      <t>セッキョクテキ</t>
    </rPh>
    <rPh sb="28" eb="30">
      <t>シエン</t>
    </rPh>
    <rPh sb="32" eb="33">
      <t>トウ</t>
    </rPh>
    <rPh sb="34" eb="38">
      <t>カツドウジッセキ</t>
    </rPh>
    <rPh sb="38" eb="39">
      <t>オヨ</t>
    </rPh>
    <rPh sb="40" eb="42">
      <t>セイカ</t>
    </rPh>
    <rPh sb="42" eb="44">
      <t>ジッセキ</t>
    </rPh>
    <rPh sb="45" eb="47">
      <t>モクヒョウ</t>
    </rPh>
    <rPh sb="47" eb="49">
      <t>タッセイ</t>
    </rPh>
    <rPh sb="50" eb="51">
      <t>ム</t>
    </rPh>
    <rPh sb="53" eb="55">
      <t>トリクミ</t>
    </rPh>
    <rPh sb="56" eb="57">
      <t>オコナ</t>
    </rPh>
    <phoneticPr fontId="5"/>
  </si>
  <si>
    <t>執行等改善</t>
  </si>
  <si>
    <t>職業講習等委託費</t>
    <rPh sb="0" eb="2">
      <t>ショクギョウ</t>
    </rPh>
    <rPh sb="2" eb="4">
      <t>コウシュウ</t>
    </rPh>
    <rPh sb="4" eb="5">
      <t>トウ</t>
    </rPh>
    <rPh sb="5" eb="8">
      <t>イタクヒ</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</si>
  <si>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</si>
  <si>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効果的な事業執行に努めており、妥当なコスト水準と考えている。</t>
    <rPh sb="0" eb="3">
      <t>コウカテキ</t>
    </rPh>
    <rPh sb="4" eb="6">
      <t>ジギョウ</t>
    </rPh>
    <rPh sb="6" eb="8">
      <t>シッコウ</t>
    </rPh>
    <rPh sb="9" eb="10">
      <t>ツト</t>
    </rPh>
    <rPh sb="15" eb="17">
      <t>ダトウ</t>
    </rPh>
    <rPh sb="21" eb="23">
      <t>スイジュン</t>
    </rPh>
    <rPh sb="24" eb="25">
      <t>カンガ</t>
    </rPh>
    <phoneticPr fontId="5"/>
  </si>
  <si>
    <t>2,714百万円/66,373人</t>
    <phoneticPr fontId="5"/>
  </si>
  <si>
    <t>2,873百万円/66,373人</t>
    <phoneticPr fontId="5"/>
  </si>
  <si>
    <t>国家公務員共済組合短期給付の適用拡大等による減</t>
    <rPh sb="0" eb="2">
      <t>コッカ</t>
    </rPh>
    <rPh sb="2" eb="5">
      <t>コウムイン</t>
    </rPh>
    <rPh sb="5" eb="7">
      <t>キョウサイ</t>
    </rPh>
    <rPh sb="7" eb="9">
      <t>クミアイ</t>
    </rPh>
    <rPh sb="9" eb="11">
      <t>タンキ</t>
    </rPh>
    <rPh sb="11" eb="13">
      <t>キュウフ</t>
    </rPh>
    <rPh sb="14" eb="16">
      <t>テキヨウ</t>
    </rPh>
    <rPh sb="16" eb="18">
      <t>カクダイ</t>
    </rPh>
    <rPh sb="18" eb="19">
      <t>トウ</t>
    </rPh>
    <rPh sb="22" eb="23">
      <t>ゲン</t>
    </rPh>
    <phoneticPr fontId="5"/>
  </si>
  <si>
    <t>雇用保険受給資格者の早期再就職</t>
    <rPh sb="0" eb="2">
      <t>コヨウ</t>
    </rPh>
    <rPh sb="2" eb="4">
      <t>ホケン</t>
    </rPh>
    <rPh sb="4" eb="6">
      <t>ジュキュウ</t>
    </rPh>
    <rPh sb="6" eb="9">
      <t>シカクシャ</t>
    </rPh>
    <rPh sb="10" eb="12">
      <t>ソウキ</t>
    </rPh>
    <rPh sb="12" eb="15">
      <t>サイシュウショク</t>
    </rPh>
    <phoneticPr fontId="5"/>
  </si>
  <si>
    <t>雇用保険受給資格者等のうち、特に早期の再就職の意欲高い者等に対して、担当者制による個々の状況に応じた計画的で一貫した支援を実施し、早期の再就職の実現に資する。</t>
    <rPh sb="9" eb="10">
      <t>トウ</t>
    </rPh>
    <rPh sb="14" eb="15">
      <t>トク</t>
    </rPh>
    <rPh sb="16" eb="18">
      <t>ソウキ</t>
    </rPh>
    <rPh sb="19" eb="22">
      <t>サイシュウショク</t>
    </rPh>
    <rPh sb="23" eb="25">
      <t>イヨク</t>
    </rPh>
    <rPh sb="25" eb="26">
      <t>タカ</t>
    </rPh>
    <rPh sb="27" eb="28">
      <t>シャ</t>
    </rPh>
    <rPh sb="28" eb="29">
      <t>トウ</t>
    </rPh>
    <rPh sb="30" eb="31">
      <t>タイ</t>
    </rPh>
    <rPh sb="34" eb="37">
      <t>タントウシャ</t>
    </rPh>
    <rPh sb="37" eb="38">
      <t>セイ</t>
    </rPh>
    <rPh sb="41" eb="43">
      <t>ココ</t>
    </rPh>
    <rPh sb="44" eb="46">
      <t>ジョウキョウ</t>
    </rPh>
    <rPh sb="47" eb="48">
      <t>オウ</t>
    </rPh>
    <rPh sb="50" eb="53">
      <t>ケイカクテキ</t>
    </rPh>
    <rPh sb="54" eb="56">
      <t>イッカン</t>
    </rPh>
    <rPh sb="58" eb="60">
      <t>シエン</t>
    </rPh>
    <rPh sb="61" eb="63">
      <t>ジッシ</t>
    </rPh>
    <rPh sb="65" eb="67">
      <t>ソウキ</t>
    </rPh>
    <rPh sb="68" eb="71">
      <t>サイシュウショク</t>
    </rPh>
    <rPh sb="72" eb="74">
      <t>ジツゲン</t>
    </rPh>
    <rPh sb="75" eb="76">
      <t>シ</t>
    </rPh>
    <phoneticPr fontId="5"/>
  </si>
  <si>
    <t>諸謝金</t>
    <rPh sb="0" eb="1">
      <t>ショ</t>
    </rPh>
    <rPh sb="1" eb="3">
      <t>シャキン</t>
    </rPh>
    <phoneticPr fontId="5"/>
  </si>
  <si>
    <t>就職支援ナビゲーターの謝金</t>
    <rPh sb="0" eb="2">
      <t>シュウショク</t>
    </rPh>
    <rPh sb="2" eb="4">
      <t>シエン</t>
    </rPh>
    <rPh sb="11" eb="13">
      <t>シャキン</t>
    </rPh>
    <phoneticPr fontId="5"/>
  </si>
  <si>
    <t>庁費</t>
    <rPh sb="0" eb="2">
      <t>チョウヒ</t>
    </rPh>
    <phoneticPr fontId="5"/>
  </si>
  <si>
    <t>再就職支援プログラムの実施に係る経費</t>
    <rPh sb="16" eb="18">
      <t>ケイヒ</t>
    </rPh>
    <phoneticPr fontId="5"/>
  </si>
  <si>
    <t>労働保険業務庁費</t>
    <rPh sb="0" eb="2">
      <t>ロウドウ</t>
    </rPh>
    <rPh sb="2" eb="4">
      <t>ホケン</t>
    </rPh>
    <rPh sb="4" eb="6">
      <t>ギョウム</t>
    </rPh>
    <rPh sb="6" eb="8">
      <t>チョウヒ</t>
    </rPh>
    <phoneticPr fontId="5"/>
  </si>
  <si>
    <t>就職支援ナビゲーターの配置等</t>
    <rPh sb="0" eb="2">
      <t>シュウショク</t>
    </rPh>
    <rPh sb="2" eb="4">
      <t>シエン</t>
    </rPh>
    <rPh sb="11" eb="13">
      <t>ハイチ</t>
    </rPh>
    <rPh sb="13" eb="14">
      <t>トウ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</si>
  <si>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</si>
  <si>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</si>
  <si>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</si>
  <si>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</si>
  <si>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</si>
  <si>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</si>
  <si>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</si>
  <si>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</si>
  <si>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宮城労働局</t>
    <rPh sb="0" eb="2">
      <t>ミヤギ</t>
    </rPh>
    <rPh sb="2" eb="5">
      <t>ロウドウキョク</t>
    </rPh>
    <phoneticPr fontId="5"/>
  </si>
  <si>
    <t>千葉労働局</t>
    <rPh sb="0" eb="2">
      <t>チバ</t>
    </rPh>
    <rPh sb="2" eb="5">
      <t>ロウドウキョク</t>
    </rPh>
    <phoneticPr fontId="5"/>
  </si>
  <si>
    <t xml:space="preserve">オンライン職業相談を通常の職業相談の実施方法の一つとして位置づけるとともに、オンライン職業相談用端末を活用して各種セミナー等の就職支援サービスについてもオンラインで提供できるようにする等、利用者の更なる利便性の向上を図る。
</t>
    <rPh sb="55" eb="57">
      <t>カクシュ</t>
    </rPh>
    <rPh sb="61" eb="62">
      <t>トウ</t>
    </rPh>
    <rPh sb="63" eb="65">
      <t>シュウショク</t>
    </rPh>
    <rPh sb="65" eb="67">
      <t>シエン</t>
    </rPh>
    <rPh sb="92" eb="93">
      <t>トウ</t>
    </rPh>
    <phoneticPr fontId="5"/>
  </si>
  <si>
    <t>本事業は、早期再就職の意欲が高い雇用保険受給者等に対し、担当者制による就職支援を実施することにより、早期再就職の促進を図ることを目的としており、優先度の高い事業である。</t>
    <rPh sb="5" eb="7">
      <t>ソウキ</t>
    </rPh>
    <rPh sb="7" eb="10">
      <t>サイシュウショク</t>
    </rPh>
    <rPh sb="11" eb="13">
      <t>イヨク</t>
    </rPh>
    <rPh sb="14" eb="15">
      <t>タカ</t>
    </rPh>
    <rPh sb="16" eb="18">
      <t>コヨウ</t>
    </rPh>
    <rPh sb="18" eb="20">
      <t>ホケン</t>
    </rPh>
    <rPh sb="20" eb="22">
      <t>ジュキュウ</t>
    </rPh>
    <rPh sb="23" eb="24">
      <t>トウ</t>
    </rPh>
    <rPh sb="25" eb="26">
      <t>タイ</t>
    </rPh>
    <rPh sb="28" eb="31">
      <t>タントウシャ</t>
    </rPh>
    <rPh sb="31" eb="32">
      <t>セイ</t>
    </rPh>
    <rPh sb="35" eb="37">
      <t>シュウショク</t>
    </rPh>
    <rPh sb="37" eb="39">
      <t>シエン</t>
    </rPh>
    <rPh sb="40" eb="42">
      <t>ジッシ</t>
    </rPh>
    <phoneticPr fontId="5"/>
  </si>
  <si>
    <t>A.東京労働局</t>
    <rPh sb="2" eb="4">
      <t>トウキョウ</t>
    </rPh>
    <rPh sb="4" eb="7">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</si>
</sst>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44823</xdr:colOff>
      <xdr:row>269</xdr:row>
      <xdr:rowOff>134469</xdr:rowOff>
    </xdr:from>
    <xdr:to>
      <xdr:col>46</xdr:col>
      <xdr:colOff>89370</xdr:colOff>
      <xdr:row>306</xdr:row>
      <xdr:rowOff>179293</xdr:rowOff>
    </xdr:to>
    <xdr:grpSp>
      <xdr:nvGrpSpPr>
        <xdr:cNvPr id="2" name="グループ化 1"/>
        <xdr:cNvGrpSpPr/>
      </xdr:nvGrpSpPr>
      <xdr:grpSpPr>
        <a:xfrm>
          <a:off x="2263588" y="39702440"/>
          <a:ext cx="7104253" cy="3518647"/>
          <a:chOff x="2667000" y="41501785"/>
          <a:chExt cx="7210086" cy="4495185"/>
        </a:xfrm>
      </xdr:grpSpPr>
      <xdr:sp macro="" textlink="">
        <xdr:nvSpPr>
          <xdr:cNvPr id="3" name="正方形/長方形 2"/>
          <xdr:cNvSpPr/>
        </xdr:nvSpPr>
        <xdr:spPr>
          <a:xfrm>
            <a:off x="2667000" y="41501785"/>
            <a:ext cx="7210086" cy="449518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4601002" y="41682083"/>
            <a:ext cx="2850600" cy="12675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2,873</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5788346" y="43062217"/>
            <a:ext cx="403853" cy="68716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4249368" y="43123168"/>
            <a:ext cx="1520701" cy="36208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xdr:cNvSpPr/>
        </xdr:nvSpPr>
        <xdr:spPr>
          <a:xfrm>
            <a:off x="4536462" y="43804363"/>
            <a:ext cx="3092770" cy="933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2,873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8" name="大かっこ 7"/>
          <xdr:cNvSpPr/>
        </xdr:nvSpPr>
        <xdr:spPr>
          <a:xfrm rot="10800000" flipV="1">
            <a:off x="4622123" y="44814926"/>
            <a:ext cx="2476802" cy="1025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・就職支援ナビゲーターの配置　</a:t>
            </a:r>
            <a:endParaRPr lang="ja-JP" altLang="ja-JP" sz="1100">
              <a:effectLst/>
            </a:endParaRPr>
          </a:p>
          <a:p>
            <a:pPr algn="l">
              <a:lnSpc>
                <a:spcPts val="1500"/>
              </a:lnSpc>
            </a:pPr>
            <a:r>
              <a:rPr kumimoji="1" lang="ja-JP" altLang="en-US" sz="1200"/>
              <a:t>・</a:t>
            </a:r>
            <a:r>
              <a:rPr kumimoji="1" lang="ja-JP" altLang="en-US" sz="1100"/>
              <a:t>再就職支援プログラムの実施　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309" sqref="G309:K30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643</v>
      </c>
      <c r="AK2" s="835"/>
      <c r="AL2" s="835"/>
      <c r="AM2" s="835"/>
      <c r="AN2" s="75" t="s">
        <v>285</v>
      </c>
      <c r="AO2" s="835">
        <v>21</v>
      </c>
      <c r="AP2" s="835"/>
      <c r="AQ2" s="835"/>
      <c r="AR2" s="76" t="s">
        <v>285</v>
      </c>
      <c r="AS2" s="836">
        <v>574</v>
      </c>
      <c r="AT2" s="836"/>
      <c r="AU2" s="836"/>
      <c r="AV2" s="75" t="str">
        <f>IF(AW2="","","-")</f>
        <v>-</v>
      </c>
      <c r="AW2" s="837">
        <v>0</v>
      </c>
      <c r="AX2" s="837"/>
    </row>
    <row r="3" spans="1:50" ht="21" customHeight="1" thickBot="1">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53.25" customHeight="1">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c r="A13" s="307"/>
      <c r="B13" s="308"/>
      <c r="C13" s="308"/>
      <c r="D13" s="308"/>
      <c r="E13" s="308"/>
      <c r="F13" s="309"/>
      <c r="G13" s="787" t="s">
        <v>6</v>
      </c>
      <c r="H13" s="788"/>
      <c r="I13" s="804" t="s">
        <v>7</v>
      </c>
      <c r="J13" s="805"/>
      <c r="K13" s="805"/>
      <c r="L13" s="805"/>
      <c r="M13" s="805"/>
      <c r="N13" s="805"/>
      <c r="O13" s="806"/>
      <c r="P13" s="698">
        <v>1598</v>
      </c>
      <c r="Q13" s="699"/>
      <c r="R13" s="699"/>
      <c r="S13" s="699"/>
      <c r="T13" s="699"/>
      <c r="U13" s="699"/>
      <c r="V13" s="700"/>
      <c r="W13" s="698">
        <v>1417</v>
      </c>
      <c r="X13" s="699"/>
      <c r="Y13" s="699"/>
      <c r="Z13" s="699"/>
      <c r="AA13" s="699"/>
      <c r="AB13" s="699"/>
      <c r="AC13" s="700"/>
      <c r="AD13" s="698">
        <v>3056</v>
      </c>
      <c r="AE13" s="699"/>
      <c r="AF13" s="699"/>
      <c r="AG13" s="699"/>
      <c r="AH13" s="699"/>
      <c r="AI13" s="699"/>
      <c r="AJ13" s="700"/>
      <c r="AK13" s="698">
        <v>3114</v>
      </c>
      <c r="AL13" s="699"/>
      <c r="AM13" s="699"/>
      <c r="AN13" s="699"/>
      <c r="AO13" s="699"/>
      <c r="AP13" s="699"/>
      <c r="AQ13" s="700"/>
      <c r="AR13" s="735">
        <v>3094</v>
      </c>
      <c r="AS13" s="736"/>
      <c r="AT13" s="736"/>
      <c r="AU13" s="736"/>
      <c r="AV13" s="736"/>
      <c r="AW13" s="736"/>
      <c r="AX13" s="807"/>
    </row>
    <row r="14" spans="1:50" ht="21" customHeight="1">
      <c r="A14" s="307"/>
      <c r="B14" s="308"/>
      <c r="C14" s="308"/>
      <c r="D14" s="308"/>
      <c r="E14" s="308"/>
      <c r="F14" s="309"/>
      <c r="G14" s="789"/>
      <c r="H14" s="790"/>
      <c r="I14" s="782" t="s">
        <v>8</v>
      </c>
      <c r="J14" s="783"/>
      <c r="K14" s="783"/>
      <c r="L14" s="783"/>
      <c r="M14" s="783"/>
      <c r="N14" s="783"/>
      <c r="O14" s="784"/>
      <c r="P14" s="698" t="s">
        <v>616</v>
      </c>
      <c r="Q14" s="699"/>
      <c r="R14" s="699"/>
      <c r="S14" s="699"/>
      <c r="T14" s="699"/>
      <c r="U14" s="699"/>
      <c r="V14" s="700"/>
      <c r="W14" s="698">
        <v>2272</v>
      </c>
      <c r="X14" s="699"/>
      <c r="Y14" s="699"/>
      <c r="Z14" s="699"/>
      <c r="AA14" s="699"/>
      <c r="AB14" s="699"/>
      <c r="AC14" s="700"/>
      <c r="AD14" s="698" t="s">
        <v>616</v>
      </c>
      <c r="AE14" s="699"/>
      <c r="AF14" s="699"/>
      <c r="AG14" s="699"/>
      <c r="AH14" s="699"/>
      <c r="AI14" s="699"/>
      <c r="AJ14" s="700"/>
      <c r="AK14" s="698" t="s">
        <v>644</v>
      </c>
      <c r="AL14" s="699"/>
      <c r="AM14" s="699"/>
      <c r="AN14" s="699"/>
      <c r="AO14" s="699"/>
      <c r="AP14" s="699"/>
      <c r="AQ14" s="700"/>
      <c r="AR14" s="793"/>
      <c r="AS14" s="793"/>
      <c r="AT14" s="793"/>
      <c r="AU14" s="793"/>
      <c r="AV14" s="793"/>
      <c r="AW14" s="793"/>
      <c r="AX14" s="794"/>
    </row>
    <row r="15" spans="1:50" ht="21" customHeight="1">
      <c r="A15" s="307"/>
      <c r="B15" s="308"/>
      <c r="C15" s="308"/>
      <c r="D15" s="308"/>
      <c r="E15" s="308"/>
      <c r="F15" s="309"/>
      <c r="G15" s="789"/>
      <c r="H15" s="790"/>
      <c r="I15" s="782" t="s">
        <v>47</v>
      </c>
      <c r="J15" s="795"/>
      <c r="K15" s="795"/>
      <c r="L15" s="795"/>
      <c r="M15" s="795"/>
      <c r="N15" s="795"/>
      <c r="O15" s="796"/>
      <c r="P15" s="698" t="s">
        <v>616</v>
      </c>
      <c r="Q15" s="699"/>
      <c r="R15" s="699"/>
      <c r="S15" s="699"/>
      <c r="T15" s="699"/>
      <c r="U15" s="699"/>
      <c r="V15" s="700"/>
      <c r="W15" s="698" t="s">
        <v>616</v>
      </c>
      <c r="X15" s="699"/>
      <c r="Y15" s="699"/>
      <c r="Z15" s="699"/>
      <c r="AA15" s="699"/>
      <c r="AB15" s="699"/>
      <c r="AC15" s="700"/>
      <c r="AD15" s="698" t="s">
        <v>616</v>
      </c>
      <c r="AE15" s="699"/>
      <c r="AF15" s="699"/>
      <c r="AG15" s="699"/>
      <c r="AH15" s="699"/>
      <c r="AI15" s="699"/>
      <c r="AJ15" s="700"/>
      <c r="AK15" s="698" t="s">
        <v>644</v>
      </c>
      <c r="AL15" s="699"/>
      <c r="AM15" s="699"/>
      <c r="AN15" s="699"/>
      <c r="AO15" s="699"/>
      <c r="AP15" s="699"/>
      <c r="AQ15" s="700"/>
      <c r="AR15" s="698"/>
      <c r="AS15" s="699"/>
      <c r="AT15" s="699"/>
      <c r="AU15" s="699"/>
      <c r="AV15" s="699"/>
      <c r="AW15" s="699"/>
      <c r="AX15" s="808"/>
    </row>
    <row r="16" spans="1:50" ht="21" customHeight="1">
      <c r="A16" s="307"/>
      <c r="B16" s="308"/>
      <c r="C16" s="308"/>
      <c r="D16" s="308"/>
      <c r="E16" s="308"/>
      <c r="F16" s="309"/>
      <c r="G16" s="789"/>
      <c r="H16" s="790"/>
      <c r="I16" s="782" t="s">
        <v>48</v>
      </c>
      <c r="J16" s="795"/>
      <c r="K16" s="795"/>
      <c r="L16" s="795"/>
      <c r="M16" s="795"/>
      <c r="N16" s="795"/>
      <c r="O16" s="796"/>
      <c r="P16" s="698" t="s">
        <v>616</v>
      </c>
      <c r="Q16" s="699"/>
      <c r="R16" s="699"/>
      <c r="S16" s="699"/>
      <c r="T16" s="699"/>
      <c r="U16" s="699"/>
      <c r="V16" s="700"/>
      <c r="W16" s="698" t="s">
        <v>616</v>
      </c>
      <c r="X16" s="699"/>
      <c r="Y16" s="699"/>
      <c r="Z16" s="699"/>
      <c r="AA16" s="699"/>
      <c r="AB16" s="699"/>
      <c r="AC16" s="700"/>
      <c r="AD16" s="698" t="s">
        <v>616</v>
      </c>
      <c r="AE16" s="699"/>
      <c r="AF16" s="699"/>
      <c r="AG16" s="699"/>
      <c r="AH16" s="699"/>
      <c r="AI16" s="699"/>
      <c r="AJ16" s="700"/>
      <c r="AK16" s="698" t="s">
        <v>644</v>
      </c>
      <c r="AL16" s="699"/>
      <c r="AM16" s="699"/>
      <c r="AN16" s="699"/>
      <c r="AO16" s="699"/>
      <c r="AP16" s="699"/>
      <c r="AQ16" s="700"/>
      <c r="AR16" s="800"/>
      <c r="AS16" s="801"/>
      <c r="AT16" s="801"/>
      <c r="AU16" s="801"/>
      <c r="AV16" s="801"/>
      <c r="AW16" s="801"/>
      <c r="AX16" s="802"/>
    </row>
    <row r="17" spans="1:50" ht="24.75" customHeight="1">
      <c r="A17" s="307"/>
      <c r="B17" s="308"/>
      <c r="C17" s="308"/>
      <c r="D17" s="308"/>
      <c r="E17" s="308"/>
      <c r="F17" s="309"/>
      <c r="G17" s="789"/>
      <c r="H17" s="790"/>
      <c r="I17" s="782" t="s">
        <v>46</v>
      </c>
      <c r="J17" s="783"/>
      <c r="K17" s="783"/>
      <c r="L17" s="783"/>
      <c r="M17" s="783"/>
      <c r="N17" s="783"/>
      <c r="O17" s="784"/>
      <c r="P17" s="698" t="s">
        <v>616</v>
      </c>
      <c r="Q17" s="699"/>
      <c r="R17" s="699"/>
      <c r="S17" s="699"/>
      <c r="T17" s="699"/>
      <c r="U17" s="699"/>
      <c r="V17" s="700"/>
      <c r="W17" s="698" t="s">
        <v>616</v>
      </c>
      <c r="X17" s="699"/>
      <c r="Y17" s="699"/>
      <c r="Z17" s="699"/>
      <c r="AA17" s="699"/>
      <c r="AB17" s="699"/>
      <c r="AC17" s="700"/>
      <c r="AD17" s="698" t="s">
        <v>616</v>
      </c>
      <c r="AE17" s="699"/>
      <c r="AF17" s="699"/>
      <c r="AG17" s="699"/>
      <c r="AH17" s="699"/>
      <c r="AI17" s="699"/>
      <c r="AJ17" s="700"/>
      <c r="AK17" s="698" t="s">
        <v>644</v>
      </c>
      <c r="AL17" s="699"/>
      <c r="AM17" s="699"/>
      <c r="AN17" s="699"/>
      <c r="AO17" s="699"/>
      <c r="AP17" s="699"/>
      <c r="AQ17" s="700"/>
      <c r="AR17" s="785"/>
      <c r="AS17" s="785"/>
      <c r="AT17" s="785"/>
      <c r="AU17" s="785"/>
      <c r="AV17" s="785"/>
      <c r="AW17" s="785"/>
      <c r="AX17" s="786"/>
    </row>
    <row r="18" spans="1:50" ht="24.75" customHeight="1">
      <c r="A18" s="307"/>
      <c r="B18" s="308"/>
      <c r="C18" s="308"/>
      <c r="D18" s="308"/>
      <c r="E18" s="308"/>
      <c r="F18" s="309"/>
      <c r="G18" s="791"/>
      <c r="H18" s="792"/>
      <c r="I18" s="775" t="s">
        <v>18</v>
      </c>
      <c r="J18" s="776"/>
      <c r="K18" s="776"/>
      <c r="L18" s="776"/>
      <c r="M18" s="776"/>
      <c r="N18" s="776"/>
      <c r="O18" s="777"/>
      <c r="P18" s="778">
        <f>SUM(P13:V17)</f>
        <v>1598</v>
      </c>
      <c r="Q18" s="779"/>
      <c r="R18" s="779"/>
      <c r="S18" s="779"/>
      <c r="T18" s="779"/>
      <c r="U18" s="779"/>
      <c r="V18" s="780"/>
      <c r="W18" s="778">
        <f>SUM(W13:AC17)</f>
        <v>3689</v>
      </c>
      <c r="X18" s="779"/>
      <c r="Y18" s="779"/>
      <c r="Z18" s="779"/>
      <c r="AA18" s="779"/>
      <c r="AB18" s="779"/>
      <c r="AC18" s="780"/>
      <c r="AD18" s="778">
        <f>SUM(AD13:AJ17)</f>
        <v>3056</v>
      </c>
      <c r="AE18" s="779"/>
      <c r="AF18" s="779"/>
      <c r="AG18" s="779"/>
      <c r="AH18" s="779"/>
      <c r="AI18" s="779"/>
      <c r="AJ18" s="780"/>
      <c r="AK18" s="778">
        <f>SUM(AK13:AQ17)</f>
        <v>3114</v>
      </c>
      <c r="AL18" s="779"/>
      <c r="AM18" s="779"/>
      <c r="AN18" s="779"/>
      <c r="AO18" s="779"/>
      <c r="AP18" s="779"/>
      <c r="AQ18" s="780"/>
      <c r="AR18" s="778">
        <f>SUM(AR13:AX17)</f>
        <v>3094</v>
      </c>
      <c r="AS18" s="779"/>
      <c r="AT18" s="779"/>
      <c r="AU18" s="779"/>
      <c r="AV18" s="779"/>
      <c r="AW18" s="779"/>
      <c r="AX18" s="781"/>
    </row>
    <row r="19" spans="1:50" ht="24.75" customHeight="1">
      <c r="A19" s="307"/>
      <c r="B19" s="308"/>
      <c r="C19" s="308"/>
      <c r="D19" s="308"/>
      <c r="E19" s="308"/>
      <c r="F19" s="309"/>
      <c r="G19" s="750" t="s">
        <v>9</v>
      </c>
      <c r="H19" s="751"/>
      <c r="I19" s="751"/>
      <c r="J19" s="751"/>
      <c r="K19" s="751"/>
      <c r="L19" s="751"/>
      <c r="M19" s="751"/>
      <c r="N19" s="751"/>
      <c r="O19" s="751"/>
      <c r="P19" s="698">
        <v>1558</v>
      </c>
      <c r="Q19" s="699"/>
      <c r="R19" s="699"/>
      <c r="S19" s="699"/>
      <c r="T19" s="699"/>
      <c r="U19" s="699"/>
      <c r="V19" s="700"/>
      <c r="W19" s="698">
        <v>2714</v>
      </c>
      <c r="X19" s="699"/>
      <c r="Y19" s="699"/>
      <c r="Z19" s="699"/>
      <c r="AA19" s="699"/>
      <c r="AB19" s="699"/>
      <c r="AC19" s="700"/>
      <c r="AD19" s="698">
        <v>2873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c r="A20" s="307"/>
      <c r="B20" s="308"/>
      <c r="C20" s="308"/>
      <c r="D20" s="308"/>
      <c r="E20" s="308"/>
      <c r="F20" s="309"/>
      <c r="G20" s="750" t="s">
        <v>10</v>
      </c>
      <c r="H20" s="751"/>
      <c r="I20" s="751"/>
      <c r="J20" s="751"/>
      <c r="K20" s="751"/>
      <c r="L20" s="751"/>
      <c r="M20" s="751"/>
      <c r="N20" s="751"/>
      <c r="O20" s="751"/>
      <c r="P20" s="746">
        <f>IF(P18=0, "-", SUM(P19)/P18)</f>
        <v>0.97496871088861081</v>
      </c>
      <c r="Q20" s="746"/>
      <c r="R20" s="746"/>
      <c r="S20" s="746"/>
      <c r="T20" s="746"/>
      <c r="U20" s="746"/>
      <c r="V20" s="746"/>
      <c r="W20" s="746">
        <f>IF(W18=0, "-", SUM(W19)/W18)</f>
        <v>0.73570073190566554</v>
      </c>
      <c r="X20" s="746"/>
      <c r="Y20" s="746"/>
      <c r="Z20" s="746"/>
      <c r="AA20" s="746"/>
      <c r="AB20" s="746"/>
      <c r="AC20" s="746"/>
      <c r="AD20" s="746">
        <f>IF(AD18=0, "-", SUM(AD19)/AD18)</f>
        <v>0.94011780104712039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c r="A21" s="770"/>
      <c r="B21" s="771"/>
      <c r="C21" s="771"/>
      <c r="D21" s="771"/>
      <c r="E21" s="771"/>
      <c r="F21" s="772"/>
      <c r="G21" s="744" t="s">
        <v>239</v>
      </c>
      <c r="H21" s="745"/>
      <c r="I21" s="745"/>
      <c r="J21" s="745"/>
      <c r="K21" s="745"/>
      <c r="L21" s="745"/>
      <c r="M21" s="745"/>
      <c r="N21" s="745"/>
      <c r="O21" s="745"/>
      <c r="P21" s="746">
        <f>IF(P19=0, "-", SUM(P19)/SUM(P13,P14))</f>
        <v>0.97496871088861081</v>
      </c>
      <c r="Q21" s="746"/>
      <c r="R21" s="746"/>
      <c r="S21" s="746"/>
      <c r="T21" s="746"/>
      <c r="U21" s="746"/>
      <c r="V21" s="746"/>
      <c r="W21" s="746">
        <f>IF(W19=0, "-", SUM(W19)/SUM(W13,W14))</f>
        <v>0.73570073190566554</v>
      </c>
      <c r="X21" s="746"/>
      <c r="Y21" s="746"/>
      <c r="Z21" s="746"/>
      <c r="AA21" s="746"/>
      <c r="AB21" s="746"/>
      <c r="AC21" s="746"/>
      <c r="AD21" s="746">
        <f>IF(AD19=0, "-", SUM(AD19)/SUM(AD13,AD14))</f>
        <v>0.94011780104712039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c r="A23" s="707"/>
      <c r="B23" s="708"/>
      <c r="C23" s="708"/>
      <c r="D23" s="708"/>
      <c r="E23" s="708"/>
      <c r="F23" s="709"/>
      <c r="G23" s="732" t="s">
        <v>619</v>
      </c>
      <c r="H23" s="733"/>
      <c r="I23" s="733"/>
      <c r="J23" s="733"/>
      <c r="K23" s="733"/>
      <c r="L23" s="733"/>
      <c r="M23" s="733"/>
      <c r="N23" s="733"/>
      <c r="O23" s="734"/>
      <c r="P23" s="735">
        <v>2307</v>
      </c>
      <c r="Q23" s="736"/>
      <c r="R23" s="736"/>
      <c r="S23" s="736"/>
      <c r="T23" s="736"/>
      <c r="U23" s="736"/>
      <c r="V23" s="737"/>
      <c r="W23" s="735">
        <v>2287</v>
      </c>
      <c r="X23" s="736"/>
      <c r="Y23" s="736"/>
      <c r="Z23" s="736"/>
      <c r="AA23" s="736"/>
      <c r="AB23" s="736"/>
      <c r="AC23" s="737"/>
      <c r="AD23" s="738" t="s">
        <v>670</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c r="A24" s="707"/>
      <c r="B24" s="708"/>
      <c r="C24" s="708"/>
      <c r="D24" s="708"/>
      <c r="E24" s="708"/>
      <c r="F24" s="709"/>
      <c r="G24" s="701" t="s">
        <v>620</v>
      </c>
      <c r="H24" s="702"/>
      <c r="I24" s="702"/>
      <c r="J24" s="702"/>
      <c r="K24" s="702"/>
      <c r="L24" s="702"/>
      <c r="M24" s="702"/>
      <c r="N24" s="702"/>
      <c r="O24" s="703"/>
      <c r="P24" s="698">
        <v>554</v>
      </c>
      <c r="Q24" s="699"/>
      <c r="R24" s="699"/>
      <c r="S24" s="699"/>
      <c r="T24" s="699"/>
      <c r="U24" s="699"/>
      <c r="V24" s="700"/>
      <c r="W24" s="698">
        <v>483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c r="A25" s="707"/>
      <c r="B25" s="708"/>
      <c r="C25" s="708"/>
      <c r="D25" s="708"/>
      <c r="E25" s="708"/>
      <c r="F25" s="709"/>
      <c r="G25" s="701" t="s">
        <v>621</v>
      </c>
      <c r="H25" s="702"/>
      <c r="I25" s="702"/>
      <c r="J25" s="702"/>
      <c r="K25" s="702"/>
      <c r="L25" s="702"/>
      <c r="M25" s="702"/>
      <c r="N25" s="702"/>
      <c r="O25" s="703"/>
      <c r="P25" s="698">
        <v>186</v>
      </c>
      <c r="Q25" s="699"/>
      <c r="R25" s="699"/>
      <c r="S25" s="699"/>
      <c r="T25" s="699"/>
      <c r="U25" s="699"/>
      <c r="V25" s="700"/>
      <c r="W25" s="698">
        <v>187</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c r="A26" s="707"/>
      <c r="B26" s="708"/>
      <c r="C26" s="708"/>
      <c r="D26" s="708"/>
      <c r="E26" s="708"/>
      <c r="F26" s="709"/>
      <c r="G26" s="701" t="s">
        <v>622</v>
      </c>
      <c r="H26" s="702"/>
      <c r="I26" s="702"/>
      <c r="J26" s="702"/>
      <c r="K26" s="702"/>
      <c r="L26" s="702"/>
      <c r="M26" s="702"/>
      <c r="N26" s="702"/>
      <c r="O26" s="703"/>
      <c r="P26" s="698">
        <v>64</v>
      </c>
      <c r="Q26" s="699"/>
      <c r="R26" s="699"/>
      <c r="S26" s="699"/>
      <c r="T26" s="699"/>
      <c r="U26" s="699"/>
      <c r="V26" s="700"/>
      <c r="W26" s="698">
        <v>64</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c r="A27" s="707"/>
      <c r="B27" s="708"/>
      <c r="C27" s="708"/>
      <c r="D27" s="708"/>
      <c r="E27" s="708"/>
      <c r="F27" s="709"/>
      <c r="G27" s="701" t="s">
        <v>623</v>
      </c>
      <c r="H27" s="702"/>
      <c r="I27" s="702"/>
      <c r="J27" s="702"/>
      <c r="K27" s="702"/>
      <c r="L27" s="702"/>
      <c r="M27" s="702"/>
      <c r="N27" s="702"/>
      <c r="O27" s="703"/>
      <c r="P27" s="698">
        <v>4</v>
      </c>
      <c r="Q27" s="699"/>
      <c r="R27" s="699"/>
      <c r="S27" s="699"/>
      <c r="T27" s="699"/>
      <c r="U27" s="699"/>
      <c r="V27" s="700"/>
      <c r="W27" s="698">
        <v>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c r="A28" s="707"/>
      <c r="B28" s="708"/>
      <c r="C28" s="708"/>
      <c r="D28" s="708"/>
      <c r="E28" s="708"/>
      <c r="F28" s="709"/>
      <c r="G28" s="752" t="s">
        <v>665</v>
      </c>
      <c r="H28" s="753"/>
      <c r="I28" s="753"/>
      <c r="J28" s="753"/>
      <c r="K28" s="753"/>
      <c r="L28" s="753"/>
      <c r="M28" s="753"/>
      <c r="N28" s="753"/>
      <c r="O28" s="754"/>
      <c r="P28" s="755">
        <v>0</v>
      </c>
      <c r="Q28" s="756"/>
      <c r="R28" s="756"/>
      <c r="S28" s="756"/>
      <c r="T28" s="756"/>
      <c r="U28" s="756"/>
      <c r="V28" s="757"/>
      <c r="W28" s="755">
        <v>69</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c r="A29" s="707"/>
      <c r="B29" s="708"/>
      <c r="C29" s="708"/>
      <c r="D29" s="708"/>
      <c r="E29" s="708"/>
      <c r="F29" s="709"/>
      <c r="G29" s="298" t="s">
        <v>18</v>
      </c>
      <c r="H29" s="718"/>
      <c r="I29" s="718"/>
      <c r="J29" s="718"/>
      <c r="K29" s="718"/>
      <c r="L29" s="718"/>
      <c r="M29" s="718"/>
      <c r="N29" s="718"/>
      <c r="O29" s="719"/>
      <c r="P29" s="720">
        <f>AK13</f>
        <v>3114</v>
      </c>
      <c r="Q29" s="721"/>
      <c r="R29" s="721"/>
      <c r="S29" s="721"/>
      <c r="T29" s="721"/>
      <c r="U29" s="721"/>
      <c r="V29" s="722"/>
      <c r="W29" s="723">
        <f>AR13</f>
        <v>3094</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c r="A30" s="726" t="s">
        <v>580</v>
      </c>
      <c r="B30" s="727"/>
      <c r="C30" s="727"/>
      <c r="D30" s="727"/>
      <c r="E30" s="727"/>
      <c r="F30" s="728"/>
      <c r="G30" s="729" t="s">
        <v>672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c r="A32" s="648"/>
      <c r="B32" s="153"/>
      <c r="C32" s="153"/>
      <c r="D32" s="153"/>
      <c r="E32" s="153"/>
      <c r="F32" s="154"/>
      <c r="G32" s="730" t="s">
        <v>671</v>
      </c>
      <c r="H32" s="635"/>
      <c r="I32" s="635"/>
      <c r="J32" s="635"/>
      <c r="K32" s="635"/>
      <c r="L32" s="635"/>
      <c r="M32" s="635"/>
      <c r="N32" s="635"/>
      <c r="O32" s="635"/>
      <c r="P32" s="638" t="s">
        <v>627</v>
      </c>
      <c r="Q32" s="639"/>
      <c r="R32" s="639"/>
      <c r="S32" s="639"/>
      <c r="T32" s="639"/>
      <c r="U32" s="639"/>
      <c r="V32" s="639"/>
      <c r="W32" s="639"/>
      <c r="X32" s="640"/>
      <c r="Y32" s="644" t="s">
        <v>51</v>
      </c>
      <c r="Z32" s="645"/>
      <c r="AA32" s="646"/>
      <c r="AB32" s="647" t="s">
        <v>628</v>
      </c>
      <c r="AC32" s="647"/>
      <c r="AD32" s="647"/>
      <c r="AE32" s="616">
        <v>234</v>
      </c>
      <c r="AF32" s="616"/>
      <c r="AG32" s="616"/>
      <c r="AH32" s="616"/>
      <c r="AI32" s="616">
        <v>158</v>
      </c>
      <c r="AJ32" s="616"/>
      <c r="AK32" s="616"/>
      <c r="AL32" s="616"/>
      <c r="AM32" s="616">
        <v>199</v>
      </c>
      <c r="AN32" s="616"/>
      <c r="AO32" s="616"/>
      <c r="AP32" s="616"/>
      <c r="AQ32" s="662" t="s">
        <v>644</v>
      </c>
      <c r="AR32" s="616"/>
      <c r="AS32" s="616"/>
      <c r="AT32" s="616"/>
      <c r="AU32" s="93" t="s">
        <v>644</v>
      </c>
      <c r="AV32" s="618"/>
      <c r="AW32" s="618"/>
      <c r="AX32" s="619"/>
    </row>
    <row r="33" spans="1:51" ht="23.25" customHeight="1">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628</v>
      </c>
      <c r="AC33" s="647"/>
      <c r="AD33" s="647"/>
      <c r="AE33" s="616">
        <v>220</v>
      </c>
      <c r="AF33" s="616"/>
      <c r="AG33" s="616"/>
      <c r="AH33" s="616"/>
      <c r="AI33" s="616">
        <v>234</v>
      </c>
      <c r="AJ33" s="616"/>
      <c r="AK33" s="616"/>
      <c r="AL33" s="616"/>
      <c r="AM33" s="616">
        <v>209</v>
      </c>
      <c r="AN33" s="616"/>
      <c r="AO33" s="616"/>
      <c r="AP33" s="616"/>
      <c r="AQ33" s="616">
        <v>197</v>
      </c>
      <c r="AR33" s="616"/>
      <c r="AS33" s="616"/>
      <c r="AT33" s="616"/>
      <c r="AU33" s="93" t="s">
        <v>644</v>
      </c>
      <c r="AV33" s="618"/>
      <c r="AW33" s="618"/>
      <c r="AX33" s="619"/>
    </row>
    <row r="34" spans="1:51" ht="23.25" customHeight="1">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c r="A35" s="683"/>
      <c r="B35" s="684"/>
      <c r="C35" s="684"/>
      <c r="D35" s="684"/>
      <c r="E35" s="684"/>
      <c r="F35" s="685"/>
      <c r="G35" s="652" t="s">
        <v>629</v>
      </c>
      <c r="H35" s="653"/>
      <c r="I35" s="653"/>
      <c r="J35" s="653"/>
      <c r="K35" s="653"/>
      <c r="L35" s="653"/>
      <c r="M35" s="653"/>
      <c r="N35" s="653"/>
      <c r="O35" s="653"/>
      <c r="P35" s="653"/>
      <c r="Q35" s="653"/>
      <c r="R35" s="653"/>
      <c r="S35" s="653"/>
      <c r="T35" s="653"/>
      <c r="U35" s="653"/>
      <c r="V35" s="653"/>
      <c r="W35" s="653"/>
      <c r="X35" s="653"/>
      <c r="Y35" s="656" t="s">
        <v>582</v>
      </c>
      <c r="Z35" s="657"/>
      <c r="AA35" s="658"/>
      <c r="AB35" s="659" t="s">
        <v>630</v>
      </c>
      <c r="AC35" s="660"/>
      <c r="AD35" s="661"/>
      <c r="AE35" s="662">
        <v>29076</v>
      </c>
      <c r="AF35" s="662"/>
      <c r="AG35" s="662"/>
      <c r="AH35" s="662"/>
      <c r="AI35" s="662">
        <v>40890</v>
      </c>
      <c r="AJ35" s="662"/>
      <c r="AK35" s="662"/>
      <c r="AL35" s="662"/>
      <c r="AM35" s="662">
        <v>30157</v>
      </c>
      <c r="AN35" s="662"/>
      <c r="AO35" s="662"/>
      <c r="AP35" s="662"/>
      <c r="AQ35" s="93">
        <v>33000</v>
      </c>
      <c r="AR35" s="87"/>
      <c r="AS35" s="87"/>
      <c r="AT35" s="87"/>
      <c r="AU35" s="87"/>
      <c r="AV35" s="87"/>
      <c r="AW35" s="87"/>
      <c r="AX35" s="88"/>
    </row>
    <row r="36" spans="1:51" ht="46.5" customHeight="1">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631</v>
      </c>
      <c r="AC36" s="613"/>
      <c r="AD36" s="614"/>
      <c r="AE36" s="615" t="s">
        <v>632</v>
      </c>
      <c r="AF36" s="615"/>
      <c r="AG36" s="615"/>
      <c r="AH36" s="615"/>
      <c r="AI36" s="615" t="s">
        <v>668</v>
      </c>
      <c r="AJ36" s="615"/>
      <c r="AK36" s="615"/>
      <c r="AL36" s="615"/>
      <c r="AM36" s="615" t="s">
        <v>669</v>
      </c>
      <c r="AN36" s="615"/>
      <c r="AO36" s="615"/>
      <c r="AP36" s="615"/>
      <c r="AQ36" s="615" t="s">
        <v>657</v>
      </c>
      <c r="AR36" s="615"/>
      <c r="AS36" s="615"/>
      <c r="AT36" s="615"/>
      <c r="AU36" s="615"/>
      <c r="AV36" s="615"/>
      <c r="AW36" s="615"/>
      <c r="AX36" s="651"/>
    </row>
    <row r="37" spans="1:51" ht="18.75" customHeight="1">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616</v>
      </c>
      <c r="AR38" s="508"/>
      <c r="AS38" s="127" t="s">
        <v>175</v>
      </c>
      <c r="AT38" s="128"/>
      <c r="AU38" s="126">
        <v>4</v>
      </c>
      <c r="AV38" s="126"/>
      <c r="AW38" s="108" t="s">
        <v>166</v>
      </c>
      <c r="AX38" s="129"/>
    </row>
    <row r="39" spans="1:51" ht="23.25" customHeight="1">
      <c r="A39" s="674"/>
      <c r="B39" s="672"/>
      <c r="C39" s="672"/>
      <c r="D39" s="672"/>
      <c r="E39" s="672"/>
      <c r="F39" s="673"/>
      <c r="G39" s="178" t="s">
        <v>624</v>
      </c>
      <c r="H39" s="179"/>
      <c r="I39" s="179"/>
      <c r="J39" s="179"/>
      <c r="K39" s="179"/>
      <c r="L39" s="179"/>
      <c r="M39" s="179"/>
      <c r="N39" s="179"/>
      <c r="O39" s="180"/>
      <c r="P39" s="131" t="s">
        <v>625</v>
      </c>
      <c r="Q39" s="131"/>
      <c r="R39" s="131"/>
      <c r="S39" s="131"/>
      <c r="T39" s="131"/>
      <c r="U39" s="131"/>
      <c r="V39" s="131"/>
      <c r="W39" s="131"/>
      <c r="X39" s="132"/>
      <c r="Y39" s="219" t="s">
        <v>12</v>
      </c>
      <c r="Z39" s="220"/>
      <c r="AA39" s="221"/>
      <c r="AB39" s="148" t="s">
        <v>252</v>
      </c>
      <c r="AC39" s="148"/>
      <c r="AD39" s="148"/>
      <c r="AE39" s="93">
        <v>87.5</v>
      </c>
      <c r="AF39" s="87"/>
      <c r="AG39" s="87"/>
      <c r="AH39" s="87"/>
      <c r="AI39" s="93">
        <v>84.1</v>
      </c>
      <c r="AJ39" s="87"/>
      <c r="AK39" s="87"/>
      <c r="AL39" s="87"/>
      <c r="AM39" s="93">
        <v>82.5</v>
      </c>
      <c r="AN39" s="87"/>
      <c r="AO39" s="87"/>
      <c r="AP39" s="87"/>
      <c r="AQ39" s="94" t="s">
        <v>616</v>
      </c>
      <c r="AR39" s="95"/>
      <c r="AS39" s="95"/>
      <c r="AT39" s="96"/>
      <c r="AU39" s="87" t="s">
        <v>616</v>
      </c>
      <c r="AV39" s="87"/>
      <c r="AW39" s="87"/>
      <c r="AX39" s="88"/>
    </row>
    <row r="40" spans="1:51" ht="23.25" customHeight="1">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v>86</v>
      </c>
      <c r="AF40" s="87"/>
      <c r="AG40" s="87"/>
      <c r="AH40" s="87"/>
      <c r="AI40" s="93">
        <v>86</v>
      </c>
      <c r="AJ40" s="87"/>
      <c r="AK40" s="87"/>
      <c r="AL40" s="87"/>
      <c r="AM40" s="93">
        <v>86</v>
      </c>
      <c r="AN40" s="87"/>
      <c r="AO40" s="87"/>
      <c r="AP40" s="87"/>
      <c r="AQ40" s="94" t="s">
        <v>616</v>
      </c>
      <c r="AR40" s="95"/>
      <c r="AS40" s="95"/>
      <c r="AT40" s="96"/>
      <c r="AU40" s="87">
        <v>86</v>
      </c>
      <c r="AV40" s="87"/>
      <c r="AW40" s="87"/>
      <c r="AX40" s="88"/>
    </row>
    <row r="41" spans="1:51" ht="23.25" customHeight="1">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102</v>
      </c>
      <c r="AF41" s="87"/>
      <c r="AG41" s="87"/>
      <c r="AH41" s="87"/>
      <c r="AI41" s="93">
        <v>98</v>
      </c>
      <c r="AJ41" s="87"/>
      <c r="AK41" s="87"/>
      <c r="AL41" s="87"/>
      <c r="AM41" s="93">
        <v>96</v>
      </c>
      <c r="AN41" s="87"/>
      <c r="AO41" s="87"/>
      <c r="AP41" s="87"/>
      <c r="AQ41" s="94" t="s">
        <v>616</v>
      </c>
      <c r="AR41" s="95"/>
      <c r="AS41" s="95"/>
      <c r="AT41" s="96"/>
      <c r="AU41" s="87" t="s">
        <v>616</v>
      </c>
      <c r="AV41" s="87"/>
      <c r="AW41" s="87"/>
      <c r="AX41" s="88"/>
    </row>
    <row r="42" spans="1:51" ht="23.25" customHeight="1">
      <c r="A42" s="187" t="s">
        <v>261</v>
      </c>
      <c r="B42" s="150"/>
      <c r="C42" s="150"/>
      <c r="D42" s="150"/>
      <c r="E42" s="150"/>
      <c r="F42" s="151"/>
      <c r="G42" s="189" t="s">
        <v>626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c r="A69" s="683"/>
      <c r="B69" s="684"/>
      <c r="C69" s="684"/>
      <c r="D69" s="684"/>
      <c r="E69" s="684"/>
      <c r="F69" s="685"/>
      <c r="G69" s="652" t="s">
        <v>633</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$AY$195</f>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$AY$195</f>
        <v>0</v>
      </c>
      <c r="AZ199" s="10"/>
      <c r="BA199" s="10"/>
      <c r="BB199" s="10"/>
      <c r="BC199" s="10"/>
      <c r="BD199" s="10"/>
      <c r="BE199" s="10"/>
      <c r="BF199" s="10"/>
      <c r="BG199" s="10"/>
      <c r="BH199" s="10"/>
    </row>
    <row r="200" spans="1:60" ht="18.75" hidden="1" customHeight="1">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9">$AY$200</f>
        <v>0</v>
      </c>
    </row>
    <row r="202" spans="1:60" ht="23.25" hidden="1" customHeight="1">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9"/>
        <v>0</v>
      </c>
    </row>
    <row r="203" spans="1:60" ht="23.25" hidden="1" customHeight="1">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9"/>
        <v>0</v>
      </c>
    </row>
    <row r="204" spans="1:60" ht="23.25" hidden="1" customHeight="1">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9"/>
        <v>0</v>
      </c>
    </row>
    <row r="205" spans="1:60" ht="23.25" hidden="1" customHeight="1">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9"/>
        <v>0</v>
      </c>
    </row>
    <row r="206" spans="1:60" ht="23.25" hidden="1" customHeight="1">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9"/>
        <v>0</v>
      </c>
    </row>
    <row r="207" spans="1:60" ht="23.25" hidden="1" customHeight="1">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9"/>
        <v>0</v>
      </c>
    </row>
    <row r="208" spans="1:60" ht="18.75" hidden="1" customHeight="1">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c r="A215" s="406" t="s">
        <v>284</v>
      </c>
      <c r="B215" s="407"/>
      <c r="C215" s="410" t="s">
        <v>178</v>
      </c>
      <c r="D215" s="407"/>
      <c r="E215" s="412" t="s">
        <v>194</v>
      </c>
      <c r="F215" s="413"/>
      <c r="G215" s="414" t="s">
        <v>645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49" t="s">
        <v>193</v>
      </c>
      <c r="F216" s="151"/>
      <c r="G216" s="130" t="s">
        <v>646</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600</v>
      </c>
      <c r="D218" s="492"/>
      <c r="E218" s="149" t="s">
        <v>280</v>
      </c>
      <c r="F218" s="151"/>
      <c r="G218" s="472" t="s">
        <v>181</v>
      </c>
      <c r="H218" s="473"/>
      <c r="I218" s="473"/>
      <c r="J218" s="493" t="s">
        <v>616</v>
      </c>
      <c r="K218" s="494"/>
      <c r="L218" s="494"/>
      <c r="M218" s="494"/>
      <c r="N218" s="494"/>
      <c r="O218" s="494"/>
      <c r="P218" s="494"/>
      <c r="Q218" s="494"/>
      <c r="R218" s="494"/>
      <c r="S218" s="494"/>
      <c r="T218" s="495"/>
      <c r="U218" s="470" t="s">
        <v>644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7.5" customHeight="1">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642</v>
      </c>
      <c r="AE223" s="452"/>
      <c r="AF223" s="452"/>
      <c r="AG223" s="453" t="s">
        <v>656</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642</v>
      </c>
      <c r="AE224" s="365"/>
      <c r="AF224" s="365"/>
      <c r="AG224" s="359" t="s">
        <v>655</v>
      </c>
      <c r="AH224" s="360"/>
      <c r="AI224" s="360"/>
      <c r="AJ224" s="360"/>
      <c r="AK224" s="360"/>
      <c r="AL224" s="360"/>
      <c r="AM224" s="360"/>
      <c r="AN224" s="360"/>
      <c r="AO224" s="360"/>
      <c r="AP224" s="360"/>
      <c r="AQ224" s="360"/>
      <c r="AR224" s="360"/>
      <c r="AS224" s="360"/>
      <c r="AT224" s="360"/>
      <c r="AU224" s="360"/>
      <c r="AV224" s="360"/>
      <c r="AW224" s="360"/>
      <c r="AX224" s="361"/>
    </row>
    <row r="225" spans="1:50" ht="61.5" customHeight="1">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642</v>
      </c>
      <c r="AE225" s="402"/>
      <c r="AF225" s="402"/>
      <c r="AG225" s="387" t="s">
        <v>690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647</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642</v>
      </c>
      <c r="AE229" s="349"/>
      <c r="AF229" s="349"/>
      <c r="AG229" s="351" t="s">
        <v>666</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642</v>
      </c>
      <c r="AE230" s="365"/>
      <c r="AF230" s="365"/>
      <c r="AG230" s="359" t="s">
        <v>667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37.5" customHeight="1">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642</v>
      </c>
      <c r="AE232" s="365"/>
      <c r="AF232" s="365"/>
      <c r="AG232" s="359" t="s">
        <v>662</v>
      </c>
      <c r="AH232" s="360"/>
      <c r="AI232" s="360"/>
      <c r="AJ232" s="360"/>
      <c r="AK232" s="360"/>
      <c r="AL232" s="360"/>
      <c r="AM232" s="360"/>
      <c r="AN232" s="360"/>
      <c r="AO232" s="360"/>
      <c r="AP232" s="360"/>
      <c r="AQ232" s="360"/>
      <c r="AR232" s="360"/>
      <c r="AS232" s="360"/>
      <c r="AT232" s="360"/>
      <c r="AU232" s="360"/>
      <c r="AV232" s="360"/>
      <c r="AW232" s="360"/>
      <c r="AX232" s="361"/>
    </row>
    <row r="233" spans="1:50" ht="45" customHeight="1">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647</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642</v>
      </c>
      <c r="AE235" s="395"/>
      <c r="AF235" s="396"/>
      <c r="AG235" s="397" t="s">
        <v>649</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648</v>
      </c>
      <c r="AE236" s="349"/>
      <c r="AF236" s="350"/>
      <c r="AG236" s="351" t="s">
        <v>650</v>
      </c>
      <c r="AH236" s="352"/>
      <c r="AI236" s="352"/>
      <c r="AJ236" s="352"/>
      <c r="AK236" s="352"/>
      <c r="AL236" s="352"/>
      <c r="AM236" s="352"/>
      <c r="AN236" s="352"/>
      <c r="AO236" s="352"/>
      <c r="AP236" s="352"/>
      <c r="AQ236" s="352"/>
      <c r="AR236" s="352"/>
      <c r="AS236" s="352"/>
      <c r="AT236" s="352"/>
      <c r="AU236" s="352"/>
      <c r="AV236" s="352"/>
      <c r="AW236" s="352"/>
      <c r="AX236" s="353"/>
    </row>
    <row r="237" spans="1:50" ht="80.25" customHeight="1">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642</v>
      </c>
      <c r="AE237" s="358"/>
      <c r="AF237" s="358"/>
      <c r="AG237" s="359" t="s">
        <v>651</v>
      </c>
      <c r="AH237" s="360"/>
      <c r="AI237" s="360"/>
      <c r="AJ237" s="360"/>
      <c r="AK237" s="360"/>
      <c r="AL237" s="360"/>
      <c r="AM237" s="360"/>
      <c r="AN237" s="360"/>
      <c r="AO237" s="360"/>
      <c r="AP237" s="360"/>
      <c r="AQ237" s="360"/>
      <c r="AR237" s="360"/>
      <c r="AS237" s="360"/>
      <c r="AT237" s="360"/>
      <c r="AU237" s="360"/>
      <c r="AV237" s="360"/>
      <c r="AW237" s="360"/>
      <c r="AX237" s="361"/>
    </row>
    <row r="238" spans="1:50" ht="42.75" customHeight="1">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48" t="s">
        <v>648</v>
      </c>
      <c r="AE238" s="349"/>
      <c r="AF238" s="350"/>
      <c r="AG238" s="359" t="s">
        <v>652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647</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647</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c r="A247" s="339" t="s">
        <v>45</v>
      </c>
      <c r="B247" s="900"/>
      <c r="C247" s="298" t="s">
        <v>49</v>
      </c>
      <c r="D247" s="718"/>
      <c r="E247" s="718"/>
      <c r="F247" s="719"/>
      <c r="G247" s="903" t="s">
        <v>661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c r="A248" s="901"/>
      <c r="B248" s="902"/>
      <c r="C248" s="905" t="s">
        <v>53</v>
      </c>
      <c r="D248" s="906"/>
      <c r="E248" s="906"/>
      <c r="F248" s="907"/>
      <c r="G248" s="908" t="s">
        <v>653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c r="A250" s="893" t="s">
        <v>660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c r="A252" s="323" t="s">
        <v>131</v>
      </c>
      <c r="B252" s="324"/>
      <c r="C252" s="324"/>
      <c r="D252" s="324"/>
      <c r="E252" s="325"/>
      <c r="F252" s="899" t="s">
        <v>663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c r="A254" s="323" t="s">
        <v>664</v>
      </c>
      <c r="B254" s="324"/>
      <c r="C254" s="324"/>
      <c r="D254" s="324"/>
      <c r="E254" s="325"/>
      <c r="F254" s="326" t="s">
        <v>689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c r="A258" s="338" t="s">
        <v>278</v>
      </c>
      <c r="B258" s="90"/>
      <c r="C258" s="90"/>
      <c r="D258" s="91"/>
      <c r="E258" s="319" t="s">
        <v>634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c r="A259" s="256" t="s">
        <v>277</v>
      </c>
      <c r="B259" s="256"/>
      <c r="C259" s="256"/>
      <c r="D259" s="256"/>
      <c r="E259" s="319" t="s">
        <v>635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c r="A260" s="256" t="s">
        <v>276</v>
      </c>
      <c r="B260" s="256"/>
      <c r="C260" s="256"/>
      <c r="D260" s="256"/>
      <c r="E260" s="319" t="s">
        <v>636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c r="A261" s="256" t="s">
        <v>275</v>
      </c>
      <c r="B261" s="256"/>
      <c r="C261" s="256"/>
      <c r="D261" s="256"/>
      <c r="E261" s="319" t="s">
        <v>637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c r="A262" s="256" t="s">
        <v>274</v>
      </c>
      <c r="B262" s="256"/>
      <c r="C262" s="256"/>
      <c r="D262" s="256"/>
      <c r="E262" s="319" t="s">
        <v>638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c r="A263" s="256" t="s">
        <v>273</v>
      </c>
      <c r="B263" s="256"/>
      <c r="C263" s="256"/>
      <c r="D263" s="256"/>
      <c r="E263" s="319" t="s">
        <v>639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c r="A264" s="256" t="s">
        <v>272</v>
      </c>
      <c r="B264" s="256"/>
      <c r="C264" s="256"/>
      <c r="D264" s="256"/>
      <c r="E264" s="319" t="s">
        <v>640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c r="A265" s="256" t="s">
        <v>271</v>
      </c>
      <c r="B265" s="256"/>
      <c r="C265" s="256"/>
      <c r="D265" s="256"/>
      <c r="E265" s="319" t="s">
        <v>641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c r="A266" s="256" t="s">
        <v>417</v>
      </c>
      <c r="B266" s="256"/>
      <c r="C266" s="256"/>
      <c r="D266" s="256"/>
      <c r="E266" s="100" t="s">
        <v>608</v>
      </c>
      <c r="F266" s="86"/>
      <c r="G266" s="86"/>
      <c r="H266" s="77" t="str">
        <f>IF(E266="","","-")</f>
        <v>-</v>
      </c>
      <c r="I266" s="86"/>
      <c r="J266" s="86"/>
      <c r="K266" s="77" t="str">
        <f>IF(I266="","","-")</f>
        <v/>
      </c>
      <c r="L266" s="101">
        <v>514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c r="A267" s="256" t="s">
        <v>597</v>
      </c>
      <c r="B267" s="256"/>
      <c r="C267" s="256"/>
      <c r="D267" s="256"/>
      <c r="E267" s="100" t="s">
        <v>608</v>
      </c>
      <c r="F267" s="86"/>
      <c r="G267" s="86"/>
      <c r="H267" s="77"/>
      <c r="I267" s="86"/>
      <c r="J267" s="86"/>
      <c r="K267" s="77"/>
      <c r="L267" s="101">
        <v>520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c r="A268" s="256" t="s">
        <v>385</v>
      </c>
      <c r="B268" s="256"/>
      <c r="C268" s="256"/>
      <c r="D268" s="256"/>
      <c r="E268" s="84">
        <v>2021</v>
      </c>
      <c r="F268" s="85"/>
      <c r="G268" s="86" t="s">
        <v>643</v>
      </c>
      <c r="H268" s="86"/>
      <c r="I268" s="86"/>
      <c r="J268" s="85">
        <v>20</v>
      </c>
      <c r="K268" s="85"/>
      <c r="L268" s="101">
        <v>573</v>
      </c>
      <c r="M268" s="101"/>
      <c r="N268" s="101"/>
      <c r="O268" s="85" t="s">
        <v>654</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3" t="s">
        <v>267</v>
      </c>
      <c r="B308" s="314"/>
      <c r="C308" s="314"/>
      <c r="D308" s="314"/>
      <c r="E308" s="314"/>
      <c r="F308" s="315"/>
      <c r="G308" s="294" t="s">
        <v>691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c r="A310" s="316"/>
      <c r="B310" s="317"/>
      <c r="C310" s="317"/>
      <c r="D310" s="317"/>
      <c r="E310" s="317"/>
      <c r="F310" s="318"/>
      <c r="G310" s="284" t="s">
        <v>673</v>
      </c>
      <c r="H310" s="285"/>
      <c r="I310" s="285"/>
      <c r="J310" s="285"/>
      <c r="K310" s="286"/>
      <c r="L310" s="287" t="s">
        <v>674</v>
      </c>
      <c r="M310" s="288"/>
      <c r="N310" s="288"/>
      <c r="O310" s="288"/>
      <c r="P310" s="288"/>
      <c r="Q310" s="288"/>
      <c r="R310" s="288"/>
      <c r="S310" s="288"/>
      <c r="T310" s="288"/>
      <c r="U310" s="288"/>
      <c r="V310" s="288"/>
      <c r="W310" s="288"/>
      <c r="X310" s="289"/>
      <c r="Y310" s="290">
        <v>356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t="s">
        <v>675</v>
      </c>
      <c r="H311" s="275"/>
      <c r="I311" s="275"/>
      <c r="J311" s="275"/>
      <c r="K311" s="276"/>
      <c r="L311" s="277" t="s">
        <v>676</v>
      </c>
      <c r="M311" s="278"/>
      <c r="N311" s="278"/>
      <c r="O311" s="278"/>
      <c r="P311" s="278"/>
      <c r="Q311" s="278"/>
      <c r="R311" s="278"/>
      <c r="S311" s="278"/>
      <c r="T311" s="278"/>
      <c r="U311" s="278"/>
      <c r="V311" s="278"/>
      <c r="W311" s="278"/>
      <c r="X311" s="279"/>
      <c r="Y311" s="280">
        <v>5</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c r="A312" s="316"/>
      <c r="B312" s="317"/>
      <c r="C312" s="317"/>
      <c r="D312" s="317"/>
      <c r="E312" s="317"/>
      <c r="F312" s="318"/>
      <c r="G312" s="274" t="s">
        <v>677</v>
      </c>
      <c r="H312" s="275"/>
      <c r="I312" s="275"/>
      <c r="J312" s="275"/>
      <c r="K312" s="276"/>
      <c r="L312" s="277" t="s">
        <v>676</v>
      </c>
      <c r="M312" s="278"/>
      <c r="N312" s="278"/>
      <c r="O312" s="278"/>
      <c r="P312" s="278"/>
      <c r="Q312" s="278"/>
      <c r="R312" s="278"/>
      <c r="S312" s="278"/>
      <c r="T312" s="278"/>
      <c r="U312" s="278"/>
      <c r="V312" s="278"/>
      <c r="W312" s="278"/>
      <c r="X312" s="279"/>
      <c r="Y312" s="280">
        <v>64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425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0">$AY$321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0"/>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0"/>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0"/>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0"/>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0"/>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0"/>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0"/>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0"/>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0"/>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0"/>
        <v>0</v>
      </c>
    </row>
    <row r="333" spans="1:51" ht="24.75" hidden="1" customHeight="1" thickBot="1">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0"/>
        <v>0</v>
      </c>
    </row>
    <row r="334" spans="1:51" ht="24.75" hidden="1" customHeight="1">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1">$AY$334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1"/>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1"/>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1"/>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1"/>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1"/>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1"/>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$AY$334</f>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$AY$334</f>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$AY$334</f>
        <v>0</v>
      </c>
    </row>
    <row r="346" spans="1:51" ht="24.75" hidden="1" customHeight="1" thickBot="1">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$AY$334</f>
        <v>0</v>
      </c>
    </row>
    <row r="347" spans="1:51" ht="24.75" hidden="1" customHeight="1">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2">$AY$347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2"/>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2"/>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2"/>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2"/>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2"/>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2"/>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2"/>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2"/>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2"/>
        <v>0</v>
      </c>
    </row>
    <row r="359" spans="1:51" ht="24.75" hidden="1" customHeight="1">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2"/>
        <v>0</v>
      </c>
    </row>
    <row r="360" spans="1:51" ht="24.75" customHeight="1" thickBot="1">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c r="A366" s="230">
        <v>1</v>
      </c>
      <c r="B366" s="230">
        <v>1</v>
      </c>
      <c r="C366" s="252" t="s">
        <v>679</v>
      </c>
      <c r="D366" s="251"/>
      <c r="E366" s="251"/>
      <c r="F366" s="251"/>
      <c r="G366" s="251"/>
      <c r="H366" s="251"/>
      <c r="I366" s="251"/>
      <c r="J366" s="233">
        <v>6000012070001</v>
      </c>
      <c r="K366" s="234"/>
      <c r="L366" s="234"/>
      <c r="M366" s="234"/>
      <c r="N366" s="234"/>
      <c r="O366" s="234"/>
      <c r="P366" s="245" t="s">
        <v>678</v>
      </c>
      <c r="Q366" s="235"/>
      <c r="R366" s="235"/>
      <c r="S366" s="235"/>
      <c r="T366" s="235"/>
      <c r="U366" s="235"/>
      <c r="V366" s="235"/>
      <c r="W366" s="235"/>
      <c r="X366" s="235"/>
      <c r="Y366" s="236">
        <v>425</v>
      </c>
      <c r="Z366" s="237"/>
      <c r="AA366" s="237"/>
      <c r="AB366" s="238"/>
      <c r="AC366" s="222" t="s">
        <v>75</v>
      </c>
      <c r="AD366" s="223"/>
      <c r="AE366" s="223"/>
      <c r="AF366" s="223"/>
      <c r="AG366" s="22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30" customHeight="1">
      <c r="A367" s="230">
        <v>2</v>
      </c>
      <c r="B367" s="230">
        <v>1</v>
      </c>
      <c r="C367" s="252" t="s">
        <v>680</v>
      </c>
      <c r="D367" s="251"/>
      <c r="E367" s="251"/>
      <c r="F367" s="251"/>
      <c r="G367" s="251"/>
      <c r="H367" s="251"/>
      <c r="I367" s="251"/>
      <c r="J367" s="233">
        <v>6000012070001</v>
      </c>
      <c r="K367" s="234"/>
      <c r="L367" s="234"/>
      <c r="M367" s="234"/>
      <c r="N367" s="234"/>
      <c r="O367" s="234"/>
      <c r="P367" s="245" t="s">
        <v>678</v>
      </c>
      <c r="Q367" s="235"/>
      <c r="R367" s="235"/>
      <c r="S367" s="235"/>
      <c r="T367" s="235"/>
      <c r="U367" s="235"/>
      <c r="V367" s="235"/>
      <c r="W367" s="235"/>
      <c r="X367" s="235"/>
      <c r="Y367" s="236">
        <v>264</v>
      </c>
      <c r="Z367" s="237"/>
      <c r="AA367" s="237"/>
      <c r="AB367" s="238"/>
      <c r="AC367" s="222" t="s">
        <v>75</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0" customHeight="1">
      <c r="A368" s="230">
        <v>3</v>
      </c>
      <c r="B368" s="230">
        <v>1</v>
      </c>
      <c r="C368" s="252" t="s">
        <v>681</v>
      </c>
      <c r="D368" s="251"/>
      <c r="E368" s="251"/>
      <c r="F368" s="251"/>
      <c r="G368" s="251"/>
      <c r="H368" s="251"/>
      <c r="I368" s="251"/>
      <c r="J368" s="233">
        <v>6000012070001</v>
      </c>
      <c r="K368" s="234"/>
      <c r="L368" s="234"/>
      <c r="M368" s="234"/>
      <c r="N368" s="234"/>
      <c r="O368" s="234"/>
      <c r="P368" s="245" t="s">
        <v>678</v>
      </c>
      <c r="Q368" s="235"/>
      <c r="R368" s="235"/>
      <c r="S368" s="235"/>
      <c r="T368" s="235"/>
      <c r="U368" s="235"/>
      <c r="V368" s="235"/>
      <c r="W368" s="235"/>
      <c r="X368" s="235"/>
      <c r="Y368" s="236">
        <v>192</v>
      </c>
      <c r="Z368" s="237"/>
      <c r="AA368" s="237"/>
      <c r="AB368" s="238"/>
      <c r="AC368" s="222" t="s">
        <v>75</v>
      </c>
      <c r="AD368" s="223"/>
      <c r="AE368" s="223"/>
      <c r="AF368" s="223"/>
      <c r="AG368" s="223"/>
      <c r="AH368" s="224" t="s">
        <v>285</v>
      </c>
      <c r="AI368" s="225"/>
      <c r="AJ368" s="225"/>
      <c r="AK368" s="225"/>
      <c r="AL368" s="226" t="s">
        <v>285</v>
      </c>
      <c r="AM368" s="227"/>
      <c r="AN368" s="227"/>
      <c r="AO368" s="228"/>
      <c r="AP368" s="229" t="s">
        <v>285</v>
      </c>
      <c r="AQ368" s="229"/>
      <c r="AR368" s="229"/>
      <c r="AS368" s="229"/>
      <c r="AT368" s="229"/>
      <c r="AU368" s="229"/>
      <c r="AV368" s="229"/>
      <c r="AW368" s="229"/>
      <c r="AX368" s="229"/>
      <c r="AY368">
        <f>COUNTA($C$368)</f>
        <v>1</v>
      </c>
    </row>
    <row r="369" spans="1:51" ht="30" customHeight="1">
      <c r="A369" s="230">
        <v>4</v>
      </c>
      <c r="B369" s="230">
        <v>1</v>
      </c>
      <c r="C369" s="252" t="s">
        <v>682</v>
      </c>
      <c r="D369" s="251"/>
      <c r="E369" s="251"/>
      <c r="F369" s="251"/>
      <c r="G369" s="251"/>
      <c r="H369" s="251"/>
      <c r="I369" s="251"/>
      <c r="J369" s="233">
        <v>6000012070001</v>
      </c>
      <c r="K369" s="234"/>
      <c r="L369" s="234"/>
      <c r="M369" s="234"/>
      <c r="N369" s="234"/>
      <c r="O369" s="234"/>
      <c r="P369" s="245" t="s">
        <v>678</v>
      </c>
      <c r="Q369" s="235"/>
      <c r="R369" s="235"/>
      <c r="S369" s="235"/>
      <c r="T369" s="235"/>
      <c r="U369" s="235"/>
      <c r="V369" s="235"/>
      <c r="W369" s="235"/>
      <c r="X369" s="235"/>
      <c r="Y369" s="236">
        <v>186</v>
      </c>
      <c r="Z369" s="237"/>
      <c r="AA369" s="237"/>
      <c r="AB369" s="238"/>
      <c r="AC369" s="222" t="s">
        <v>75</v>
      </c>
      <c r="AD369" s="223"/>
      <c r="AE369" s="223"/>
      <c r="AF369" s="223"/>
      <c r="AG369" s="223"/>
      <c r="AH369" s="224" t="s">
        <v>285</v>
      </c>
      <c r="AI369" s="225"/>
      <c r="AJ369" s="225"/>
      <c r="AK369" s="225"/>
      <c r="AL369" s="226" t="s">
        <v>285</v>
      </c>
      <c r="AM369" s="227"/>
      <c r="AN369" s="227"/>
      <c r="AO369" s="228"/>
      <c r="AP369" s="229" t="s">
        <v>285</v>
      </c>
      <c r="AQ369" s="229"/>
      <c r="AR369" s="229"/>
      <c r="AS369" s="229"/>
      <c r="AT369" s="229"/>
      <c r="AU369" s="229"/>
      <c r="AV369" s="229"/>
      <c r="AW369" s="229"/>
      <c r="AX369" s="229"/>
      <c r="AY369">
        <f>COUNTA($C$369)</f>
        <v>1</v>
      </c>
    </row>
    <row r="370" spans="1:51" ht="30" customHeight="1">
      <c r="A370" s="230">
        <v>5</v>
      </c>
      <c r="B370" s="230">
        <v>1</v>
      </c>
      <c r="C370" s="252" t="s">
        <v>683</v>
      </c>
      <c r="D370" s="251"/>
      <c r="E370" s="251"/>
      <c r="F370" s="251"/>
      <c r="G370" s="251"/>
      <c r="H370" s="251"/>
      <c r="I370" s="251"/>
      <c r="J370" s="233">
        <v>6000012070001</v>
      </c>
      <c r="K370" s="234"/>
      <c r="L370" s="234"/>
      <c r="M370" s="234"/>
      <c r="N370" s="234"/>
      <c r="O370" s="234"/>
      <c r="P370" s="245" t="s">
        <v>678</v>
      </c>
      <c r="Q370" s="235"/>
      <c r="R370" s="235"/>
      <c r="S370" s="235"/>
      <c r="T370" s="235"/>
      <c r="U370" s="235"/>
      <c r="V370" s="235"/>
      <c r="W370" s="235"/>
      <c r="X370" s="235"/>
      <c r="Y370" s="236">
        <v>143</v>
      </c>
      <c r="Z370" s="237"/>
      <c r="AA370" s="237"/>
      <c r="AB370" s="238"/>
      <c r="AC370" s="222" t="s">
        <v>75</v>
      </c>
      <c r="AD370" s="223"/>
      <c r="AE370" s="223"/>
      <c r="AF370" s="223"/>
      <c r="AG370" s="223"/>
      <c r="AH370" s="224" t="s">
        <v>285</v>
      </c>
      <c r="AI370" s="225"/>
      <c r="AJ370" s="225"/>
      <c r="AK370" s="225"/>
      <c r="AL370" s="226" t="s">
        <v>285</v>
      </c>
      <c r="AM370" s="227"/>
      <c r="AN370" s="227"/>
      <c r="AO370" s="228"/>
      <c r="AP370" s="229" t="s">
        <v>285</v>
      </c>
      <c r="AQ370" s="229"/>
      <c r="AR370" s="229"/>
      <c r="AS370" s="229"/>
      <c r="AT370" s="229"/>
      <c r="AU370" s="229"/>
      <c r="AV370" s="229"/>
      <c r="AW370" s="229"/>
      <c r="AX370" s="229"/>
      <c r="AY370">
        <f>COUNTA($C$370)</f>
        <v>1</v>
      </c>
    </row>
    <row r="371" spans="1:51" ht="30" customHeight="1">
      <c r="A371" s="230">
        <v>6</v>
      </c>
      <c r="B371" s="230">
        <v>1</v>
      </c>
      <c r="C371" s="252" t="s">
        <v>684</v>
      </c>
      <c r="D371" s="251"/>
      <c r="E371" s="251"/>
      <c r="F371" s="251"/>
      <c r="G371" s="251"/>
      <c r="H371" s="251"/>
      <c r="I371" s="251"/>
      <c r="J371" s="233">
        <v>6000012070001</v>
      </c>
      <c r="K371" s="234"/>
      <c r="L371" s="234"/>
      <c r="M371" s="234"/>
      <c r="N371" s="234"/>
      <c r="O371" s="234"/>
      <c r="P371" s="245" t="s">
        <v>678</v>
      </c>
      <c r="Q371" s="235"/>
      <c r="R371" s="235"/>
      <c r="S371" s="235"/>
      <c r="T371" s="235"/>
      <c r="U371" s="235"/>
      <c r="V371" s="235"/>
      <c r="W371" s="235"/>
      <c r="X371" s="235"/>
      <c r="Y371" s="236">
        <v>141</v>
      </c>
      <c r="Z371" s="237"/>
      <c r="AA371" s="237"/>
      <c r="AB371" s="238"/>
      <c r="AC371" s="222" t="s">
        <v>75</v>
      </c>
      <c r="AD371" s="223"/>
      <c r="AE371" s="223"/>
      <c r="AF371" s="223"/>
      <c r="AG371" s="223"/>
      <c r="AH371" s="224" t="s">
        <v>285</v>
      </c>
      <c r="AI371" s="225"/>
      <c r="AJ371" s="225"/>
      <c r="AK371" s="225"/>
      <c r="AL371" s="226" t="s">
        <v>285</v>
      </c>
      <c r="AM371" s="227"/>
      <c r="AN371" s="227"/>
      <c r="AO371" s="228"/>
      <c r="AP371" s="229" t="s">
        <v>285</v>
      </c>
      <c r="AQ371" s="229"/>
      <c r="AR371" s="229"/>
      <c r="AS371" s="229"/>
      <c r="AT371" s="229"/>
      <c r="AU371" s="229"/>
      <c r="AV371" s="229"/>
      <c r="AW371" s="229"/>
      <c r="AX371" s="229"/>
      <c r="AY371">
        <f>COUNTA($C$371)</f>
        <v>1</v>
      </c>
    </row>
    <row r="372" spans="1:51" ht="30" customHeight="1">
      <c r="A372" s="230">
        <v>7</v>
      </c>
      <c r="B372" s="230">
        <v>1</v>
      </c>
      <c r="C372" s="252" t="s">
        <v>685</v>
      </c>
      <c r="D372" s="251"/>
      <c r="E372" s="251"/>
      <c r="F372" s="251"/>
      <c r="G372" s="251"/>
      <c r="H372" s="251"/>
      <c r="I372" s="251"/>
      <c r="J372" s="233">
        <v>6000012070001</v>
      </c>
      <c r="K372" s="234"/>
      <c r="L372" s="234"/>
      <c r="M372" s="234"/>
      <c r="N372" s="234"/>
      <c r="O372" s="234"/>
      <c r="P372" s="245" t="s">
        <v>678</v>
      </c>
      <c r="Q372" s="235"/>
      <c r="R372" s="235"/>
      <c r="S372" s="235"/>
      <c r="T372" s="235"/>
      <c r="U372" s="235"/>
      <c r="V372" s="235"/>
      <c r="W372" s="235"/>
      <c r="X372" s="235"/>
      <c r="Y372" s="236">
        <v>134</v>
      </c>
      <c r="Z372" s="237"/>
      <c r="AA372" s="237"/>
      <c r="AB372" s="238"/>
      <c r="AC372" s="222" t="s">
        <v>75</v>
      </c>
      <c r="AD372" s="223"/>
      <c r="AE372" s="223"/>
      <c r="AF372" s="223"/>
      <c r="AG372" s="223"/>
      <c r="AH372" s="224" t="s">
        <v>285</v>
      </c>
      <c r="AI372" s="225"/>
      <c r="AJ372" s="225"/>
      <c r="AK372" s="225"/>
      <c r="AL372" s="226" t="s">
        <v>285</v>
      </c>
      <c r="AM372" s="227"/>
      <c r="AN372" s="227"/>
      <c r="AO372" s="228"/>
      <c r="AP372" s="229" t="s">
        <v>285</v>
      </c>
      <c r="AQ372" s="229"/>
      <c r="AR372" s="229"/>
      <c r="AS372" s="229"/>
      <c r="AT372" s="229"/>
      <c r="AU372" s="229"/>
      <c r="AV372" s="229"/>
      <c r="AW372" s="229"/>
      <c r="AX372" s="229"/>
      <c r="AY372">
        <f>COUNTA($C$372)</f>
        <v>1</v>
      </c>
    </row>
    <row r="373" spans="1:51" ht="30" customHeight="1">
      <c r="A373" s="230">
        <v>8</v>
      </c>
      <c r="B373" s="230">
        <v>1</v>
      </c>
      <c r="C373" s="252" t="s">
        <v>686</v>
      </c>
      <c r="D373" s="251"/>
      <c r="E373" s="251"/>
      <c r="F373" s="251"/>
      <c r="G373" s="251"/>
      <c r="H373" s="251"/>
      <c r="I373" s="251"/>
      <c r="J373" s="233">
        <v>6000012070001</v>
      </c>
      <c r="K373" s="234"/>
      <c r="L373" s="234"/>
      <c r="M373" s="234"/>
      <c r="N373" s="234"/>
      <c r="O373" s="234"/>
      <c r="P373" s="245" t="s">
        <v>678</v>
      </c>
      <c r="Q373" s="235"/>
      <c r="R373" s="235"/>
      <c r="S373" s="235"/>
      <c r="T373" s="235"/>
      <c r="U373" s="235"/>
      <c r="V373" s="235"/>
      <c r="W373" s="235"/>
      <c r="X373" s="235"/>
      <c r="Y373" s="236">
        <v>129</v>
      </c>
      <c r="Z373" s="237"/>
      <c r="AA373" s="237"/>
      <c r="AB373" s="238"/>
      <c r="AC373" s="222" t="s">
        <v>75</v>
      </c>
      <c r="AD373" s="223"/>
      <c r="AE373" s="223"/>
      <c r="AF373" s="223"/>
      <c r="AG373" s="223"/>
      <c r="AH373" s="224" t="s">
        <v>285</v>
      </c>
      <c r="AI373" s="225"/>
      <c r="AJ373" s="225"/>
      <c r="AK373" s="225"/>
      <c r="AL373" s="226" t="s">
        <v>285</v>
      </c>
      <c r="AM373" s="227"/>
      <c r="AN373" s="227"/>
      <c r="AO373" s="228"/>
      <c r="AP373" s="229" t="s">
        <v>285</v>
      </c>
      <c r="AQ373" s="229"/>
      <c r="AR373" s="229"/>
      <c r="AS373" s="229"/>
      <c r="AT373" s="229"/>
      <c r="AU373" s="229"/>
      <c r="AV373" s="229"/>
      <c r="AW373" s="229"/>
      <c r="AX373" s="229"/>
      <c r="AY373">
        <f>COUNTA($C$373)</f>
        <v>1</v>
      </c>
    </row>
    <row r="374" spans="1:51" ht="30" customHeight="1">
      <c r="A374" s="230">
        <v>9</v>
      </c>
      <c r="B374" s="230">
        <v>1</v>
      </c>
      <c r="C374" s="252" t="s">
        <v>687</v>
      </c>
      <c r="D374" s="251"/>
      <c r="E374" s="251"/>
      <c r="F374" s="251"/>
      <c r="G374" s="251"/>
      <c r="H374" s="251"/>
      <c r="I374" s="251"/>
      <c r="J374" s="233">
        <v>6000012070001</v>
      </c>
      <c r="K374" s="234"/>
      <c r="L374" s="234"/>
      <c r="M374" s="234"/>
      <c r="N374" s="234"/>
      <c r="O374" s="234"/>
      <c r="P374" s="245" t="s">
        <v>678</v>
      </c>
      <c r="Q374" s="235"/>
      <c r="R374" s="235"/>
      <c r="S374" s="235"/>
      <c r="T374" s="235"/>
      <c r="U374" s="235"/>
      <c r="V374" s="235"/>
      <c r="W374" s="235"/>
      <c r="X374" s="235"/>
      <c r="Y374" s="236">
        <v>95</v>
      </c>
      <c r="Z374" s="237"/>
      <c r="AA374" s="237"/>
      <c r="AB374" s="238"/>
      <c r="AC374" s="222" t="s">
        <v>75</v>
      </c>
      <c r="AD374" s="223"/>
      <c r="AE374" s="223"/>
      <c r="AF374" s="223"/>
      <c r="AG374" s="223"/>
      <c r="AH374" s="224" t="s">
        <v>285</v>
      </c>
      <c r="AI374" s="225"/>
      <c r="AJ374" s="225"/>
      <c r="AK374" s="225"/>
      <c r="AL374" s="226" t="s">
        <v>285</v>
      </c>
      <c r="AM374" s="227"/>
      <c r="AN374" s="227"/>
      <c r="AO374" s="228"/>
      <c r="AP374" s="229" t="s">
        <v>285</v>
      </c>
      <c r="AQ374" s="229"/>
      <c r="AR374" s="229"/>
      <c r="AS374" s="229"/>
      <c r="AT374" s="229"/>
      <c r="AU374" s="229"/>
      <c r="AV374" s="229"/>
      <c r="AW374" s="229"/>
      <c r="AX374" s="229"/>
      <c r="AY374">
        <f>COUNTA($C$374)</f>
        <v>1</v>
      </c>
    </row>
    <row r="375" spans="1:51" ht="30" customHeight="1">
      <c r="A375" s="230">
        <v>10</v>
      </c>
      <c r="B375" s="230">
        <v>1</v>
      </c>
      <c r="C375" s="252" t="s">
        <v>688</v>
      </c>
      <c r="D375" s="251"/>
      <c r="E375" s="251"/>
      <c r="F375" s="251"/>
      <c r="G375" s="251"/>
      <c r="H375" s="251"/>
      <c r="I375" s="251"/>
      <c r="J375" s="233">
        <v>6000012070001</v>
      </c>
      <c r="K375" s="234"/>
      <c r="L375" s="234"/>
      <c r="M375" s="234"/>
      <c r="N375" s="234"/>
      <c r="O375" s="234"/>
      <c r="P375" s="245" t="s">
        <v>678</v>
      </c>
      <c r="Q375" s="235"/>
      <c r="R375" s="235"/>
      <c r="S375" s="235"/>
      <c r="T375" s="235"/>
      <c r="U375" s="235"/>
      <c r="V375" s="235"/>
      <c r="W375" s="235"/>
      <c r="X375" s="235"/>
      <c r="Y375" s="236">
        <v>91</v>
      </c>
      <c r="Z375" s="237"/>
      <c r="AA375" s="237"/>
      <c r="AB375" s="238"/>
      <c r="AC375" s="222" t="s">
        <v>75</v>
      </c>
      <c r="AD375" s="223"/>
      <c r="AE375" s="223"/>
      <c r="AF375" s="223"/>
      <c r="AG375" s="223"/>
      <c r="AH375" s="224" t="s">
        <v>285</v>
      </c>
      <c r="AI375" s="225"/>
      <c r="AJ375" s="225"/>
      <c r="AK375" s="225"/>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20">
    <cfRule type="expression" dxfId="815" priority="923">
      <formula>IF(RIGHT(TEXT(Y320,"0.#"),1)=".",FALSE,TRUE)</formula>
    </cfRule>
    <cfRule type="expression" dxfId="814" priority="924">
      <formula>IF(RIGHT(TEXT(Y320,"0.#"),1)=".",TRUE,FALSE)</formula>
    </cfRule>
  </conditionalFormatting>
  <conditionalFormatting sqref="Y351:Y358 Y349 Y338:Y345 Y336 Y325:Y332 Y323">
    <cfRule type="expression" dxfId="813" priority="903">
      <formula>IF(RIGHT(TEXT(Y323,"0.#"),1)=".",FALSE,TRUE)</formula>
    </cfRule>
    <cfRule type="expression" dxfId="812" priority="904">
      <formula>IF(RIGHT(TEXT(Y323,"0.#"),1)=".",TRUE,FALSE)</formula>
    </cfRule>
  </conditionalFormatting>
  <conditionalFormatting sqref="P16:AQ17 P15:AX15 P13:AX13">
    <cfRule type="expression" dxfId="811" priority="921">
      <formula>IF(RIGHT(TEXT(P13,"0.#"),1)=".",FALSE,TRUE)</formula>
    </cfRule>
    <cfRule type="expression" dxfId="810" priority="922">
      <formula>IF(RIGHT(TEXT(P13,"0.#"),1)=".",TRUE,FALSE)</formula>
    </cfRule>
  </conditionalFormatting>
  <conditionalFormatting sqref="P19:AJ19">
    <cfRule type="expression" dxfId="809" priority="919">
      <formula>IF(RIGHT(TEXT(P19,"0.#"),1)=".",FALSE,TRUE)</formula>
    </cfRule>
    <cfRule type="expression" dxfId="808" priority="920">
      <formula>IF(RIGHT(TEXT(P19,"0.#"),1)=".",TRUE,FALSE)</formula>
    </cfRule>
  </conditionalFormatting>
  <conditionalFormatting sqref="AE32 AQ32">
    <cfRule type="expression" dxfId="807" priority="917">
      <formula>IF(RIGHT(TEXT(AE32,"0.#"),1)=".",FALSE,TRUE)</formula>
    </cfRule>
    <cfRule type="expression" dxfId="806" priority="918">
      <formula>IF(RIGHT(TEXT(AE32,"0.#"),1)=".",TRUE,FALSE)</formula>
    </cfRule>
  </conditionalFormatting>
  <conditionalFormatting sqref="Y313:Y319">
    <cfRule type="expression" dxfId="805" priority="915">
      <formula>IF(RIGHT(TEXT(Y313,"0.#"),1)=".",FALSE,TRUE)</formula>
    </cfRule>
    <cfRule type="expression" dxfId="804" priority="916">
      <formula>IF(RIGHT(TEXT(Y313,"0.#"),1)=".",TRUE,FALSE)</formula>
    </cfRule>
  </conditionalFormatting>
  <conditionalFormatting sqref="AU311">
    <cfRule type="expression" dxfId="803" priority="913">
      <formula>IF(RIGHT(TEXT(AU311,"0.#"),1)=".",FALSE,TRUE)</formula>
    </cfRule>
    <cfRule type="expression" dxfId="802" priority="914">
      <formula>IF(RIGHT(TEXT(AU311,"0.#"),1)=".",TRUE,FALSE)</formula>
    </cfRule>
  </conditionalFormatting>
  <conditionalFormatting sqref="AU320">
    <cfRule type="expression" dxfId="801" priority="911">
      <formula>IF(RIGHT(TEXT(AU320,"0.#"),1)=".",FALSE,TRUE)</formula>
    </cfRule>
    <cfRule type="expression" dxfId="800" priority="912">
      <formula>IF(RIGHT(TEXT(AU320,"0.#"),1)=".",TRUE,FALSE)</formula>
    </cfRule>
  </conditionalFormatting>
  <conditionalFormatting sqref="AU312:AU319 AU310">
    <cfRule type="expression" dxfId="799" priority="909">
      <formula>IF(RIGHT(TEXT(AU310,"0.#"),1)=".",FALSE,TRUE)</formula>
    </cfRule>
    <cfRule type="expression" dxfId="798" priority="910">
      <formula>IF(RIGHT(TEXT(AU310,"0.#"),1)=".",TRUE,FALSE)</formula>
    </cfRule>
  </conditionalFormatting>
  <conditionalFormatting sqref="Y350 Y337 Y324">
    <cfRule type="expression" dxfId="797" priority="907">
      <formula>IF(RIGHT(TEXT(Y324,"0.#"),1)=".",FALSE,TRUE)</formula>
    </cfRule>
    <cfRule type="expression" dxfId="796" priority="908">
      <formula>IF(RIGHT(TEXT(Y324,"0.#"),1)=".",TRUE,FALSE)</formula>
    </cfRule>
  </conditionalFormatting>
  <conditionalFormatting sqref="Y359 Y346 Y333">
    <cfRule type="expression" dxfId="795" priority="905">
      <formula>IF(RIGHT(TEXT(Y333,"0.#"),1)=".",FALSE,TRUE)</formula>
    </cfRule>
    <cfRule type="expression" dxfId="794" priority="906">
      <formula>IF(RIGHT(TEXT(Y333,"0.#"),1)=".",TRUE,FALSE)</formula>
    </cfRule>
  </conditionalFormatting>
  <conditionalFormatting sqref="AU350 AU337 AU324">
    <cfRule type="expression" dxfId="793" priority="901">
      <formula>IF(RIGHT(TEXT(AU324,"0.#"),1)=".",FALSE,TRUE)</formula>
    </cfRule>
    <cfRule type="expression" dxfId="792" priority="902">
      <formula>IF(RIGHT(TEXT(AU324,"0.#"),1)=".",TRUE,FALSE)</formula>
    </cfRule>
  </conditionalFormatting>
  <conditionalFormatting sqref="AU359 AU346 AU333">
    <cfRule type="expression" dxfId="791" priority="899">
      <formula>IF(RIGHT(TEXT(AU333,"0.#"),1)=".",FALSE,TRUE)</formula>
    </cfRule>
    <cfRule type="expression" dxfId="790" priority="900">
      <formula>IF(RIGHT(TEXT(AU333,"0.#"),1)=".",TRUE,FALSE)</formula>
    </cfRule>
  </conditionalFormatting>
  <conditionalFormatting sqref="AU351:AU358 AU349 AU338:AU345 AU336 AU325:AU332 AU323">
    <cfRule type="expression" dxfId="789" priority="897">
      <formula>IF(RIGHT(TEXT(AU323,"0.#"),1)=".",FALSE,TRUE)</formula>
    </cfRule>
    <cfRule type="expression" dxfId="788" priority="898">
      <formula>IF(RIGHT(TEXT(AU323,"0.#"),1)=".",TRUE,FALSE)</formula>
    </cfRule>
  </conditionalFormatting>
  <conditionalFormatting sqref="AI32">
    <cfRule type="expression" dxfId="787" priority="895">
      <formula>IF(RIGHT(TEXT(AI32,"0.#"),1)=".",FALSE,TRUE)</formula>
    </cfRule>
    <cfRule type="expression" dxfId="786" priority="896">
      <formula>IF(RIGHT(TEXT(AI32,"0.#"),1)=".",TRUE,FALSE)</formula>
    </cfRule>
  </conditionalFormatting>
  <conditionalFormatting sqref="AM32">
    <cfRule type="expression" dxfId="785" priority="893">
      <formula>IF(RIGHT(TEXT(AM32,"0.#"),1)=".",FALSE,TRUE)</formula>
    </cfRule>
    <cfRule type="expression" dxfId="784" priority="894">
      <formula>IF(RIGHT(TEXT(AM32,"0.#"),1)=".",TRUE,FALSE)</formula>
    </cfRule>
  </conditionalFormatting>
  <conditionalFormatting sqref="AE33">
    <cfRule type="expression" dxfId="783" priority="891">
      <formula>IF(RIGHT(TEXT(AE33,"0.#"),1)=".",FALSE,TRUE)</formula>
    </cfRule>
    <cfRule type="expression" dxfId="782" priority="892">
      <formula>IF(RIGHT(TEXT(AE33,"0.#"),1)=".",TRUE,FALSE)</formula>
    </cfRule>
  </conditionalFormatting>
  <conditionalFormatting sqref="AI33">
    <cfRule type="expression" dxfId="781" priority="889">
      <formula>IF(RIGHT(TEXT(AI33,"0.#"),1)=".",FALSE,TRUE)</formula>
    </cfRule>
    <cfRule type="expression" dxfId="780" priority="890">
      <formula>IF(RIGHT(TEXT(AI33,"0.#"),1)=".",TRUE,FALSE)</formula>
    </cfRule>
  </conditionalFormatting>
  <conditionalFormatting sqref="AM33">
    <cfRule type="expression" dxfId="779" priority="887">
      <formula>IF(RIGHT(TEXT(AM33,"0.#"),1)=".",FALSE,TRUE)</formula>
    </cfRule>
    <cfRule type="expression" dxfId="778" priority="888">
      <formula>IF(RIGHT(TEXT(AM33,"0.#"),1)=".",TRUE,FALSE)</formula>
    </cfRule>
  </conditionalFormatting>
  <conditionalFormatting sqref="AQ33">
    <cfRule type="expression" dxfId="777" priority="885">
      <formula>IF(RIGHT(TEXT(AQ33,"0.#"),1)=".",FALSE,TRUE)</formula>
    </cfRule>
    <cfRule type="expression" dxfId="776" priority="886">
      <formula>IF(RIGHT(TEXT(AQ33,"0.#"),1)=".",TRUE,FALSE)</formula>
    </cfRule>
  </conditionalFormatting>
  <conditionalFormatting sqref="AE210">
    <cfRule type="expression" dxfId="775" priority="883">
      <formula>IF(RIGHT(TEXT(AE210,"0.#"),1)=".",FALSE,TRUE)</formula>
    </cfRule>
    <cfRule type="expression" dxfId="774" priority="884">
      <formula>IF(RIGHT(TEXT(AE210,"0.#"),1)=".",TRUE,FALSE)</formula>
    </cfRule>
  </conditionalFormatting>
  <conditionalFormatting sqref="AE211">
    <cfRule type="expression" dxfId="773" priority="881">
      <formula>IF(RIGHT(TEXT(AE211,"0.#"),1)=".",FALSE,TRUE)</formula>
    </cfRule>
    <cfRule type="expression" dxfId="772" priority="882">
      <formula>IF(RIGHT(TEXT(AE211,"0.#"),1)=".",TRUE,FALSE)</formula>
    </cfRule>
  </conditionalFormatting>
  <conditionalFormatting sqref="AE212">
    <cfRule type="expression" dxfId="771" priority="879">
      <formula>IF(RIGHT(TEXT(AE212,"0.#"),1)=".",FALSE,TRUE)</formula>
    </cfRule>
    <cfRule type="expression" dxfId="770" priority="880">
      <formula>IF(RIGHT(TEXT(AE212,"0.#"),1)=".",TRUE,FALSE)</formula>
    </cfRule>
  </conditionalFormatting>
  <conditionalFormatting sqref="AI212">
    <cfRule type="expression" dxfId="769" priority="877">
      <formula>IF(RIGHT(TEXT(AI212,"0.#"),1)=".",FALSE,TRUE)</formula>
    </cfRule>
    <cfRule type="expression" dxfId="768" priority="878">
      <formula>IF(RIGHT(TEXT(AI212,"0.#"),1)=".",TRUE,FALSE)</formula>
    </cfRule>
  </conditionalFormatting>
  <conditionalFormatting sqref="AI211">
    <cfRule type="expression" dxfId="767" priority="875">
      <formula>IF(RIGHT(TEXT(AI211,"0.#"),1)=".",FALSE,TRUE)</formula>
    </cfRule>
    <cfRule type="expression" dxfId="766" priority="876">
      <formula>IF(RIGHT(TEXT(AI211,"0.#"),1)=".",TRUE,FALSE)</formula>
    </cfRule>
  </conditionalFormatting>
  <conditionalFormatting sqref="AI210">
    <cfRule type="expression" dxfId="765" priority="873">
      <formula>IF(RIGHT(TEXT(AI210,"0.#"),1)=".",FALSE,TRUE)</formula>
    </cfRule>
    <cfRule type="expression" dxfId="764" priority="874">
      <formula>IF(RIGHT(TEXT(AI210,"0.#"),1)=".",TRUE,FALSE)</formula>
    </cfRule>
  </conditionalFormatting>
  <conditionalFormatting sqref="AM210">
    <cfRule type="expression" dxfId="763" priority="871">
      <formula>IF(RIGHT(TEXT(AM210,"0.#"),1)=".",FALSE,TRUE)</formula>
    </cfRule>
    <cfRule type="expression" dxfId="762" priority="872">
      <formula>IF(RIGHT(TEXT(AM210,"0.#"),1)=".",TRUE,FALSE)</formula>
    </cfRule>
  </conditionalFormatting>
  <conditionalFormatting sqref="AM211">
    <cfRule type="expression" dxfId="761" priority="869">
      <formula>IF(RIGHT(TEXT(AM211,"0.#"),1)=".",FALSE,TRUE)</formula>
    </cfRule>
    <cfRule type="expression" dxfId="760" priority="870">
      <formula>IF(RIGHT(TEXT(AM211,"0.#"),1)=".",TRUE,FALSE)</formula>
    </cfRule>
  </conditionalFormatting>
  <conditionalFormatting sqref="AM212">
    <cfRule type="expression" dxfId="759" priority="867">
      <formula>IF(RIGHT(TEXT(AM212,"0.#"),1)=".",FALSE,TRUE)</formula>
    </cfRule>
    <cfRule type="expression" dxfId="758" priority="868">
      <formula>IF(RIGHT(TEXT(AM212,"0.#"),1)=".",TRUE,FALSE)</formula>
    </cfRule>
  </conditionalFormatting>
  <conditionalFormatting sqref="AL376:AO395">
    <cfRule type="expression" dxfId="757" priority="863">
      <formula>IF(AND(AL376&gt;=0, RIGHT(TEXT(AL376,"0.#"),1)&lt;&gt;"."),TRUE,FALSE)</formula>
    </cfRule>
    <cfRule type="expression" dxfId="756" priority="864">
      <formula>IF(AND(AL376&gt;=0, RIGHT(TEXT(AL376,"0.#"),1)="."),TRUE,FALSE)</formula>
    </cfRule>
    <cfRule type="expression" dxfId="755" priority="865">
      <formula>IF(AND(AL376&lt;0, RIGHT(TEXT(AL376,"0.#"),1)&lt;&gt;"."),TRUE,FALSE)</formula>
    </cfRule>
    <cfRule type="expression" dxfId="754" priority="866">
      <formula>IF(AND(AL376&lt;0, RIGHT(TEXT(AL376,"0.#"),1)="."),TRUE,FALSE)</formula>
    </cfRule>
  </conditionalFormatting>
  <conditionalFormatting sqref="AQ210:AQ212">
    <cfRule type="expression" dxfId="753" priority="861">
      <formula>IF(RIGHT(TEXT(AQ210,"0.#"),1)=".",FALSE,TRUE)</formula>
    </cfRule>
    <cfRule type="expression" dxfId="752" priority="862">
      <formula>IF(RIGHT(TEXT(AQ210,"0.#"),1)=".",TRUE,FALSE)</formula>
    </cfRule>
  </conditionalFormatting>
  <conditionalFormatting sqref="AU210:AU212">
    <cfRule type="expression" dxfId="751" priority="859">
      <formula>IF(RIGHT(TEXT(AU210,"0.#"),1)=".",FALSE,TRUE)</formula>
    </cfRule>
    <cfRule type="expression" dxfId="750" priority="860">
      <formula>IF(RIGHT(TEXT(AU210,"0.#"),1)=".",TRUE,FALSE)</formula>
    </cfRule>
  </conditionalFormatting>
  <conditionalFormatting sqref="Y376:Y395">
    <cfRule type="expression" dxfId="749" priority="857">
      <formula>IF(RIGHT(TEXT(Y376,"0.#"),1)=".",FALSE,TRUE)</formula>
    </cfRule>
    <cfRule type="expression" dxfId="748" priority="858">
      <formula>IF(RIGHT(TEXT(Y376,"0.#"),1)=".",TRUE,FALSE)</formula>
    </cfRule>
  </conditionalFormatting>
  <conditionalFormatting sqref="AL632:AO660">
    <cfRule type="expression" dxfId="747" priority="853">
      <formula>IF(AND(AL632&gt;=0, RIGHT(TEXT(AL632,"0.#"),1)&lt;&gt;"."),TRUE,FALSE)</formula>
    </cfRule>
    <cfRule type="expression" dxfId="746" priority="854">
      <formula>IF(AND(AL632&gt;=0, RIGHT(TEXT(AL632,"0.#"),1)="."),TRUE,FALSE)</formula>
    </cfRule>
    <cfRule type="expression" dxfId="745" priority="855">
      <formula>IF(AND(AL632&lt;0, RIGHT(TEXT(AL632,"0.#"),1)&lt;&gt;"."),TRUE,FALSE)</formula>
    </cfRule>
    <cfRule type="expression" dxfId="744" priority="856">
      <formula>IF(AND(AL632&lt;0, RIGHT(TEXT(AL632,"0.#"),1)="."),TRUE,FALSE)</formula>
    </cfRule>
  </conditionalFormatting>
  <conditionalFormatting sqref="Y632:Y660">
    <cfRule type="expression" dxfId="743" priority="851">
      <formula>IF(RIGHT(TEXT(Y632,"0.#"),1)=".",FALSE,TRUE)</formula>
    </cfRule>
    <cfRule type="expression" dxfId="742" priority="852">
      <formula>IF(RIGHT(TEXT(Y632,"0.#"),1)=".",TRUE,FALSE)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399:Y400">
    <cfRule type="expression" dxfId="739" priority="777">
      <formula>IF(RIGHT(TEXT(Y399,"0.#"),1)=".",FALSE,TRUE)</formula>
    </cfRule>
    <cfRule type="expression" dxfId="738" priority="778">
      <formula>IF(RIGHT(TEXT(Y399,"0.#"),1)=".",TRUE,FALSE)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P27">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399:AO400">
    <cfRule type="expression" dxfId="663" priority="779">
      <formula>IF(AND(AL399&gt;=0, RIGHT(TEXT(AL399,"0.#"),1)&lt;&gt;"."),TRUE,FALSE)</formula>
    </cfRule>
    <cfRule type="expression" dxfId="662" priority="780">
      <formula>IF(AND(AL399&gt;=0, RIGHT(TEXT(AL399,"0.#"),1)="."),TRUE,FALSE)</formula>
    </cfRule>
    <cfRule type="expression" dxfId="661" priority="781">
      <formula>IF(AND(AL399&lt;0, RIGHT(TEXT(AL399,"0.#"),1)&lt;&gt;"."),TRUE,FALSE)</formula>
    </cfRule>
    <cfRule type="expression" dxfId="660" priority="782">
      <formula>IF(AND(AL399&lt;0, RIGHT(TEXT(AL399,"0.#"),1)="."),TRUE,FALSE)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12">
    <cfRule type="expression" dxfId="23" priority="23">
      <formula>IF(RIGHT(TEXT(Y312,"0.#"),1)=".",FALSE,TRUE)</formula>
    </cfRule>
    <cfRule type="expression" dxfId="22" priority="24">
      <formula>IF(RIGHT(TEXT(Y312,"0.#"),1)=".",TRUE,FALSE)</formula>
    </cfRule>
  </conditionalFormatting>
  <conditionalFormatting sqref="Y311">
    <cfRule type="expression" dxfId="21" priority="21">
      <formula>IF(RIGHT(TEXT(Y311,"0.#"),1)=".",FALSE,TRUE)</formula>
    </cfRule>
    <cfRule type="expression" dxfId="20" priority="22">
      <formula>IF(RIGHT(TEXT(Y311,"0.#"),1)=".",TRUE,FALSE)</formula>
    </cfRule>
  </conditionalFormatting>
  <conditionalFormatting sqref="Y310">
    <cfRule type="expression" dxfId="19" priority="19">
      <formula>IF(RIGHT(TEXT(Y310,"0.#"),1)=".",FALSE,TRUE)</formula>
    </cfRule>
    <cfRule type="expression" dxfId="18" priority="20">
      <formula>IF(RIGHT(TEXT(Y310,"0.#"),1)=".",TRUE,FALSE)</formula>
    </cfRule>
  </conditionalFormatting>
  <conditionalFormatting sqref="AL631:AO631">
    <cfRule type="expression" dxfId="17" priority="15">
      <formula>IF(AND(AL631&gt;=0, RIGHT(TEXT(AL631,"0.#"),1)&lt;&gt;"."),TRUE,FALSE)</formula>
    </cfRule>
    <cfRule type="expression" dxfId="16" priority="16">
      <formula>IF(AND(AL631&gt;=0, RIGHT(TEXT(AL631,"0.#"),1)="."),TRUE,FALSE)</formula>
    </cfRule>
    <cfRule type="expression" dxfId="15" priority="17">
      <formula>IF(AND(AL631&lt;0, RIGHT(TEXT(AL631,"0.#"),1)&lt;&gt;"."),TRUE,FALSE)</formula>
    </cfRule>
    <cfRule type="expression" dxfId="14" priority="18">
      <formula>IF(AND(AL631&lt;0, RIGHT(TEXT(AL631,"0.#"),1)="."),TRUE,FALSE)</formula>
    </cfRule>
  </conditionalFormatting>
  <conditionalFormatting sqref="Y631">
    <cfRule type="expression" dxfId="13" priority="13">
      <formula>IF(RIGHT(TEXT(Y631,"0.#"),1)=".",FALSE,TRUE)</formula>
    </cfRule>
    <cfRule type="expression" dxfId="12" priority="14">
      <formula>IF(RIGHT(TEXT(Y631,"0.#"),1)=".",TRUE,FALSE)</formula>
    </cfRule>
  </conditionalFormatting>
  <conditionalFormatting sqref="AL368:AO375">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Y368:Y375">
    <cfRule type="expression" dxfId="7" priority="7">
      <formula>IF(RIGHT(TEXT(Y368,"0.#"),1)=".",FALSE,TRUE)</formula>
    </cfRule>
    <cfRule type="expression" dxfId="6" priority="8">
      <formula>IF(RIGHT(TEXT(Y368,"0.#"),1)=".",TRUE,FALSE)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46" max="16383" man="1"/>
    <brk id="307"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642</v>
      </c>
      <c r="M2" s="13" t="str">
        <f>IF(L2="","",K2)</f>
        <v>社会保障</v>
      </c>
      <c r="N2" s="13" t="str">
        <f>IF(M2="","",IF(N1&lt;&gt;"",CONCATENATE(N1,"、",M2),M2))</f>
        <v>社会保障</v>
      </c>
      <c r="O2" s="13"/>
      <c r="P2" s="12" t="s">
        <v>69</v>
      </c>
      <c r="Q2" s="17" t="s">
        <v>642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t="s">
        <v>642</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2022-08-29T05:30:21Z</cp:lastPrinted>
  <dcterms:created xsi:type="dcterms:W3CDTF">2012-03-13T00:50:25Z</dcterms:created>
  <dcterms:modified xsi:type="dcterms:W3CDTF">2022-08-29T05:30:23Z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