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98作業完了\"/>
    </mc:Choice>
  </mc:AlternateContent>
  <bookViews>
    <workbookView xWindow="302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7" i="11" s="1"/>
  <c r="AY133" i="11"/>
  <c r="AY135" i="11" s="1"/>
  <c r="AY132" i="11"/>
  <c r="AY139" i="11"/>
  <c r="AY142" i="11" s="1"/>
  <c r="AY166" i="11"/>
  <c r="AY161" i="11"/>
  <c r="AY162" i="11" s="1"/>
  <c r="AY156" i="11"/>
  <c r="AY158" i="11" s="1"/>
  <c r="AY153" i="11"/>
  <c r="AY152" i="11"/>
  <c r="AY146" i="11"/>
  <c r="AY150" i="11" s="1"/>
  <c r="AY127" i="11"/>
  <c r="AY130" i="11" s="1"/>
  <c r="AY122" i="11"/>
  <c r="AY126" i="11" s="1"/>
  <c r="AY119" i="11"/>
  <c r="AY118" i="11"/>
  <c r="AY115" i="11"/>
  <c r="AY114" i="11"/>
  <c r="AY112" i="11"/>
  <c r="AY121" i="11" s="1"/>
  <c r="AY99" i="11"/>
  <c r="AY101" i="11" s="1"/>
  <c r="AY98" i="11"/>
  <c r="AY102" i="11"/>
  <c r="AY104" i="11" s="1"/>
  <c r="AY100" i="11" l="1"/>
  <c r="AY143" i="11"/>
  <c r="AY176" i="11"/>
  <c r="AY198" i="11"/>
  <c r="AY203" i="11"/>
  <c r="AY207" i="11"/>
  <c r="AY211" i="11"/>
  <c r="AY123" i="11"/>
  <c r="AY131"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74" i="11"/>
  <c r="AY193" i="11"/>
  <c r="AY201" i="11"/>
  <c r="AY209"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91" i="11" l="1"/>
  <c r="AY96" i="11"/>
  <c r="AY94" i="11"/>
  <c r="AY90" i="11"/>
  <c r="AY95" i="11"/>
  <c r="AY63" i="11"/>
  <c r="AY55" i="11"/>
  <c r="AY82" i="11"/>
  <c r="AY86" i="11"/>
  <c r="AY79" i="11"/>
  <c r="AY83" i="11"/>
  <c r="AY87" i="11"/>
  <c r="AY80" i="11"/>
  <c r="AY84" i="11"/>
  <c r="AY92" i="11"/>
  <c r="AY81"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<sst xmlns="http://schemas.openxmlformats.org/spreadsheetml/2006/main" count="2091" uniqueCount="771">
  <si>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</si>
  <si>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</si>
  <si>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</si>
  <si>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</si>
  <si>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</si>
  <si>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</si>
  <si>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</si>
  <si>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</si>
  <si>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</si>
  <si>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</si>
  <si>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</si>
  <si>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</si>
  <si>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</si>
  <si>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</si>
  <si>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</si>
  <si>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</si>
  <si>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</si>
  <si>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</si>
  <si>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</si>
  <si>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</si>
  <si>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</si>
  <si>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</si>
  <si>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</si>
  <si>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</si>
  <si>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</si>
  <si>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</si>
  <si>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</si>
  <si>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</si>
  <si>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</si>
  <si>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</si>
  <si>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</si>
  <si>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</si>
  <si>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</si>
  <si>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</si>
  <si>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</si>
  <si>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</si>
  <si>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</si>
  <si>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</si>
  <si>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</si>
  <si>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</si>
  <si>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</si>
  <si>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</si>
  <si>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</si>
  <si>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</si>
  <si>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</si>
  <si>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</si>
  <si>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</si>
  <si>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</si>
  <si>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</si>
  <si>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</si>
  <si>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</si>
  <si>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</si>
  <si>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</si>
  <si>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</si>
  <si>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</si>
  <si>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</si>
  <si>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</si>
  <si>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</si>
  <si>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</si>
  <si>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</si>
  <si>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</si>
  <si>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</si>
  <si>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</si>
  <si>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</si>
  <si>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</si>
  <si>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</si>
  <si>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</si>
  <si>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</si>
  <si>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</si>
  <si>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</si>
  <si>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</si>
  <si>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</si>
  <si>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</si>
  <si>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</si>
  <si>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</si>
  <si>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</si>
  <si>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</si>
  <si>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</si>
  <si>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</si>
  <si>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</si>
  <si>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</si>
  <si>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</si>
  <si>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</si>
  <si>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</si>
  <si>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</si>
  <si>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</si>
  <si>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</si>
  <si>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</si>
  <si>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</si>
  <si>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</si>
  <si>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</si>
  <si>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</si>
  <si>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</si>
  <si>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</si>
  <si>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</si>
  <si>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</si>
  <si>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</si>
  <si>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</si>
  <si>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</si>
  <si>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</si>
  <si>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</si>
  <si>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</si>
  <si>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</si>
  <si>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</si>
  <si>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</si>
  <si>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</si>
  <si>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</si>
  <si>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</si>
  <si>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</si>
  <si>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</si>
  <si>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</si>
  <si>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</si>
  <si>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</si>
  <si>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</si>
  <si>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</si>
  <si>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</si>
  <si>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</si>
  <si>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</si>
  <si>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</si>
  <si>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</si>
  <si>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</si>
  <si>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</si>
  <si>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</si>
  <si>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</si>
  <si>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</si>
  <si>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</si>
  <si>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</si>
  <si>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</si>
  <si>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</si>
  <si>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</si>
  <si>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</si>
  <si>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</si>
  <si>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</si>
  <si>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</si>
  <si>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</si>
  <si>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</si>
  <si>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</si>
  <si>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</si>
  <si>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</si>
  <si>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</si>
  <si>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</si>
  <si>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</si>
  <si>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</si>
  <si>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</si>
  <si>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</si>
  <si>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</si>
  <si>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</si>
  <si>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</si>
  <si>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</si>
  <si>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</si>
  <si>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</si>
  <si>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</si>
  <si>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</si>
  <si>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</si>
  <si>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</si>
  <si>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</si>
  <si>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</si>
  <si>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</si>
  <si>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</si>
  <si>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</si>
  <si>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</si>
  <si>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</si>
  <si>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</si>
  <si>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</si>
  <si>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</si>
  <si>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</si>
  <si>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</si>
  <si>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</si>
  <si>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</si>
  <si>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</si>
  <si>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</si>
  <si>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</si>
  <si>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</si>
  <si>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</si>
  <si>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</si>
  <si>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</si>
  <si>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</si>
  <si>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</si>
  <si>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</si>
  <si>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</si>
  <si>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</si>
  <si>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</si>
  <si>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</si>
  <si>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</si>
  <si>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</si>
  <si>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</si>
  <si>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</si>
  <si>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</si>
  <si>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</si>
  <si>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</si>
  <si>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</si>
  <si>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</si>
  <si>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</si>
  <si>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</si>
  <si>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</si>
  <si>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</si>
  <si>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</si>
  <si>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</si>
  <si>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</si>
  <si>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</si>
  <si>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</si>
  <si>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</si>
  <si>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</si>
  <si>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</si>
  <si>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</si>
  <si>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</si>
  <si>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</si>
  <si>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</si>
  <si>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</si>
  <si>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</si>
  <si>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</si>
  <si>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</si>
  <si>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</si>
  <si>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</si>
  <si>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</si>
  <si>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</si>
  <si>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</si>
  <si>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</si>
  <si>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</si>
  <si>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</si>
  <si>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</si>
  <si>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</si>
  <si>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</si>
  <si>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</si>
  <si>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</si>
  <si>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</si>
  <si>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</si>
  <si>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</si>
  <si>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</si>
  <si>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</si>
  <si>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</si>
  <si>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</si>
  <si>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</si>
  <si>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</si>
  <si>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</si>
  <si>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</si>
  <si>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</si>
  <si>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</si>
  <si>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</si>
  <si>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</si>
  <si>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</si>
  <si>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</si>
  <si>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</si>
  <si>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</si>
  <si>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</si>
  <si>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</si>
  <si>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</si>
  <si>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</si>
  <si>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</si>
  <si>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</si>
  <si>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</si>
  <si>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</si>
  <si>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</si>
  <si>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</si>
  <si>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</si>
  <si>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</si>
  <si>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</si>
  <si>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</si>
  <si>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</si>
  <si>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</si>
  <si>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</si>
  <si>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</si>
  <si>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</si>
  <si>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</si>
  <si>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</si>
  <si>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</si>
  <si>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</si>
  <si>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</si>
  <si>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</si>
  <si>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</si>
  <si>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</si>
  <si>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</si>
  <si>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</si>
  <si>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</si>
  <si>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</si>
  <si>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</si>
  <si>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</si>
  <si>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</si>
  <si>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</si>
  <si>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</si>
  <si>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</si>
  <si>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</si>
  <si>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</si>
  <si>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</si>
  <si>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</si>
  <si>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</si>
  <si>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</si>
  <si>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</si>
  <si>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</si>
  <si>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</si>
  <si>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</si>
  <si>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</si>
  <si>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</si>
  <si>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</si>
  <si>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</si>
  <si>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</si>
  <si>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</si>
  <si>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</si>
  <si>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</si>
  <si>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</si>
  <si>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</si>
  <si>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</si>
  <si>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</si>
  <si>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</si>
  <si>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</si>
  <si>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</si>
  <si>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</si>
  <si>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</si>
  <si>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</si>
  <si>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</si>
  <si>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</si>
  <si>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</si>
  <si>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</si>
  <si>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</si>
  <si>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</si>
  <si>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</si>
  <si>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</si>
  <si>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</si>
  <si>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</si>
  <si>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</si>
  <si>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</si>
  <si>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</si>
  <si>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</si>
  <si>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</si>
  <si>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</si>
  <si>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</si>
  <si>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</si>
  <si>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</si>
  <si>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</si>
  <si>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</si>
  <si>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</si>
  <si>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</si>
  <si>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</si>
  <si>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</si>
  <si>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</si>
  <si>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</si>
  <si>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</si>
  <si>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</si>
  <si>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</si>
  <si>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</si>
  <si>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</si>
  <si>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</si>
  <si>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</si>
  <si>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</si>
  <si>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</si>
  <si>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</si>
  <si>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</si>
  <si>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</si>
  <si>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</si>
  <si>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</si>
  <si>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</si>
  <si>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</si>
  <si>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</si>
  <si>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</si>
  <si>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</si>
  <si>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</si>
  <si>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</si>
  <si>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</si>
  <si>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</si>
  <si>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</si>
  <si>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</si>
  <si>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</si>
  <si>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</si>
  <si>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</si>
  <si>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</si>
  <si>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</si>
  <si>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</si>
  <si>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</si>
  <si>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</si>
  <si>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</si>
  <si>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</si>
  <si>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</si>
  <si>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</si>
  <si>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</si>
  <si>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</si>
  <si>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</si>
  <si>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</si>
  <si>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</si>
  <si>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</si>
  <si>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</si>
  <si>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</si>
  <si>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</si>
  <si>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</si>
  <si>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</si>
  <si>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</si>
  <si>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</si>
  <si>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</si>
  <si>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</si>
  <si>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</si>
  <si>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</si>
  <si>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</si>
  <si>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</si>
  <si>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</si>
  <si>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</si>
  <si>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</si>
  <si>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</si>
  <si>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</si>
  <si>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</si>
  <si>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</si>
  <si>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</si>
  <si>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</si>
  <si>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</si>
  <si>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</si>
  <si>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</si>
  <si>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</si>
  <si>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</si>
  <si>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</si>
  <si>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</si>
  <si>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</si>
  <si>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</si>
  <si>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</si>
  <si>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</si>
  <si>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</si>
  <si>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</si>
  <si>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</si>
  <si>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</si>
  <si>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</si>
  <si>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</si>
  <si>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</si>
  <si>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</si>
  <si>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</si>
  <si>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</si>
  <si>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</si>
  <si>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</si>
  <si>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</si>
  <si>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</si>
  <si>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</si>
  <si>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</si>
  <si>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</si>
  <si>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</si>
  <si>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</si>
  <si>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</si>
  <si>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</si>
  <si>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</si>
  <si>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</si>
  <si>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</si>
  <si>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</si>
  <si>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</si>
  <si>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</si>
  <si>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</si>
  <si>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</si>
  <si>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</si>
  <si>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</si>
  <si>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</si>
  <si>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</si>
  <si>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</si>
  <si>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</si>
  <si>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</si>
  <si>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</si>
  <si>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</si>
  <si>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</si>
  <si>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</si>
  <si>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</si>
  <si>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</si>
  <si>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</si>
  <si>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</si>
  <si>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</si>
  <si>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</si>
  <si>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</si>
  <si>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</si>
  <si>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</si>
  <si>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</si>
  <si>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</si>
  <si>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</si>
  <si>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</si>
  <si>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</si>
  <si>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</si>
  <si>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</si>
  <si>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</si>
  <si>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</si>
  <si>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</si>
  <si>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</si>
  <si>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</si>
  <si>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</si>
  <si>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</si>
  <si>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</si>
  <si>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</si>
  <si>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</si>
  <si>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</si>
  <si>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</si>
  <si>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</si>
  <si>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</si>
  <si>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</si>
  <si>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</si>
  <si>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</si>
  <si>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</si>
  <si>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</si>
  <si>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</si>
  <si>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</si>
  <si>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</si>
  <si>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</si>
  <si>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</si>
  <si>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</si>
  <si>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</si>
  <si>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</si>
  <si>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</si>
  <si>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</si>
  <si>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</si>
  <si>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</si>
  <si>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</si>
  <si>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</si>
  <si>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</si>
  <si>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</si>
  <si>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</si>
  <si>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</si>
  <si>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</si>
  <si>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</si>
  <si>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</si>
  <si>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</si>
  <si>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</si>
  <si>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</si>
  <si>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</si>
  <si>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</si>
  <si>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</si>
  <si>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</si>
  <si>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</si>
  <si>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</si>
  <si>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</si>
  <si>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</si>
  <si>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</si>
  <si>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</si>
  <si>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</si>
  <si>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</si>
  <si>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</si>
  <si>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</si>
  <si>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</si>
  <si>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</si>
  <si>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</si>
  <si>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</si>
  <si>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</si>
  <si>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</si>
  <si>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</si>
  <si>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</si>
  <si>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</si>
  <si>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</si>
  <si>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</si>
  <si>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</si>
  <si>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</si>
  <si>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</si>
  <si>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</si>
  <si>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</si>
  <si>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</si>
  <si>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</si>
  <si>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</si>
  <si>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</si>
  <si>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</si>
  <si>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</si>
  <si>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</si>
  <si>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</si>
  <si>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</si>
  <si>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</si>
  <si>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</si>
  <si>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</si>
  <si>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</si>
  <si>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</si>
  <si>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</si>
  <si>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</si>
  <si>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</si>
  <si>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</si>
  <si>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</si>
  <si>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</si>
  <si>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</si>
  <si>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</si>
  <si>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</si>
  <si>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</si>
  <si>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</si>
  <si>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</si>
  <si>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</si>
  <si>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</si>
  <si>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</si>
  <si>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</si>
  <si>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</si>
  <si>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</si>
  <si>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</si>
  <si>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</si>
  <si>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</si>
  <si>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</si>
  <si>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</si>
  <si>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</si>
  <si>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</si>
  <si>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</si>
  <si>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</si>
  <si>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</si>
  <si>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</si>
  <si>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</si>
  <si>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</si>
  <si>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</si>
  <si>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</si>
  <si>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</si>
  <si>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</si>
  <si>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</si>
  <si>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</si>
  <si>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</si>
  <si>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</si>
  <si>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</si>
  <si>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</si>
  <si>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</si>
  <si>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</si>
  <si>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</si>
  <si>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</si>
  <si>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</si>
  <si>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</si>
  <si>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</si>
  <si>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</si>
  <si>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</si>
  <si>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</si>
  <si>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</si>
  <si>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</si>
  <si>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</si>
  <si>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</si>
  <si>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</si>
  <si>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</si>
  <si>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</si>
  <si>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</si>
  <si>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</si>
  <si>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</si>
  <si>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</si>
  <si>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</si>
  <si>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</si>
  <si>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</si>
  <si>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</si>
  <si>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</si>
  <si>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</si>
  <si>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</si>
  <si>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</si>
  <si>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</si>
  <si>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</si>
  <si>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</si>
  <si>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</si>
  <si>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</si>
  <si>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</si>
  <si>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</si>
  <si>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</si>
  <si>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</si>
  <si>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</si>
  <si>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</si>
  <si>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</si>
  <si>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</si>
  <si>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</si>
  <si>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</si>
  <si>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</si>
  <si>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</si>
  <si>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</si>
  <si>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</si>
  <si>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</si>
  <si>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</si>
  <si>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</si>
  <si>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</si>
  <si>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</si>
  <si>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</si>
  <si>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</si>
  <si>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</si>
  <si>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</si>
  <si>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</si>
  <si>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</si>
  <si>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</si>
  <si>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</si>
  <si>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</si>
  <si>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</si>
  <si>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</si>
  <si>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</si>
  <si>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</si>
  <si>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</si>
  <si>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</si>
  <si>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</si>
  <si>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</si>
  <si>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</si>
  <si>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</si>
  <si>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</si>
  <si>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</si>
  <si>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</si>
  <si>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</si>
  <si>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</si>
  <si>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</si>
  <si>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</si>
  <si>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</si>
  <si>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</si>
  <si>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</si>
  <si>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</si>
  <si>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</si>
  <si>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</si>
  <si>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</si>
  <si>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</si>
  <si>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</si>
  <si>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</si>
  <si>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</si>
  <si>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</si>
  <si>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</si>
  <si>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</si>
  <si>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</si>
  <si>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</si>
  <si>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</si>
  <si>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</si>
  <si>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職務分析・職務評価コンサルタント育成事業</t>
  </si>
  <si>
    <t>雇用環境・均等局</t>
  </si>
  <si>
    <t>平成28年度</t>
  </si>
  <si>
    <t>有期・短時間労働課</t>
  </si>
  <si>
    <t>パートタイム・有期雇用労働者と正社員との間の均等・均衡待遇を実現するため、個別企業に対し職務分析・職務評価の意義や手法について説明し、適切な助言を行うことができる専門家をより多く育成することにより、すべての企業における正社員とパートタイム労働者・有期雇用労働者との間の同一労働同一賃金に向けた取組の推進を図る。</t>
  </si>
  <si>
    <t>職務分析・職務評価にかかるコンサルティングを行う人材を養成するため、コンサルティング手法を習得するための研修等を実施するとともに、好事例の収集や企業担当者や社会保険労務士向け動画配信による周知を一体的に実施する。</t>
  </si>
  <si>
    <t>-</t>
  </si>
  <si>
    <t>コンサルティングを実施した企業のうち職務分析・職務評価を実施した企業の割合80％以上</t>
  </si>
  <si>
    <t>職務分析・職務評価を実施した企業／コンサルティングを実施した企業</t>
  </si>
  <si>
    <t>事業実施結果報告書</t>
  </si>
  <si>
    <t>職務分析・職務評価普及に向けたセミナー参加者数
※令和２年度限り</t>
  </si>
  <si>
    <t>人</t>
  </si>
  <si>
    <t>職務分析・職務評価の実施に向けたコンサルティング実施企業数及び好事例収集企業数</t>
  </si>
  <si>
    <t>所</t>
  </si>
  <si>
    <t>コンサルティング研修を修了した受講者数
※令和３年度新たに実施</t>
  </si>
  <si>
    <t>職務分析・職務評価普及推進に係る経費（X）
／セミナー参加者数（Y）　
※令和２年度限り　　　　　　　　　　　</t>
    <phoneticPr fontId="5"/>
  </si>
  <si>
    <t>円</t>
  </si>
  <si>
    <t>　　Ｘ/Ｙ</t>
    <phoneticPr fontId="5"/>
  </si>
  <si>
    <t>20,024,337/3,381</t>
  </si>
  <si>
    <t>職務分析・職務評価導入支援に係る経費（X）
／コンサルティング実施企業数及び好事例収集企業数（Y）　</t>
    <phoneticPr fontId="5"/>
  </si>
  <si>
    <t>千円</t>
  </si>
  <si>
    <t>　X/Y</t>
    <phoneticPr fontId="5"/>
  </si>
  <si>
    <t>143,720,599/255</t>
  </si>
  <si>
    <t>コンサルティング研修に係る経費（X）
／コンサルティング研修を修了した受講者数（Y）
※令和３年度新たに実施　　　　　　　　　　　　</t>
    <phoneticPr fontId="5"/>
  </si>
  <si>
    <t>新28-0026</t>
  </si>
  <si>
    <t>626</t>
  </si>
  <si>
    <t>481</t>
  </si>
  <si>
    <t>○</t>
  </si>
  <si>
    <t>-</t>
    <phoneticPr fontId="5"/>
  </si>
  <si>
    <t>厚労</t>
  </si>
  <si>
    <t>事業廃止</t>
    <rPh sb="0" eb="2">
      <t>ジギョウ</t>
    </rPh>
    <rPh sb="2" eb="4">
      <t>ハイシ</t>
    </rPh>
    <phoneticPr fontId="5"/>
  </si>
  <si>
    <t>-</t>
    <phoneticPr fontId="5"/>
  </si>
  <si>
    <t>非正規雇用労働者（短時間労働者・有期雇用労働者・派遣労働者）の雇用の安定及び人材の育成・待遇の改善を図ること(Ⅳ－２)</t>
    <phoneticPr fontId="5"/>
  </si>
  <si>
    <t>非正規雇用労働者（短時間労働者・有期雇用労働者・派遣労働者）の雇用の安定及び人材の育成・待遇の改善を図ること(Ⅳ－２－１)</t>
    <phoneticPr fontId="5"/>
  </si>
  <si>
    <t>https://www.mhlw.go.jp/wp/seisaku/hyouka/dl/r03_jizenbunseki/IV-2-1.pdf</t>
    <phoneticPr fontId="5"/>
  </si>
  <si>
    <t>３ページ</t>
    <phoneticPr fontId="5"/>
  </si>
  <si>
    <t>パートタイム労働者・有期雇用労働者と正社員との均等・均衡待遇を実現するため、職務分析・職務評価の普及を促進する必要があることから、広く国民のニーズがある。</t>
    <phoneticPr fontId="5"/>
  </si>
  <si>
    <t>本事業は、パートタイム・有期雇用労働法を踏まえ、パートタイム労働者・有期雇用労働者と正社員との均等・均衡待遇を実現するため、職務分析・職務評価の普及を促進するものであり、国が実施すべき事業である。</t>
    <rPh sb="12" eb="14">
      <t>ユウキ</t>
    </rPh>
    <rPh sb="14" eb="16">
      <t>コヨウ</t>
    </rPh>
    <phoneticPr fontId="5"/>
  </si>
  <si>
    <t>本事業は、職務分析・職務評価の普及を促進する事業であり、パートタイム労働者・有期雇用労働者と正社員との均等・均衡待遇を実現するという政策目的に向けて、優先度の高い事業である。</t>
    <phoneticPr fontId="5"/>
  </si>
  <si>
    <t>△</t>
  </si>
  <si>
    <t>無</t>
  </si>
  <si>
    <t>本事業は、事業主から徴収した労働保険料を財源に、パートタイム労働者・有期雇用労働者と正社員との均等・均衡待遇を実現するために、職務分析・職務評価の普及を促進するものであり、労働保険適用事業主を支援するための事業であることから妥当である。</t>
    <phoneticPr fontId="5"/>
  </si>
  <si>
    <t>‐</t>
  </si>
  <si>
    <t>本事業は、パートタイム労働者・有期雇用労働者と正社員との均等・均衡待遇を実現するための職務分析・職務評価の普及の促進のためのセミナーや企業に対するコンサルティング経費で構成されており、必要最低限のものとなっている。</t>
    <phoneticPr fontId="5"/>
  </si>
  <si>
    <t>不用は、企業努力等により契約額が予算額に比べて低かったことによるものであることから、妥当である。</t>
    <phoneticPr fontId="5"/>
  </si>
  <si>
    <t>作成した資料等により、企業へのコンサルティング等を実施しており、十分に活用されている。</t>
    <phoneticPr fontId="5"/>
  </si>
  <si>
    <t>PwCコンサルティング合同会社</t>
    <rPh sb="11" eb="13">
      <t>ゴウドウ</t>
    </rPh>
    <rPh sb="13" eb="15">
      <t>ガイシャ</t>
    </rPh>
    <phoneticPr fontId="5"/>
  </si>
  <si>
    <t>人件費</t>
    <rPh sb="0" eb="3">
      <t>ジンケンヒ</t>
    </rPh>
    <phoneticPr fontId="5"/>
  </si>
  <si>
    <t>事業費</t>
    <rPh sb="0" eb="3">
      <t>ジギョウヒ</t>
    </rPh>
    <phoneticPr fontId="5"/>
  </si>
  <si>
    <t>消費税</t>
    <rPh sb="0" eb="3">
      <t>ショウヒゼイ</t>
    </rPh>
    <phoneticPr fontId="5"/>
  </si>
  <si>
    <t>管理費</t>
    <rPh sb="0" eb="3">
      <t>カンリヒ</t>
    </rPh>
    <phoneticPr fontId="5"/>
  </si>
  <si>
    <t>受託者人件費</t>
    <rPh sb="0" eb="3">
      <t>ジュタクシャ</t>
    </rPh>
    <rPh sb="3" eb="6">
      <t>ジンケンヒ</t>
    </rPh>
    <phoneticPr fontId="5"/>
  </si>
  <si>
    <t>職務分析・職務評価の導入支援等</t>
    <rPh sb="0" eb="2">
      <t>ショクム</t>
    </rPh>
    <rPh sb="2" eb="4">
      <t>ブンセキ</t>
    </rPh>
    <rPh sb="5" eb="7">
      <t>ショクム</t>
    </rPh>
    <rPh sb="7" eb="9">
      <t>ヒョウカ</t>
    </rPh>
    <rPh sb="10" eb="12">
      <t>ドウニュウ</t>
    </rPh>
    <rPh sb="12" eb="14">
      <t>シエン</t>
    </rPh>
    <rPh sb="14" eb="15">
      <t>トウ</t>
    </rPh>
    <phoneticPr fontId="5"/>
  </si>
  <si>
    <t>一般管理費</t>
    <rPh sb="0" eb="2">
      <t>イッパン</t>
    </rPh>
    <rPh sb="2" eb="5">
      <t>カンリヒ</t>
    </rPh>
    <phoneticPr fontId="5"/>
  </si>
  <si>
    <t>西ブロックにおける職務分析・職務評価の導入支援、モデル事例の収集、セミナー開催等による職務分析・職務評価の普及等</t>
    <rPh sb="0" eb="1">
      <t>ニシ</t>
    </rPh>
    <phoneticPr fontId="5"/>
  </si>
  <si>
    <t>東ブロックにおける職務分析・職務評価の導入支援、モデル事例の収集、セミナー開催等による職務分析・職務評価の普及等</t>
    <rPh sb="0" eb="1">
      <t>ヒガシ</t>
    </rPh>
    <phoneticPr fontId="5"/>
  </si>
  <si>
    <t>点検対象外</t>
    <rPh sb="0" eb="2">
      <t>テンケン</t>
    </rPh>
    <rPh sb="2" eb="5">
      <t>タイショウガイ</t>
    </rPh>
    <phoneticPr fontId="5"/>
  </si>
  <si>
    <t>-</t>
    <phoneticPr fontId="5"/>
  </si>
  <si>
    <t>雇用保険法第62条第1項第6号</t>
    <phoneticPr fontId="5"/>
  </si>
  <si>
    <t>A.PwCコンサルティング合同会社</t>
    <phoneticPr fontId="5"/>
  </si>
  <si>
    <t>個別企業に対し職務分析・職務評価の意義や手法について丁寧に説明し、適切な助言を行うことができる専門家をより多く育成し、中小企業等に対する支援を広く行う</t>
    <phoneticPr fontId="5"/>
  </si>
  <si>
    <t>企業における正社員とパートタイム労働者・有期労働者との間の同一労働同一賃金に向けた取組の推進を図る</t>
    <rPh sb="0" eb="2">
      <t>キギョウ</t>
    </rPh>
    <rPh sb="6" eb="9">
      <t>セイシャイン</t>
    </rPh>
    <rPh sb="16" eb="19">
      <t>ロウドウシャ</t>
    </rPh>
    <rPh sb="20" eb="22">
      <t>ユウキ</t>
    </rPh>
    <rPh sb="22" eb="25">
      <t>ロウドウシャ</t>
    </rPh>
    <rPh sb="27" eb="28">
      <t>アイダ</t>
    </rPh>
    <rPh sb="29" eb="31">
      <t>ドウイツ</t>
    </rPh>
    <rPh sb="31" eb="33">
      <t>ロウドウ</t>
    </rPh>
    <rPh sb="33" eb="35">
      <t>ドウイツ</t>
    </rPh>
    <rPh sb="35" eb="37">
      <t>チンギン</t>
    </rPh>
    <rPh sb="38" eb="39">
      <t>ム</t>
    </rPh>
    <rPh sb="41" eb="43">
      <t>トリクミ</t>
    </rPh>
    <rPh sb="44" eb="46">
      <t>スイシン</t>
    </rPh>
    <rPh sb="47" eb="48">
      <t>ハカ</t>
    </rPh>
    <phoneticPr fontId="5"/>
  </si>
  <si>
    <t>4,387,732／2,065</t>
    <phoneticPr fontId="5"/>
  </si>
  <si>
    <t>企業における正社員とパートタイム労働者・有期労働者との間の同一労働同一賃金に向けた取組の推進を図る</t>
    <phoneticPr fontId="5"/>
  </si>
  <si>
    <t>118,682,874／150</t>
    <phoneticPr fontId="5"/>
  </si>
  <si>
    <t>108,537,431/127</t>
    <phoneticPr fontId="5"/>
  </si>
  <si>
    <t>39,480,300/83</t>
    <phoneticPr fontId="5"/>
  </si>
  <si>
    <t>令和３年度は新型コロナウイルスの感染防止のため、オンラインを活用したセミナーやコンサルティングを実施することにより、コストを削減できており妥当である。</t>
    <rPh sb="0" eb="2">
      <t>レイワ</t>
    </rPh>
    <rPh sb="3" eb="5">
      <t>ネンド</t>
    </rPh>
    <rPh sb="6" eb="8">
      <t>シンガタ</t>
    </rPh>
    <rPh sb="16" eb="18">
      <t>カンセン</t>
    </rPh>
    <rPh sb="18" eb="20">
      <t>ボウシ</t>
    </rPh>
    <rPh sb="30" eb="32">
      <t>カツヨウ</t>
    </rPh>
    <rPh sb="48" eb="50">
      <t>ジッシ</t>
    </rPh>
    <rPh sb="62" eb="64">
      <t>サクゲン</t>
    </rPh>
    <rPh sb="69" eb="71">
      <t>ダトウ</t>
    </rPh>
    <phoneticPr fontId="5"/>
  </si>
  <si>
    <t>令和３年度においては、新型コロナウイルスの影響を受け年度前半の活動の延期を余儀なくされたことから、活動実績を達成することはできなかったが、職務分析・職務評価の事例集、配信動画の作成等を実施できたため、職務分析・職務評価の一層の普及に向けた事業運営を行うことができたといえる。</t>
    <rPh sb="0" eb="2">
      <t>レイワ</t>
    </rPh>
    <rPh sb="3" eb="5">
      <t>ネンド</t>
    </rPh>
    <rPh sb="24" eb="25">
      <t>ウ</t>
    </rPh>
    <rPh sb="26" eb="28">
      <t>ネンド</t>
    </rPh>
    <rPh sb="28" eb="30">
      <t>ゼンハン</t>
    </rPh>
    <rPh sb="31" eb="33">
      <t>カツドウ</t>
    </rPh>
    <rPh sb="34" eb="36">
      <t>エンキ</t>
    </rPh>
    <rPh sb="37" eb="39">
      <t>ヨギ</t>
    </rPh>
    <rPh sb="49" eb="51">
      <t>カツドウ</t>
    </rPh>
    <rPh sb="51" eb="53">
      <t>ジッセキ</t>
    </rPh>
    <rPh sb="54" eb="56">
      <t>タッセイ</t>
    </rPh>
    <rPh sb="69" eb="71">
      <t>ショクム</t>
    </rPh>
    <rPh sb="71" eb="73">
      <t>ブンセキ</t>
    </rPh>
    <rPh sb="74" eb="76">
      <t>ショクム</t>
    </rPh>
    <rPh sb="76" eb="78">
      <t>ヒョウカ</t>
    </rPh>
    <rPh sb="79" eb="82">
      <t>ジレイシュウ</t>
    </rPh>
    <rPh sb="85" eb="87">
      <t>ドウガ</t>
    </rPh>
    <rPh sb="88" eb="90">
      <t>サクセイ</t>
    </rPh>
    <rPh sb="90" eb="91">
      <t>トウ</t>
    </rPh>
    <rPh sb="92" eb="94">
      <t>ジッシ</t>
    </rPh>
    <rPh sb="100" eb="102">
      <t>ショクム</t>
    </rPh>
    <rPh sb="102" eb="104">
      <t>ブンセキ</t>
    </rPh>
    <rPh sb="105" eb="107">
      <t>ショクム</t>
    </rPh>
    <rPh sb="107" eb="109">
      <t>ヒョウカ</t>
    </rPh>
    <rPh sb="110" eb="112">
      <t>イッソウ</t>
    </rPh>
    <rPh sb="113" eb="115">
      <t>フキュウ</t>
    </rPh>
    <rPh sb="116" eb="117">
      <t>ム</t>
    </rPh>
    <rPh sb="119" eb="121">
      <t>ジギョウ</t>
    </rPh>
    <rPh sb="121" eb="123">
      <t>ウンエイ</t>
    </rPh>
    <rPh sb="124" eb="125">
      <t>オコナ</t>
    </rPh>
    <phoneticPr fontId="5"/>
  </si>
  <si>
    <t>令和３年度は新型コロナウイルスの影響を受け、年度前半の活動を延期せざるを得なかったことから、見込みを達成できなかったものであるが、年度途中から後半にかけては精力的に活動できた。</t>
    <rPh sb="0" eb="2">
      <t>レイワ</t>
    </rPh>
    <rPh sb="3" eb="5">
      <t>ネンド</t>
    </rPh>
    <rPh sb="6" eb="8">
      <t>シンガタ</t>
    </rPh>
    <rPh sb="16" eb="18">
      <t>エイキョウ</t>
    </rPh>
    <rPh sb="19" eb="20">
      <t>ウ</t>
    </rPh>
    <rPh sb="22" eb="24">
      <t>ネンド</t>
    </rPh>
    <rPh sb="24" eb="26">
      <t>ゼンハン</t>
    </rPh>
    <rPh sb="27" eb="29">
      <t>カツドウ</t>
    </rPh>
    <rPh sb="30" eb="32">
      <t>エンキ</t>
    </rPh>
    <rPh sb="36" eb="37">
      <t>エ</t>
    </rPh>
    <rPh sb="46" eb="48">
      <t>ミコ</t>
    </rPh>
    <rPh sb="50" eb="52">
      <t>タッセイ</t>
    </rPh>
    <rPh sb="65" eb="67">
      <t>ネンド</t>
    </rPh>
    <rPh sb="67" eb="69">
      <t>トチュウ</t>
    </rPh>
    <rPh sb="71" eb="73">
      <t>コウハン</t>
    </rPh>
    <rPh sb="78" eb="81">
      <t>セイリョクテキ</t>
    </rPh>
    <rPh sb="82" eb="84">
      <t>カツドウ</t>
    </rPh>
    <phoneticPr fontId="5"/>
  </si>
  <si>
    <t>新型コロナウイルスの影響の長期化等により、事業環境が厳しくなったことなどから、支援企業の確保が難しくコンサルティング開始予定時期が2か月遅延した。そのため制度構築を行うに至らず年度末となり、支援を終了することとなった企業が昨年度より多かったことが要因の一つと考えられる。</t>
    <phoneticPr fontId="5"/>
  </si>
  <si>
    <t>令和４年度より職務分析・職務評価については、同一労働同一賃金の普及はじめ中小企業の働き方改革を推進する働き方改革推進支援センターにおいて取り組むこととし、本事業は廃止。</t>
    <rPh sb="0" eb="2">
      <t>レイワ</t>
    </rPh>
    <rPh sb="3" eb="5">
      <t>ネンド</t>
    </rPh>
    <rPh sb="7" eb="9">
      <t>ショクム</t>
    </rPh>
    <rPh sb="9" eb="11">
      <t>ブンセキ</t>
    </rPh>
    <rPh sb="12" eb="14">
      <t>ショクム</t>
    </rPh>
    <rPh sb="14" eb="16">
      <t>ヒョウカ</t>
    </rPh>
    <rPh sb="22" eb="24">
      <t>ドウイツ</t>
    </rPh>
    <rPh sb="24" eb="26">
      <t>ロウドウ</t>
    </rPh>
    <rPh sb="26" eb="28">
      <t>ドウイツ</t>
    </rPh>
    <rPh sb="28" eb="30">
      <t>チンギン</t>
    </rPh>
    <rPh sb="31" eb="33">
      <t>フキュウ</t>
    </rPh>
    <rPh sb="36" eb="38">
      <t>チュウショウ</t>
    </rPh>
    <rPh sb="38" eb="40">
      <t>キギョウ</t>
    </rPh>
    <rPh sb="41" eb="42">
      <t>ハタラ</t>
    </rPh>
    <rPh sb="43" eb="44">
      <t>カタ</t>
    </rPh>
    <rPh sb="44" eb="46">
      <t>カイカク</t>
    </rPh>
    <rPh sb="47" eb="49">
      <t>スイシン</t>
    </rPh>
    <rPh sb="51" eb="52">
      <t>ハタラ</t>
    </rPh>
    <rPh sb="53" eb="54">
      <t>カタ</t>
    </rPh>
    <rPh sb="54" eb="56">
      <t>カイカク</t>
    </rPh>
    <rPh sb="56" eb="58">
      <t>スイシン</t>
    </rPh>
    <rPh sb="58" eb="60">
      <t>シエン</t>
    </rPh>
    <rPh sb="68" eb="69">
      <t>ト</t>
    </rPh>
    <rPh sb="70" eb="71">
      <t>ク</t>
    </rPh>
    <rPh sb="77" eb="78">
      <t>ホン</t>
    </rPh>
    <rPh sb="78" eb="80">
      <t>ジギョウ</t>
    </rPh>
    <rPh sb="81" eb="83">
      <t>ハイシ</t>
    </rPh>
    <phoneticPr fontId="5"/>
  </si>
  <si>
    <t>一般競争入札により選定されており、競争性は確保されている。また、技術審査委員会による技術審査において契約の履行に必要な内容を満たしていることを確認しており、委託費についても予定価格より安価に調達できているため、妥当である。</t>
    <rPh sb="0" eb="2">
      <t>イッパン</t>
    </rPh>
    <rPh sb="2" eb="4">
      <t>キョウソウ</t>
    </rPh>
    <rPh sb="4" eb="6">
      <t>ニュウサツ</t>
    </rPh>
    <rPh sb="9" eb="11">
      <t>センテイ</t>
    </rPh>
    <rPh sb="17" eb="20">
      <t>キョウソウセイ</t>
    </rPh>
    <rPh sb="21" eb="23">
      <t>カクホ</t>
    </rPh>
    <rPh sb="32" eb="34">
      <t>ギジュツ</t>
    </rPh>
    <rPh sb="34" eb="36">
      <t>シンサ</t>
    </rPh>
    <rPh sb="36" eb="39">
      <t>イインカイ</t>
    </rPh>
    <rPh sb="42" eb="44">
      <t>ギジュツ</t>
    </rPh>
    <rPh sb="44" eb="46">
      <t>シンサ</t>
    </rPh>
    <rPh sb="50" eb="52">
      <t>ケイヤク</t>
    </rPh>
    <rPh sb="53" eb="55">
      <t>リコウ</t>
    </rPh>
    <rPh sb="56" eb="58">
      <t>ヒツヨウ</t>
    </rPh>
    <rPh sb="59" eb="61">
      <t>ナイヨウ</t>
    </rPh>
    <rPh sb="62" eb="63">
      <t>ミ</t>
    </rPh>
    <rPh sb="71" eb="73">
      <t>カクニン</t>
    </rPh>
    <rPh sb="78" eb="80">
      <t>イタク</t>
    </rPh>
    <rPh sb="80" eb="81">
      <t>ヒ</t>
    </rPh>
    <rPh sb="86" eb="88">
      <t>ヨテイ</t>
    </rPh>
    <rPh sb="88" eb="90">
      <t>カカク</t>
    </rPh>
    <rPh sb="92" eb="94">
      <t>アンカ</t>
    </rPh>
    <rPh sb="95" eb="97">
      <t>チョウタツ</t>
    </rPh>
    <rPh sb="105" eb="107">
      <t>ダトウ</t>
    </rPh>
    <phoneticPr fontId="5"/>
  </si>
  <si>
    <t>終了予定</t>
  </si>
  <si>
    <t>事業は当初の予定通りの成果を達成したため、令和３年度をもって終了すること。</t>
    <phoneticPr fontId="5"/>
  </si>
  <si>
    <t>有期・短時間労働課長
田村　雅</t>
    <rPh sb="11" eb="13">
      <t>タムラ</t>
    </rPh>
    <rPh sb="14" eb="15">
      <t>マサ</t>
    </rPh>
    <phoneticPr fontId="5"/>
  </si>
  <si>
    <t>「未来投資戦略2018」（平成30年6月15日閣議決定）
「経済財政運営と改革の基本方針2022」（令和４年６月７日閣議決定）
「働き方改革実行計画」（平成29年3月28日　働き方改革実現会議決定）
「ニッポン一億総活躍プラン」（平成28年6月2日閣議決定）
「第５次男女共同参画基本計画」（令和２年12月25日閣議決定）
「少子化社会対策大綱」（令和２年５月29日閣議決定）</t>
    <phoneticPr fontId="5"/>
  </si>
  <si>
    <t>令和４年度においては同一労働同一賃金の普及をはじめ中小企業の働き方改革を推進する働き方改革推進支援センターにおいて取り組むこととする。</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</si>
</sst>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100853</xdr:colOff>
      <xdr:row>269</xdr:row>
      <xdr:rowOff>257735</xdr:rowOff>
    </xdr:from>
    <xdr:to>
      <xdr:col>38</xdr:col>
      <xdr:colOff>106515</xdr:colOff>
      <xdr:row>282</xdr:row>
      <xdr:rowOff>232376</xdr:rowOff>
    </xdr:to>
    <xdr:grpSp>
      <xdr:nvGrpSpPr>
        <xdr:cNvPr id="26" name="グループ化 25"/>
        <xdr:cNvGrpSpPr/>
      </xdr:nvGrpSpPr>
      <xdr:grpSpPr>
        <a:xfrm>
          <a:off x="2901203" y="43301210"/>
          <a:ext cx="4806262" cy="4556166"/>
          <a:chOff x="2947988" y="49460944"/>
          <a:chExt cx="4846604" cy="4490611"/>
        </a:xfrm>
      </xdr:grpSpPr>
      <xdr:sp macro="" textlink="">
        <xdr:nvSpPr>
          <xdr:cNvPr id="27" name="テキスト ボックス 26"/>
          <xdr:cNvSpPr txBox="1"/>
        </xdr:nvSpPr>
        <xdr:spPr>
          <a:xfrm>
            <a:off x="4210050" y="49460944"/>
            <a:ext cx="2724779" cy="734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2000"/>
              </a:lnSpc>
            </a:pPr>
            <a:r>
              <a:rPr kumimoji="1" lang="ja-JP" altLang="en-US" sz="1200"/>
              <a:t>２２２百万円</a:t>
            </a:r>
            <a:endParaRPr kumimoji="1" lang="en-US" altLang="ja-JP" sz="1200"/>
          </a:p>
        </xdr:txBody>
      </xdr:sp>
      <xdr:sp macro="" textlink="">
        <xdr:nvSpPr>
          <xdr:cNvPr id="28" name="テキスト ボックス 27"/>
          <xdr:cNvSpPr txBox="1"/>
        </xdr:nvSpPr>
        <xdr:spPr>
          <a:xfrm>
            <a:off x="4441031" y="50265806"/>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xnSp macro="">
        <xdr:nvCxnSpPr>
          <xdr:cNvPr id="29" name="直線矢印コネクタ 28"/>
          <xdr:cNvCxnSpPr/>
        </xdr:nvCxnSpPr>
        <xdr:spPr>
          <a:xfrm>
            <a:off x="5493544" y="50632519"/>
            <a:ext cx="4004" cy="12489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3620366" y="52287656"/>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ja-JP" altLang="en-US" sz="1600">
                <a:solidFill>
                  <a:schemeClr val="tx1"/>
                </a:solidFill>
                <a:effectLst/>
                <a:latin typeface="+mn-lt"/>
                <a:ea typeface="+mn-ea"/>
                <a:cs typeface="+mn-cs"/>
              </a:rPr>
              <a:t>Ａ</a:t>
            </a:r>
            <a:r>
              <a:rPr kumimoji="1" lang="en-US" altLang="ja-JP" sz="1600">
                <a:solidFill>
                  <a:schemeClr val="tx1"/>
                </a:solidFill>
                <a:effectLst/>
                <a:latin typeface="+mn-lt"/>
                <a:ea typeface="+mn-ea"/>
                <a:cs typeface="+mn-cs"/>
              </a:rPr>
              <a:t>.PwC</a:t>
            </a:r>
            <a:r>
              <a:rPr kumimoji="1" lang="ja-JP" altLang="en-US" sz="1600">
                <a:solidFill>
                  <a:schemeClr val="tx1"/>
                </a:solidFill>
                <a:effectLst/>
                <a:latin typeface="+mn-lt"/>
                <a:ea typeface="+mn-ea"/>
                <a:cs typeface="+mn-cs"/>
              </a:rPr>
              <a:t>コンサルティング合同会社</a:t>
            </a:r>
            <a:endParaRPr kumimoji="1" lang="en-US" altLang="ja-JP" sz="1600">
              <a:solidFill>
                <a:schemeClr val="tx1"/>
              </a:solidFill>
              <a:effectLst/>
              <a:latin typeface="+mn-lt"/>
              <a:ea typeface="+mn-ea"/>
              <a:cs typeface="+mn-cs"/>
            </a:endParaRPr>
          </a:p>
          <a:p>
            <a:pPr algn="ctr">
              <a:lnSpc>
                <a:spcPts val="2000"/>
              </a:lnSpc>
            </a:pPr>
            <a:r>
              <a:rPr kumimoji="1" lang="ja-JP" altLang="en-US" sz="1200">
                <a:solidFill>
                  <a:schemeClr val="tx1"/>
                </a:solidFill>
                <a:effectLst/>
                <a:latin typeface="+mn-lt"/>
                <a:ea typeface="+mn-ea"/>
                <a:cs typeface="+mn-cs"/>
              </a:rPr>
              <a:t>２２２百万円</a:t>
            </a:r>
            <a:endParaRPr lang="ja-JP" altLang="ja-JP" sz="1200">
              <a:effectLst/>
            </a:endParaRPr>
          </a:p>
        </xdr:txBody>
      </xdr:sp>
      <xdr:sp macro="" textlink="">
        <xdr:nvSpPr>
          <xdr:cNvPr id="31" name="テキスト ボックス 30"/>
          <xdr:cNvSpPr txBox="1"/>
        </xdr:nvSpPr>
        <xdr:spPr>
          <a:xfrm>
            <a:off x="4299367" y="51961256"/>
            <a:ext cx="33326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32" name="大かっこ 31"/>
          <xdr:cNvSpPr/>
        </xdr:nvSpPr>
        <xdr:spPr>
          <a:xfrm>
            <a:off x="2947988" y="53056306"/>
            <a:ext cx="4846604" cy="665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3738593" y="53125425"/>
            <a:ext cx="3839039" cy="826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職務分析・職務評価の導入支援、モデル事例の収集</a:t>
            </a:r>
            <a:endParaRPr kumimoji="1" lang="en-US" altLang="ja-JP" sz="1100" b="0"/>
          </a:p>
          <a:p>
            <a:r>
              <a:rPr kumimoji="1" lang="ja-JP" altLang="en-US" sz="1100" b="0"/>
              <a:t>セミナー開催等による職務分析・職務評価の普及　　　　　　　　　　　　　　　　　　　　　　　　　　　　　　　　　　　　　　　　　　　　　　　　　　　　　　　　　　　　　　　　</a:t>
            </a:r>
            <a:endParaRPr kumimoji="1" lang="en-US" altLang="ja-JP" sz="1100" b="0"/>
          </a:p>
          <a:p>
            <a:r>
              <a:rPr kumimoji="1" lang="ja-JP" altLang="en-US" sz="1100" b="0"/>
              <a:t>　　　　　　　　　　　　　　　　　　　　　　　　　　　　　　　　　等</a:t>
            </a:r>
            <a:endParaRPr kumimoji="1" lang="en-US" altLang="ja-JP" sz="1100" b="0"/>
          </a:p>
          <a:p>
            <a:endParaRPr kumimoji="1" lang="ja-JP" altLang="en-US" sz="1100" b="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Normal="75" zoomScaleSheetLayoutView="100"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722</v>
      </c>
      <c r="AK2" s="850"/>
      <c r="AL2" s="850"/>
      <c r="AM2" s="850"/>
      <c r="AN2" s="90" t="s">
        <v>368</v>
      </c>
      <c r="AO2" s="850">
        <v>21</v>
      </c>
      <c r="AP2" s="850"/>
      <c r="AQ2" s="850"/>
      <c r="AR2" s="91" t="s">
        <v>368</v>
      </c>
      <c r="AS2" s="851">
        <v>561</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471</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768</v>
      </c>
      <c r="AR5" s="873"/>
      <c r="AS5" s="873"/>
      <c r="AT5" s="873"/>
      <c r="AU5" s="873"/>
      <c r="AV5" s="873"/>
      <c r="AW5" s="873"/>
      <c r="AX5" s="874"/>
    </row>
    <row r="6" spans="1:50" ht="27.6" customHeight="1" x14ac:dyDescent="0.15">
      <c r="A6" s="875" t="s">
        <v>4</v>
      </c>
      <c r="B6" s="876"/>
      <c r="C6" s="876"/>
      <c r="D6" s="876"/>
      <c r="E6" s="876"/>
      <c r="F6" s="876"/>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35.75" customHeight="1" x14ac:dyDescent="0.15">
      <c r="A7" s="856" t="s">
        <v>20</v>
      </c>
      <c r="B7" s="857"/>
      <c r="C7" s="857"/>
      <c r="D7" s="857"/>
      <c r="E7" s="857"/>
      <c r="F7" s="858"/>
      <c r="G7" s="880" t="s">
        <v>751</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769</v>
      </c>
      <c r="AF7" s="813"/>
      <c r="AG7" s="813"/>
      <c r="AH7" s="813"/>
      <c r="AI7" s="813"/>
      <c r="AJ7" s="813"/>
      <c r="AK7" s="813"/>
      <c r="AL7" s="813"/>
      <c r="AM7" s="813"/>
      <c r="AN7" s="813"/>
      <c r="AO7" s="813"/>
      <c r="AP7" s="813"/>
      <c r="AQ7" s="813"/>
      <c r="AR7" s="813"/>
      <c r="AS7" s="813"/>
      <c r="AT7" s="813"/>
      <c r="AU7" s="813"/>
      <c r="AV7" s="813"/>
      <c r="AW7" s="813"/>
      <c r="AX7" s="814"/>
    </row>
    <row r="8" spans="1:50" ht="35.1" customHeight="1" x14ac:dyDescent="0.15">
      <c r="A8" s="856" t="s">
        <v>234</v>
      </c>
      <c r="B8" s="857"/>
      <c r="C8" s="857"/>
      <c r="D8" s="857"/>
      <c r="E8" s="857"/>
      <c r="F8" s="858"/>
      <c r="G8" s="859" t="str">
        <f>入力規則等!A27</f>
        <v>高齢社会対策、少子化社会対策、男女共同参画、地方創生</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6.45" customHeight="1" x14ac:dyDescent="0.15">
      <c r="A10" s="773" t="s">
        <v>28</v>
      </c>
      <c r="B10" s="774"/>
      <c r="C10" s="774"/>
      <c r="D10" s="774"/>
      <c r="E10" s="774"/>
      <c r="F10" s="774"/>
      <c r="G10" s="775" t="s">
        <v>698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7"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226</v>
      </c>
      <c r="Q13" s="715"/>
      <c r="R13" s="715"/>
      <c r="S13" s="715"/>
      <c r="T13" s="715"/>
      <c r="U13" s="715"/>
      <c r="V13" s="716"/>
      <c r="W13" s="714">
        <v>238</v>
      </c>
      <c r="X13" s="715"/>
      <c r="Y13" s="715"/>
      <c r="Z13" s="715"/>
      <c r="AA13" s="715"/>
      <c r="AB13" s="715"/>
      <c r="AC13" s="716"/>
      <c r="AD13" s="714">
        <v>390</v>
      </c>
      <c r="AE13" s="715"/>
      <c r="AF13" s="715"/>
      <c r="AG13" s="715"/>
      <c r="AH13" s="715"/>
      <c r="AI13" s="715"/>
      <c r="AJ13" s="716"/>
      <c r="AK13" s="714" t="s">
        <v>724</v>
      </c>
      <c r="AL13" s="715"/>
      <c r="AM13" s="715"/>
      <c r="AN13" s="715"/>
      <c r="AO13" s="715"/>
      <c r="AP13" s="715"/>
      <c r="AQ13" s="716"/>
      <c r="AR13" s="750" t="s">
        <v>724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4" t="s">
        <v>699</v>
      </c>
      <c r="Q14" s="715"/>
      <c r="R14" s="715"/>
      <c r="S14" s="715"/>
      <c r="T14" s="715"/>
      <c r="U14" s="715"/>
      <c r="V14" s="716"/>
      <c r="W14" s="714" t="s">
        <v>699</v>
      </c>
      <c r="X14" s="715"/>
      <c r="Y14" s="715"/>
      <c r="Z14" s="715"/>
      <c r="AA14" s="715"/>
      <c r="AB14" s="715"/>
      <c r="AC14" s="716"/>
      <c r="AD14" s="714" t="s">
        <v>699</v>
      </c>
      <c r="AE14" s="715"/>
      <c r="AF14" s="715"/>
      <c r="AG14" s="715"/>
      <c r="AH14" s="715"/>
      <c r="AI14" s="715"/>
      <c r="AJ14" s="716"/>
      <c r="AK14" s="714" t="s">
        <v>721</v>
      </c>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699</v>
      </c>
      <c r="Q15" s="715"/>
      <c r="R15" s="715"/>
      <c r="S15" s="715"/>
      <c r="T15" s="715"/>
      <c r="U15" s="715"/>
      <c r="V15" s="716"/>
      <c r="W15" s="714" t="s">
        <v>699</v>
      </c>
      <c r="X15" s="715"/>
      <c r="Y15" s="715"/>
      <c r="Z15" s="715"/>
      <c r="AA15" s="715"/>
      <c r="AB15" s="715"/>
      <c r="AC15" s="716"/>
      <c r="AD15" s="714" t="s">
        <v>699</v>
      </c>
      <c r="AE15" s="715"/>
      <c r="AF15" s="715"/>
      <c r="AG15" s="715"/>
      <c r="AH15" s="715"/>
      <c r="AI15" s="715"/>
      <c r="AJ15" s="716"/>
      <c r="AK15" s="714" t="s">
        <v>721</v>
      </c>
      <c r="AL15" s="715"/>
      <c r="AM15" s="715"/>
      <c r="AN15" s="715"/>
      <c r="AO15" s="715"/>
      <c r="AP15" s="715"/>
      <c r="AQ15" s="716"/>
      <c r="AR15" s="714" t="s">
        <v>721</v>
      </c>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t="s">
        <v>699</v>
      </c>
      <c r="Q16" s="715"/>
      <c r="R16" s="715"/>
      <c r="S16" s="715"/>
      <c r="T16" s="715"/>
      <c r="U16" s="715"/>
      <c r="V16" s="716"/>
      <c r="W16" s="714" t="s">
        <v>699</v>
      </c>
      <c r="X16" s="715"/>
      <c r="Y16" s="715"/>
      <c r="Z16" s="715"/>
      <c r="AA16" s="715"/>
      <c r="AB16" s="715"/>
      <c r="AC16" s="716"/>
      <c r="AD16" s="714" t="s">
        <v>699</v>
      </c>
      <c r="AE16" s="715"/>
      <c r="AF16" s="715"/>
      <c r="AG16" s="715"/>
      <c r="AH16" s="715"/>
      <c r="AI16" s="715"/>
      <c r="AJ16" s="716"/>
      <c r="AK16" s="714" t="s">
        <v>721</v>
      </c>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t="s">
        <v>699</v>
      </c>
      <c r="Q17" s="715"/>
      <c r="R17" s="715"/>
      <c r="S17" s="715"/>
      <c r="T17" s="715"/>
      <c r="U17" s="715"/>
      <c r="V17" s="716"/>
      <c r="W17" s="714">
        <v>-60</v>
      </c>
      <c r="X17" s="715"/>
      <c r="Y17" s="715"/>
      <c r="Z17" s="715"/>
      <c r="AA17" s="715"/>
      <c r="AB17" s="715"/>
      <c r="AC17" s="716"/>
      <c r="AD17" s="714" t="s">
        <v>699</v>
      </c>
      <c r="AE17" s="715"/>
      <c r="AF17" s="715"/>
      <c r="AG17" s="715"/>
      <c r="AH17" s="715"/>
      <c r="AI17" s="715"/>
      <c r="AJ17" s="716"/>
      <c r="AK17" s="714" t="s">
        <v>721</v>
      </c>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226</v>
      </c>
      <c r="Q18" s="794"/>
      <c r="R18" s="794"/>
      <c r="S18" s="794"/>
      <c r="T18" s="794"/>
      <c r="U18" s="794"/>
      <c r="V18" s="795"/>
      <c r="W18" s="793">
        <f>SUM(W13:AC17)</f>
        <v>178</v>
      </c>
      <c r="X18" s="794"/>
      <c r="Y18" s="794"/>
      <c r="Z18" s="794"/>
      <c r="AA18" s="794"/>
      <c r="AB18" s="794"/>
      <c r="AC18" s="795"/>
      <c r="AD18" s="793">
        <f>SUM(AD13:AJ17)</f>
        <v>390</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169</v>
      </c>
      <c r="Q19" s="715"/>
      <c r="R19" s="715"/>
      <c r="S19" s="715"/>
      <c r="T19" s="715"/>
      <c r="U19" s="715"/>
      <c r="V19" s="716"/>
      <c r="W19" s="714">
        <v>147</v>
      </c>
      <c r="X19" s="715"/>
      <c r="Y19" s="715"/>
      <c r="Z19" s="715"/>
      <c r="AA19" s="715"/>
      <c r="AB19" s="715"/>
      <c r="AC19" s="716"/>
      <c r="AD19" s="714">
        <v>222</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0.74778761061946908</v>
      </c>
      <c r="Q20" s="761"/>
      <c r="R20" s="761"/>
      <c r="S20" s="761"/>
      <c r="T20" s="761"/>
      <c r="U20" s="761"/>
      <c r="V20" s="761"/>
      <c r="W20" s="761">
        <f>IF(W18=0, "-", SUM(W19)/W18)</f>
        <v>0.8258426966292135</v>
      </c>
      <c r="X20" s="761"/>
      <c r="Y20" s="761"/>
      <c r="Z20" s="761"/>
      <c r="AA20" s="761"/>
      <c r="AB20" s="761"/>
      <c r="AC20" s="761"/>
      <c r="AD20" s="761">
        <f>IF(AD18=0, "-", SUM(AD19)/AD18)</f>
        <v>0.56923076923076921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0.74778761061946908</v>
      </c>
      <c r="Q21" s="761"/>
      <c r="R21" s="761"/>
      <c r="S21" s="761"/>
      <c r="T21" s="761"/>
      <c r="U21" s="761"/>
      <c r="V21" s="761"/>
      <c r="W21" s="761">
        <f>IF(W19=0, "-", SUM(W19)/SUM(W13,W14))</f>
        <v>0.61764705882352944</v>
      </c>
      <c r="X21" s="761"/>
      <c r="Y21" s="761"/>
      <c r="Z21" s="761"/>
      <c r="AA21" s="761"/>
      <c r="AB21" s="761"/>
      <c r="AC21" s="761"/>
      <c r="AD21" s="761">
        <f>IF(AD19=0, "-", SUM(AD19)/SUM(AD13,AD14))</f>
        <v>0.56923076923076921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3"/>
      <c r="B23" s="724"/>
      <c r="C23" s="724"/>
      <c r="D23" s="724"/>
      <c r="E23" s="724"/>
      <c r="F23" s="725"/>
      <c r="G23" s="747" t="s">
        <v>724</v>
      </c>
      <c r="H23" s="748"/>
      <c r="I23" s="748"/>
      <c r="J23" s="748"/>
      <c r="K23" s="748"/>
      <c r="L23" s="748"/>
      <c r="M23" s="748"/>
      <c r="N23" s="748"/>
      <c r="O23" s="749"/>
      <c r="P23" s="750" t="s">
        <v>724</v>
      </c>
      <c r="Q23" s="751"/>
      <c r="R23" s="751"/>
      <c r="S23" s="751"/>
      <c r="T23" s="751"/>
      <c r="U23" s="751"/>
      <c r="V23" s="752"/>
      <c r="W23" s="750" t="s">
        <v>724</v>
      </c>
      <c r="X23" s="751"/>
      <c r="Y23" s="751"/>
      <c r="Z23" s="751"/>
      <c r="AA23" s="751"/>
      <c r="AB23" s="751"/>
      <c r="AC23" s="752"/>
      <c r="AD23" s="753" t="s">
        <v>723</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4"/>
      <c r="I29" s="734"/>
      <c r="J29" s="734"/>
      <c r="K29" s="734"/>
      <c r="L29" s="734"/>
      <c r="M29" s="734"/>
      <c r="N29" s="734"/>
      <c r="O29" s="735"/>
      <c r="P29" s="736" t="str">
        <f>AK13</f>
        <v>-</v>
      </c>
      <c r="Q29" s="737"/>
      <c r="R29" s="737"/>
      <c r="S29" s="737"/>
      <c r="T29" s="737"/>
      <c r="U29" s="737"/>
      <c r="V29" s="738"/>
      <c r="W29" s="739" t="str">
        <f>AR13</f>
        <v>-</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664</v>
      </c>
      <c r="B30" s="743"/>
      <c r="C30" s="743"/>
      <c r="D30" s="743"/>
      <c r="E30" s="743"/>
      <c r="F30" s="744"/>
      <c r="G30" s="745" t="s">
        <v>753</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1" t="s">
        <v>11</v>
      </c>
      <c r="AC31" s="641"/>
      <c r="AD31" s="641"/>
      <c r="AE31" s="131" t="s">
        <v>501</v>
      </c>
      <c r="AF31" s="712"/>
      <c r="AG31" s="712"/>
      <c r="AH31" s="713"/>
      <c r="AI31" s="131" t="s">
        <v>653</v>
      </c>
      <c r="AJ31" s="712"/>
      <c r="AK31" s="712"/>
      <c r="AL31" s="713"/>
      <c r="AM31" s="131" t="s">
        <v>469</v>
      </c>
      <c r="AN31" s="712"/>
      <c r="AO31" s="712"/>
      <c r="AP31" s="713"/>
      <c r="AQ31" s="638" t="s">
        <v>500</v>
      </c>
      <c r="AR31" s="639"/>
      <c r="AS31" s="639"/>
      <c r="AT31" s="640"/>
      <c r="AU31" s="638" t="s">
        <v>678</v>
      </c>
      <c r="AV31" s="639"/>
      <c r="AW31" s="639"/>
      <c r="AX31" s="649"/>
    </row>
    <row r="32" spans="1:50" ht="39.950000000000003" customHeight="1" x14ac:dyDescent="0.15">
      <c r="A32" s="664"/>
      <c r="B32" s="168"/>
      <c r="C32" s="168"/>
      <c r="D32" s="168"/>
      <c r="E32" s="168"/>
      <c r="F32" s="169"/>
      <c r="G32" s="650" t="s">
        <v>754</v>
      </c>
      <c r="H32" s="651"/>
      <c r="I32" s="651"/>
      <c r="J32" s="651"/>
      <c r="K32" s="651"/>
      <c r="L32" s="651"/>
      <c r="M32" s="651"/>
      <c r="N32" s="651"/>
      <c r="O32" s="651"/>
      <c r="P32" s="654" t="s">
        <v>703</v>
      </c>
      <c r="Q32" s="655"/>
      <c r="R32" s="655"/>
      <c r="S32" s="655"/>
      <c r="T32" s="655"/>
      <c r="U32" s="655"/>
      <c r="V32" s="655"/>
      <c r="W32" s="655"/>
      <c r="X32" s="656"/>
      <c r="Y32" s="660" t="s">
        <v>52</v>
      </c>
      <c r="Z32" s="661"/>
      <c r="AA32" s="662"/>
      <c r="AB32" s="663" t="s">
        <v>704</v>
      </c>
      <c r="AC32" s="663"/>
      <c r="AD32" s="663"/>
      <c r="AE32" s="631">
        <v>3381</v>
      </c>
      <c r="AF32" s="631"/>
      <c r="AG32" s="631"/>
      <c r="AH32" s="631"/>
      <c r="AI32" s="631">
        <v>2065</v>
      </c>
      <c r="AJ32" s="631"/>
      <c r="AK32" s="631"/>
      <c r="AL32" s="631"/>
      <c r="AM32" s="648" t="s">
        <v>724</v>
      </c>
      <c r="AN32" s="631"/>
      <c r="AO32" s="631"/>
      <c r="AP32" s="631"/>
      <c r="AQ32" s="648" t="s">
        <v>724</v>
      </c>
      <c r="AR32" s="631"/>
      <c r="AS32" s="631"/>
      <c r="AT32" s="631"/>
      <c r="AU32" s="108" t="s">
        <v>724</v>
      </c>
      <c r="AV32" s="633"/>
      <c r="AW32" s="633"/>
      <c r="AX32" s="634"/>
    </row>
    <row r="33" spans="1:51" ht="39.950000000000003"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5" t="s">
        <v>53</v>
      </c>
      <c r="Z33" s="636"/>
      <c r="AA33" s="637"/>
      <c r="AB33" s="663" t="s">
        <v>704</v>
      </c>
      <c r="AC33" s="663"/>
      <c r="AD33" s="663"/>
      <c r="AE33" s="631">
        <v>1450</v>
      </c>
      <c r="AF33" s="631"/>
      <c r="AG33" s="631"/>
      <c r="AH33" s="631"/>
      <c r="AI33" s="631">
        <v>2180</v>
      </c>
      <c r="AJ33" s="631"/>
      <c r="AK33" s="631"/>
      <c r="AL33" s="631"/>
      <c r="AM33" s="648" t="s">
        <v>724</v>
      </c>
      <c r="AN33" s="631"/>
      <c r="AO33" s="631"/>
      <c r="AP33" s="631"/>
      <c r="AQ33" s="648" t="s">
        <v>724</v>
      </c>
      <c r="AR33" s="631"/>
      <c r="AS33" s="631"/>
      <c r="AT33" s="631"/>
      <c r="AU33" s="108" t="s">
        <v>724</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8" t="s">
        <v>708</v>
      </c>
      <c r="H35" s="669"/>
      <c r="I35" s="669"/>
      <c r="J35" s="669"/>
      <c r="K35" s="669"/>
      <c r="L35" s="669"/>
      <c r="M35" s="669"/>
      <c r="N35" s="669"/>
      <c r="O35" s="669"/>
      <c r="P35" s="669"/>
      <c r="Q35" s="669"/>
      <c r="R35" s="669"/>
      <c r="S35" s="669"/>
      <c r="T35" s="669"/>
      <c r="U35" s="669"/>
      <c r="V35" s="669"/>
      <c r="W35" s="669"/>
      <c r="X35" s="669"/>
      <c r="Y35" s="672" t="s">
        <v>666</v>
      </c>
      <c r="Z35" s="673"/>
      <c r="AA35" s="674"/>
      <c r="AB35" s="675" t="s">
        <v>709</v>
      </c>
      <c r="AC35" s="676"/>
      <c r="AD35" s="677"/>
      <c r="AE35" s="648">
        <v>5922</v>
      </c>
      <c r="AF35" s="648"/>
      <c r="AG35" s="648"/>
      <c r="AH35" s="648"/>
      <c r="AI35" s="648">
        <v>2124</v>
      </c>
      <c r="AJ35" s="648"/>
      <c r="AK35" s="648"/>
      <c r="AL35" s="648"/>
      <c r="AM35" s="648" t="s">
        <v>724</v>
      </c>
      <c r="AN35" s="648"/>
      <c r="AO35" s="648"/>
      <c r="AP35" s="648"/>
      <c r="AQ35" s="108" t="s">
        <v>724</v>
      </c>
      <c r="AR35" s="102"/>
      <c r="AS35" s="102"/>
      <c r="AT35" s="102"/>
      <c r="AU35" s="102"/>
      <c r="AV35" s="102"/>
      <c r="AW35" s="102"/>
      <c r="AX35" s="103"/>
    </row>
    <row r="36" spans="1:51" ht="30.95" customHeight="1" x14ac:dyDescent="0.15">
      <c r="A36" s="701"/>
      <c r="B36" s="702"/>
      <c r="C36" s="702"/>
      <c r="D36" s="702"/>
      <c r="E36" s="702"/>
      <c r="F36" s="703"/>
      <c r="G36" s="670"/>
      <c r="H36" s="671"/>
      <c r="I36" s="671"/>
      <c r="J36" s="671"/>
      <c r="K36" s="671"/>
      <c r="L36" s="671"/>
      <c r="M36" s="671"/>
      <c r="N36" s="671"/>
      <c r="O36" s="671"/>
      <c r="P36" s="671"/>
      <c r="Q36" s="671"/>
      <c r="R36" s="671"/>
      <c r="S36" s="671"/>
      <c r="T36" s="671"/>
      <c r="U36" s="671"/>
      <c r="V36" s="671"/>
      <c r="W36" s="671"/>
      <c r="X36" s="671"/>
      <c r="Y36" s="234" t="s">
        <v>669</v>
      </c>
      <c r="Z36" s="665"/>
      <c r="AA36" s="666"/>
      <c r="AB36" s="627" t="s">
        <v>710</v>
      </c>
      <c r="AC36" s="628"/>
      <c r="AD36" s="629"/>
      <c r="AE36" s="630" t="s">
        <v>711</v>
      </c>
      <c r="AF36" s="630"/>
      <c r="AG36" s="630"/>
      <c r="AH36" s="630"/>
      <c r="AI36" s="630" t="s">
        <v>755</v>
      </c>
      <c r="AJ36" s="630"/>
      <c r="AK36" s="630"/>
      <c r="AL36" s="630"/>
      <c r="AM36" s="630" t="s">
        <v>724</v>
      </c>
      <c r="AN36" s="630"/>
      <c r="AO36" s="630"/>
      <c r="AP36" s="630"/>
      <c r="AQ36" s="630" t="s">
        <v>724</v>
      </c>
      <c r="AR36" s="630"/>
      <c r="AS36" s="630"/>
      <c r="AT36" s="630"/>
      <c r="AU36" s="630"/>
      <c r="AV36" s="630"/>
      <c r="AW36" s="630"/>
      <c r="AX36" s="667"/>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699</v>
      </c>
      <c r="AR38" s="523"/>
      <c r="AS38" s="142" t="s">
        <v>224</v>
      </c>
      <c r="AT38" s="143"/>
      <c r="AU38" s="141" t="s">
        <v>750</v>
      </c>
      <c r="AV38" s="141"/>
      <c r="AW38" s="123" t="s">
        <v>170</v>
      </c>
      <c r="AX38" s="144"/>
    </row>
    <row r="39" spans="1:51" ht="23.25" customHeight="1" x14ac:dyDescent="0.15">
      <c r="A39" s="689"/>
      <c r="B39" s="687"/>
      <c r="C39" s="687"/>
      <c r="D39" s="687"/>
      <c r="E39" s="687"/>
      <c r="F39" s="688"/>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335</v>
      </c>
      <c r="AC39" s="163"/>
      <c r="AD39" s="163"/>
      <c r="AE39" s="108">
        <v>86.3</v>
      </c>
      <c r="AF39" s="102"/>
      <c r="AG39" s="102"/>
      <c r="AH39" s="102"/>
      <c r="AI39" s="108">
        <v>88.6</v>
      </c>
      <c r="AJ39" s="102"/>
      <c r="AK39" s="102"/>
      <c r="AL39" s="102"/>
      <c r="AM39" s="108">
        <v>60.7</v>
      </c>
      <c r="AN39" s="102"/>
      <c r="AO39" s="102"/>
      <c r="AP39" s="102"/>
      <c r="AQ39" s="109" t="s">
        <v>699</v>
      </c>
      <c r="AR39" s="110"/>
      <c r="AS39" s="110"/>
      <c r="AT39" s="111"/>
      <c r="AU39" s="102" t="s">
        <v>750</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80</v>
      </c>
      <c r="AF40" s="102"/>
      <c r="AG40" s="102"/>
      <c r="AH40" s="102"/>
      <c r="AI40" s="108">
        <v>80</v>
      </c>
      <c r="AJ40" s="102"/>
      <c r="AK40" s="102"/>
      <c r="AL40" s="102"/>
      <c r="AM40" s="108">
        <v>80</v>
      </c>
      <c r="AN40" s="102"/>
      <c r="AO40" s="102"/>
      <c r="AP40" s="102"/>
      <c r="AQ40" s="109" t="s">
        <v>699</v>
      </c>
      <c r="AR40" s="110"/>
      <c r="AS40" s="110"/>
      <c r="AT40" s="111"/>
      <c r="AU40" s="102" t="s">
        <v>750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107.9</v>
      </c>
      <c r="AF41" s="102"/>
      <c r="AG41" s="102"/>
      <c r="AH41" s="102"/>
      <c r="AI41" s="108">
        <v>110.8</v>
      </c>
      <c r="AJ41" s="102"/>
      <c r="AK41" s="102"/>
      <c r="AL41" s="102"/>
      <c r="AM41" s="108">
        <v>75.900000000000006</v>
      </c>
      <c r="AN41" s="102"/>
      <c r="AO41" s="102"/>
      <c r="AP41" s="102"/>
      <c r="AQ41" s="109" t="s">
        <v>699</v>
      </c>
      <c r="AR41" s="110"/>
      <c r="AS41" s="110"/>
      <c r="AT41" s="111"/>
      <c r="AU41" s="102" t="s">
        <v>699</v>
      </c>
      <c r="AV41" s="102"/>
      <c r="AW41" s="102"/>
      <c r="AX41" s="103"/>
    </row>
    <row r="42" spans="1:51" ht="23.25" customHeight="1" x14ac:dyDescent="0.15">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customHeight="1" x14ac:dyDescent="0.15">
      <c r="A65" s="664"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1" t="s">
        <v>11</v>
      </c>
      <c r="AC65" s="641"/>
      <c r="AD65" s="641"/>
      <c r="AE65" s="131" t="s">
        <v>501</v>
      </c>
      <c r="AF65" s="712"/>
      <c r="AG65" s="712"/>
      <c r="AH65" s="713"/>
      <c r="AI65" s="131" t="s">
        <v>653</v>
      </c>
      <c r="AJ65" s="712"/>
      <c r="AK65" s="712"/>
      <c r="AL65" s="713"/>
      <c r="AM65" s="131" t="s">
        <v>469</v>
      </c>
      <c r="AN65" s="712"/>
      <c r="AO65" s="712"/>
      <c r="AP65" s="713"/>
      <c r="AQ65" s="638" t="s">
        <v>500</v>
      </c>
      <c r="AR65" s="639"/>
      <c r="AS65" s="639"/>
      <c r="AT65" s="640"/>
      <c r="AU65" s="638" t="s">
        <v>678</v>
      </c>
      <c r="AV65" s="639"/>
      <c r="AW65" s="639"/>
      <c r="AX65" s="649"/>
      <c r="AY65">
        <f>COUNTA($G$66)</f>
        <v>1</v>
      </c>
    </row>
    <row r="66" spans="1:51" ht="39.950000000000003" customHeight="1" x14ac:dyDescent="0.15">
      <c r="A66" s="664"/>
      <c r="B66" s="168"/>
      <c r="C66" s="168"/>
      <c r="D66" s="168"/>
      <c r="E66" s="168"/>
      <c r="F66" s="169"/>
      <c r="G66" s="650" t="s">
        <v>756</v>
      </c>
      <c r="H66" s="651"/>
      <c r="I66" s="651"/>
      <c r="J66" s="651"/>
      <c r="K66" s="651"/>
      <c r="L66" s="651"/>
      <c r="M66" s="651"/>
      <c r="N66" s="651"/>
      <c r="O66" s="651"/>
      <c r="P66" s="654" t="s">
        <v>705</v>
      </c>
      <c r="Q66" s="655"/>
      <c r="R66" s="655"/>
      <c r="S66" s="655"/>
      <c r="T66" s="655"/>
      <c r="U66" s="655"/>
      <c r="V66" s="655"/>
      <c r="W66" s="655"/>
      <c r="X66" s="656"/>
      <c r="Y66" s="660" t="s">
        <v>52</v>
      </c>
      <c r="Z66" s="661"/>
      <c r="AA66" s="662"/>
      <c r="AB66" s="663" t="s">
        <v>706</v>
      </c>
      <c r="AC66" s="663"/>
      <c r="AD66" s="663"/>
      <c r="AE66" s="631">
        <v>255</v>
      </c>
      <c r="AF66" s="631"/>
      <c r="AG66" s="631"/>
      <c r="AH66" s="631"/>
      <c r="AI66" s="631">
        <v>150</v>
      </c>
      <c r="AJ66" s="631"/>
      <c r="AK66" s="631"/>
      <c r="AL66" s="631"/>
      <c r="AM66" s="631">
        <v>127</v>
      </c>
      <c r="AN66" s="631"/>
      <c r="AO66" s="631"/>
      <c r="AP66" s="631"/>
      <c r="AQ66" s="648" t="s">
        <v>724</v>
      </c>
      <c r="AR66" s="631"/>
      <c r="AS66" s="631"/>
      <c r="AT66" s="631"/>
      <c r="AU66" s="108" t="s">
        <v>724</v>
      </c>
      <c r="AV66" s="633"/>
      <c r="AW66" s="633"/>
      <c r="AX66" s="634"/>
      <c r="AY66">
        <f>$AY$65</f>
        <v>1</v>
      </c>
    </row>
    <row r="67" spans="1:51" ht="33.950000000000003"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5" t="s">
        <v>53</v>
      </c>
      <c r="Z67" s="636"/>
      <c r="AA67" s="637"/>
      <c r="AB67" s="663" t="s">
        <v>706</v>
      </c>
      <c r="AC67" s="663"/>
      <c r="AD67" s="663"/>
      <c r="AE67" s="631">
        <v>230</v>
      </c>
      <c r="AF67" s="631"/>
      <c r="AG67" s="631"/>
      <c r="AH67" s="631"/>
      <c r="AI67" s="631">
        <v>230</v>
      </c>
      <c r="AJ67" s="631"/>
      <c r="AK67" s="631"/>
      <c r="AL67" s="631"/>
      <c r="AM67" s="631">
        <v>330</v>
      </c>
      <c r="AN67" s="631"/>
      <c r="AO67" s="631"/>
      <c r="AP67" s="631"/>
      <c r="AQ67" s="648" t="s">
        <v>724</v>
      </c>
      <c r="AR67" s="631"/>
      <c r="AS67" s="631"/>
      <c r="AT67" s="631"/>
      <c r="AU67" s="108" t="s">
        <v>724</v>
      </c>
      <c r="AV67" s="633"/>
      <c r="AW67" s="633"/>
      <c r="AX67" s="634"/>
      <c r="AY67">
        <f>$AY$65</f>
        <v>1</v>
      </c>
    </row>
    <row r="68" spans="1:51" ht="23.25"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1</v>
      </c>
    </row>
    <row r="69" spans="1:51" ht="23.25" customHeight="1" x14ac:dyDescent="0.15">
      <c r="A69" s="698"/>
      <c r="B69" s="699"/>
      <c r="C69" s="699"/>
      <c r="D69" s="699"/>
      <c r="E69" s="699"/>
      <c r="F69" s="700"/>
      <c r="G69" s="668" t="s">
        <v>712</v>
      </c>
      <c r="H69" s="669"/>
      <c r="I69" s="669"/>
      <c r="J69" s="669"/>
      <c r="K69" s="669"/>
      <c r="L69" s="669"/>
      <c r="M69" s="669"/>
      <c r="N69" s="669"/>
      <c r="O69" s="669"/>
      <c r="P69" s="669"/>
      <c r="Q69" s="669"/>
      <c r="R69" s="669"/>
      <c r="S69" s="669"/>
      <c r="T69" s="669"/>
      <c r="U69" s="669"/>
      <c r="V69" s="669"/>
      <c r="W69" s="669"/>
      <c r="X69" s="669"/>
      <c r="Y69" s="672" t="s">
        <v>666</v>
      </c>
      <c r="Z69" s="673"/>
      <c r="AA69" s="674"/>
      <c r="AB69" s="675" t="s">
        <v>713</v>
      </c>
      <c r="AC69" s="676"/>
      <c r="AD69" s="677"/>
      <c r="AE69" s="648">
        <v>563.6</v>
      </c>
      <c r="AF69" s="648"/>
      <c r="AG69" s="648"/>
      <c r="AH69" s="648"/>
      <c r="AI69" s="648">
        <v>791.2</v>
      </c>
      <c r="AJ69" s="648"/>
      <c r="AK69" s="648"/>
      <c r="AL69" s="648"/>
      <c r="AM69" s="648">
        <v>854.7</v>
      </c>
      <c r="AN69" s="648"/>
      <c r="AO69" s="648"/>
      <c r="AP69" s="648"/>
      <c r="AQ69" s="108" t="s">
        <v>724</v>
      </c>
      <c r="AR69" s="102"/>
      <c r="AS69" s="102"/>
      <c r="AT69" s="102"/>
      <c r="AU69" s="102"/>
      <c r="AV69" s="102"/>
      <c r="AW69" s="102"/>
      <c r="AX69" s="103"/>
      <c r="AY69">
        <f>$AY$68</f>
        <v>1</v>
      </c>
    </row>
    <row r="70" spans="1:51" ht="46.5" customHeight="1" x14ac:dyDescent="0.15">
      <c r="A70" s="701"/>
      <c r="B70" s="702"/>
      <c r="C70" s="702"/>
      <c r="D70" s="702"/>
      <c r="E70" s="702"/>
      <c r="F70" s="703"/>
      <c r="G70" s="670"/>
      <c r="H70" s="671"/>
      <c r="I70" s="671"/>
      <c r="J70" s="671"/>
      <c r="K70" s="671"/>
      <c r="L70" s="671"/>
      <c r="M70" s="671"/>
      <c r="N70" s="671"/>
      <c r="O70" s="671"/>
      <c r="P70" s="671"/>
      <c r="Q70" s="671"/>
      <c r="R70" s="671"/>
      <c r="S70" s="671"/>
      <c r="T70" s="671"/>
      <c r="U70" s="671"/>
      <c r="V70" s="671"/>
      <c r="W70" s="671"/>
      <c r="X70" s="671"/>
      <c r="Y70" s="234" t="s">
        <v>669</v>
      </c>
      <c r="Z70" s="665"/>
      <c r="AA70" s="666"/>
      <c r="AB70" s="627" t="s">
        <v>714</v>
      </c>
      <c r="AC70" s="628"/>
      <c r="AD70" s="629"/>
      <c r="AE70" s="630" t="s">
        <v>715</v>
      </c>
      <c r="AF70" s="630"/>
      <c r="AG70" s="630"/>
      <c r="AH70" s="630"/>
      <c r="AI70" s="630" t="s">
        <v>757</v>
      </c>
      <c r="AJ70" s="630"/>
      <c r="AK70" s="630"/>
      <c r="AL70" s="630"/>
      <c r="AM70" s="630" t="s">
        <v>758</v>
      </c>
      <c r="AN70" s="630"/>
      <c r="AO70" s="630"/>
      <c r="AP70" s="630"/>
      <c r="AQ70" s="630" t="s">
        <v>724</v>
      </c>
      <c r="AR70" s="630"/>
      <c r="AS70" s="630"/>
      <c r="AT70" s="630"/>
      <c r="AU70" s="630"/>
      <c r="AV70" s="630"/>
      <c r="AW70" s="630"/>
      <c r="AX70" s="667"/>
      <c r="AY70">
        <f>$AY$68</f>
        <v>1</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customHeight="1" x14ac:dyDescent="0.15">
      <c r="A99" s="664"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9"/>
      <c r="AY99">
        <f>COUNTA($G$100)</f>
        <v>1</v>
      </c>
    </row>
    <row r="100" spans="1:60" ht="39.950000000000003" customHeight="1" x14ac:dyDescent="0.15">
      <c r="A100" s="664"/>
      <c r="B100" s="168"/>
      <c r="C100" s="168"/>
      <c r="D100" s="168"/>
      <c r="E100" s="168"/>
      <c r="F100" s="169"/>
      <c r="G100" s="650" t="s">
        <v>756</v>
      </c>
      <c r="H100" s="651"/>
      <c r="I100" s="651"/>
      <c r="J100" s="651"/>
      <c r="K100" s="651"/>
      <c r="L100" s="651"/>
      <c r="M100" s="651"/>
      <c r="N100" s="651"/>
      <c r="O100" s="651"/>
      <c r="P100" s="654" t="s">
        <v>707</v>
      </c>
      <c r="Q100" s="655"/>
      <c r="R100" s="655"/>
      <c r="S100" s="655"/>
      <c r="T100" s="655"/>
      <c r="U100" s="655"/>
      <c r="V100" s="655"/>
      <c r="W100" s="655"/>
      <c r="X100" s="656"/>
      <c r="Y100" s="660" t="s">
        <v>52</v>
      </c>
      <c r="Z100" s="661"/>
      <c r="AA100" s="662"/>
      <c r="AB100" s="663" t="s">
        <v>704</v>
      </c>
      <c r="AC100" s="663"/>
      <c r="AD100" s="663"/>
      <c r="AE100" s="631" t="s">
        <v>699</v>
      </c>
      <c r="AF100" s="631"/>
      <c r="AG100" s="631"/>
      <c r="AH100" s="631"/>
      <c r="AI100" s="631" t="s">
        <v>699</v>
      </c>
      <c r="AJ100" s="631"/>
      <c r="AK100" s="631"/>
      <c r="AL100" s="631"/>
      <c r="AM100" s="631">
        <v>83</v>
      </c>
      <c r="AN100" s="631"/>
      <c r="AO100" s="631"/>
      <c r="AP100" s="631"/>
      <c r="AQ100" s="648" t="s">
        <v>724</v>
      </c>
      <c r="AR100" s="631"/>
      <c r="AS100" s="631"/>
      <c r="AT100" s="631"/>
      <c r="AU100" s="108" t="s">
        <v>724</v>
      </c>
      <c r="AV100" s="633"/>
      <c r="AW100" s="633"/>
      <c r="AX100" s="634"/>
      <c r="AY100">
        <f>$AY$99</f>
        <v>1</v>
      </c>
    </row>
    <row r="101" spans="1:60" ht="39.950000000000003"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5" t="s">
        <v>53</v>
      </c>
      <c r="Z101" s="636"/>
      <c r="AA101" s="637"/>
      <c r="AB101" s="663" t="s">
        <v>704</v>
      </c>
      <c r="AC101" s="663"/>
      <c r="AD101" s="663"/>
      <c r="AE101" s="631" t="s">
        <v>699</v>
      </c>
      <c r="AF101" s="631"/>
      <c r="AG101" s="631"/>
      <c r="AH101" s="631"/>
      <c r="AI101" s="631" t="s">
        <v>699</v>
      </c>
      <c r="AJ101" s="631"/>
      <c r="AK101" s="631"/>
      <c r="AL101" s="631"/>
      <c r="AM101" s="631">
        <v>110</v>
      </c>
      <c r="AN101" s="631"/>
      <c r="AO101" s="631"/>
      <c r="AP101" s="631"/>
      <c r="AQ101" s="648" t="s">
        <v>724</v>
      </c>
      <c r="AR101" s="631"/>
      <c r="AS101" s="631"/>
      <c r="AT101" s="631"/>
      <c r="AU101" s="108" t="s">
        <v>724</v>
      </c>
      <c r="AV101" s="633"/>
      <c r="AW101" s="633"/>
      <c r="AX101" s="634"/>
      <c r="AY101">
        <f>$AY$99</f>
        <v>1</v>
      </c>
    </row>
    <row r="102" spans="1:60" ht="23.25"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1</v>
      </c>
    </row>
    <row r="103" spans="1:60" ht="23.25" customHeight="1" x14ac:dyDescent="0.15">
      <c r="A103" s="679"/>
      <c r="B103" s="212"/>
      <c r="C103" s="212"/>
      <c r="D103" s="212"/>
      <c r="E103" s="212"/>
      <c r="F103" s="680"/>
      <c r="G103" s="668" t="s">
        <v>716</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t="s">
        <v>709</v>
      </c>
      <c r="AC103" s="676"/>
      <c r="AD103" s="677"/>
      <c r="AE103" s="648" t="s">
        <v>699</v>
      </c>
      <c r="AF103" s="648"/>
      <c r="AG103" s="648"/>
      <c r="AH103" s="648"/>
      <c r="AI103" s="648" t="s">
        <v>699</v>
      </c>
      <c r="AJ103" s="648"/>
      <c r="AK103" s="648"/>
      <c r="AL103" s="648"/>
      <c r="AM103" s="648">
        <v>475666</v>
      </c>
      <c r="AN103" s="648"/>
      <c r="AO103" s="648"/>
      <c r="AP103" s="648"/>
      <c r="AQ103" s="108" t="s">
        <v>724</v>
      </c>
      <c r="AR103" s="102"/>
      <c r="AS103" s="102"/>
      <c r="AT103" s="102"/>
      <c r="AU103" s="102"/>
      <c r="AV103" s="102"/>
      <c r="AW103" s="102"/>
      <c r="AX103" s="103"/>
      <c r="AY103">
        <f>$AY$102</f>
        <v>1</v>
      </c>
    </row>
    <row r="104" spans="1:60" ht="46.5" customHeight="1" thickBot="1" x14ac:dyDescent="0.2">
      <c r="A104" s="681"/>
      <c r="B104" s="123"/>
      <c r="C104" s="123"/>
      <c r="D104" s="123"/>
      <c r="E104" s="123"/>
      <c r="F104" s="682"/>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7" t="s">
        <v>714</v>
      </c>
      <c r="AC104" s="628"/>
      <c r="AD104" s="629"/>
      <c r="AE104" s="630" t="s">
        <v>699</v>
      </c>
      <c r="AF104" s="630"/>
      <c r="AG104" s="630"/>
      <c r="AH104" s="630"/>
      <c r="AI104" s="630" t="s">
        <v>699</v>
      </c>
      <c r="AJ104" s="630"/>
      <c r="AK104" s="630"/>
      <c r="AL104" s="630"/>
      <c r="AM104" s="630" t="s">
        <v>759</v>
      </c>
      <c r="AN104" s="630"/>
      <c r="AO104" s="630"/>
      <c r="AP104" s="630"/>
      <c r="AQ104" s="630" t="s">
        <v>724</v>
      </c>
      <c r="AR104" s="630"/>
      <c r="AS104" s="630"/>
      <c r="AT104" s="630"/>
      <c r="AU104" s="630"/>
      <c r="AV104" s="630"/>
      <c r="AW104" s="630"/>
      <c r="AX104" s="667"/>
      <c r="AY104">
        <f>$AY$102</f>
        <v>1</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9"/>
      <c r="AY133">
        <f>COUNTA($G$134)</f>
        <v>0</v>
      </c>
    </row>
    <row r="134" spans="1:60" ht="23.25" hidden="1" customHeight="1" x14ac:dyDescent="0.15">
      <c r="A134" s="664"/>
      <c r="B134" s="168"/>
      <c r="C134" s="168"/>
      <c r="D134" s="168"/>
      <c r="E134" s="168"/>
      <c r="F134" s="169"/>
      <c r="G134" s="704"/>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5" t="s">
        <v>53</v>
      </c>
      <c r="Z135" s="636"/>
      <c r="AA135" s="637"/>
      <c r="AB135" s="663"/>
      <c r="AC135" s="663"/>
      <c r="AD135" s="663"/>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48"/>
      <c r="AF137" s="648"/>
      <c r="AG137" s="648"/>
      <c r="AH137" s="648"/>
      <c r="AI137" s="648"/>
      <c r="AJ137" s="648"/>
      <c r="AK137" s="648"/>
      <c r="AL137" s="648"/>
      <c r="AM137" s="648"/>
      <c r="AN137" s="648"/>
      <c r="AO137" s="648"/>
      <c r="AP137" s="648"/>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7"/>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9"/>
      <c r="AY167">
        <f>COUNTA($G$168)</f>
        <v>0</v>
      </c>
    </row>
    <row r="168" spans="1:60" ht="23.25" hidden="1" customHeight="1" x14ac:dyDescent="0.15">
      <c r="A168" s="664"/>
      <c r="B168" s="168"/>
      <c r="C168" s="168"/>
      <c r="D168" s="168"/>
      <c r="E168" s="168"/>
      <c r="F168" s="169"/>
      <c r="G168" s="704"/>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5" t="s">
        <v>53</v>
      </c>
      <c r="Z169" s="636"/>
      <c r="AA169" s="637"/>
      <c r="AB169" s="663"/>
      <c r="AC169" s="663"/>
      <c r="AD169" s="663"/>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48"/>
      <c r="AF171" s="648"/>
      <c r="AG171" s="648"/>
      <c r="AH171" s="648"/>
      <c r="AI171" s="648"/>
      <c r="AJ171" s="648"/>
      <c r="AK171" s="648"/>
      <c r="AL171" s="648"/>
      <c r="AM171" s="648"/>
      <c r="AN171" s="648"/>
      <c r="AO171" s="648"/>
      <c r="AP171" s="648"/>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7"/>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726</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727</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728</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724</v>
      </c>
      <c r="K218" s="509"/>
      <c r="L218" s="509"/>
      <c r="M218" s="509"/>
      <c r="N218" s="509"/>
      <c r="O218" s="509"/>
      <c r="P218" s="509"/>
      <c r="Q218" s="509"/>
      <c r="R218" s="509"/>
      <c r="S218" s="509"/>
      <c r="T218" s="510"/>
      <c r="U218" s="485" t="s">
        <v>724</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724</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724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4.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720</v>
      </c>
      <c r="AE223" s="467"/>
      <c r="AF223" s="467"/>
      <c r="AG223" s="468" t="s">
        <v>729</v>
      </c>
      <c r="AH223" s="469"/>
      <c r="AI223" s="469"/>
      <c r="AJ223" s="469"/>
      <c r="AK223" s="469"/>
      <c r="AL223" s="469"/>
      <c r="AM223" s="469"/>
      <c r="AN223" s="469"/>
      <c r="AO223" s="469"/>
      <c r="AP223" s="469"/>
      <c r="AQ223" s="469"/>
      <c r="AR223" s="469"/>
      <c r="AS223" s="469"/>
      <c r="AT223" s="469"/>
      <c r="AU223" s="469"/>
      <c r="AV223" s="469"/>
      <c r="AW223" s="469"/>
      <c r="AX223" s="470"/>
    </row>
    <row r="224" spans="1:51" ht="75.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720</v>
      </c>
      <c r="AE224" s="380"/>
      <c r="AF224" s="380"/>
      <c r="AG224" s="374" t="s">
        <v>730</v>
      </c>
      <c r="AH224" s="375"/>
      <c r="AI224" s="375"/>
      <c r="AJ224" s="375"/>
      <c r="AK224" s="375"/>
      <c r="AL224" s="375"/>
      <c r="AM224" s="375"/>
      <c r="AN224" s="375"/>
      <c r="AO224" s="375"/>
      <c r="AP224" s="375"/>
      <c r="AQ224" s="375"/>
      <c r="AR224" s="375"/>
      <c r="AS224" s="375"/>
      <c r="AT224" s="375"/>
      <c r="AU224" s="375"/>
      <c r="AV224" s="375"/>
      <c r="AW224" s="375"/>
      <c r="AX224" s="376"/>
    </row>
    <row r="225" spans="1:50" ht="70.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720</v>
      </c>
      <c r="AE225" s="417"/>
      <c r="AF225" s="417"/>
      <c r="AG225" s="402" t="s">
        <v>731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720</v>
      </c>
      <c r="AE226" s="398"/>
      <c r="AF226" s="398"/>
      <c r="AG226" s="400" t="s">
        <v>765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8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720</v>
      </c>
      <c r="AE229" s="364"/>
      <c r="AF229" s="364"/>
      <c r="AG229" s="366" t="s">
        <v>734</v>
      </c>
      <c r="AH229" s="367"/>
      <c r="AI229" s="367"/>
      <c r="AJ229" s="367"/>
      <c r="AK229" s="367"/>
      <c r="AL229" s="367"/>
      <c r="AM229" s="367"/>
      <c r="AN229" s="367"/>
      <c r="AO229" s="367"/>
      <c r="AP229" s="367"/>
      <c r="AQ229" s="367"/>
      <c r="AR229" s="367"/>
      <c r="AS229" s="367"/>
      <c r="AT229" s="367"/>
      <c r="AU229" s="367"/>
      <c r="AV229" s="367"/>
      <c r="AW229" s="367"/>
      <c r="AX229" s="368"/>
    </row>
    <row r="230" spans="1:50" ht="55.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720</v>
      </c>
      <c r="AE230" s="380"/>
      <c r="AF230" s="380"/>
      <c r="AG230" s="374" t="s">
        <v>760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735</v>
      </c>
      <c r="AE231" s="380"/>
      <c r="AF231" s="380"/>
      <c r="AG231" s="374" t="s">
        <v>724</v>
      </c>
      <c r="AH231" s="375"/>
      <c r="AI231" s="375"/>
      <c r="AJ231" s="375"/>
      <c r="AK231" s="375"/>
      <c r="AL231" s="375"/>
      <c r="AM231" s="375"/>
      <c r="AN231" s="375"/>
      <c r="AO231" s="375"/>
      <c r="AP231" s="375"/>
      <c r="AQ231" s="375"/>
      <c r="AR231" s="375"/>
      <c r="AS231" s="375"/>
      <c r="AT231" s="375"/>
      <c r="AU231" s="375"/>
      <c r="AV231" s="375"/>
      <c r="AW231" s="375"/>
      <c r="AX231" s="376"/>
    </row>
    <row r="232" spans="1:50" ht="67.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720</v>
      </c>
      <c r="AE232" s="380"/>
      <c r="AF232" s="380"/>
      <c r="AG232" s="374" t="s">
        <v>736</v>
      </c>
      <c r="AH232" s="375"/>
      <c r="AI232" s="375"/>
      <c r="AJ232" s="375"/>
      <c r="AK232" s="375"/>
      <c r="AL232" s="375"/>
      <c r="AM232" s="375"/>
      <c r="AN232" s="375"/>
      <c r="AO232" s="375"/>
      <c r="AP232" s="375"/>
      <c r="AQ232" s="375"/>
      <c r="AR232" s="375"/>
      <c r="AS232" s="375"/>
      <c r="AT232" s="375"/>
      <c r="AU232" s="375"/>
      <c r="AV232" s="375"/>
      <c r="AW232" s="375"/>
      <c r="AX232" s="376"/>
    </row>
    <row r="233" spans="1:50" ht="35.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720</v>
      </c>
      <c r="AE233" s="417"/>
      <c r="AF233" s="417"/>
      <c r="AG233" s="418" t="s">
        <v>737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735</v>
      </c>
      <c r="AE234" s="380"/>
      <c r="AF234" s="449"/>
      <c r="AG234" s="374" t="s">
        <v>724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735</v>
      </c>
      <c r="AE235" s="410"/>
      <c r="AF235" s="411"/>
      <c r="AG235" s="412" t="s">
        <v>724</v>
      </c>
      <c r="AH235" s="413"/>
      <c r="AI235" s="413"/>
      <c r="AJ235" s="413"/>
      <c r="AK235" s="413"/>
      <c r="AL235" s="413"/>
      <c r="AM235" s="413"/>
      <c r="AN235" s="413"/>
      <c r="AO235" s="413"/>
      <c r="AP235" s="413"/>
      <c r="AQ235" s="413"/>
      <c r="AR235" s="413"/>
      <c r="AS235" s="413"/>
      <c r="AT235" s="413"/>
      <c r="AU235" s="413"/>
      <c r="AV235" s="413"/>
      <c r="AW235" s="413"/>
      <c r="AX235" s="414"/>
    </row>
    <row r="236" spans="1:50" ht="96.7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732</v>
      </c>
      <c r="AE236" s="364"/>
      <c r="AF236" s="365"/>
      <c r="AG236" s="366" t="s">
        <v>763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735</v>
      </c>
      <c r="AE237" s="373"/>
      <c r="AF237" s="373"/>
      <c r="AG237" s="374" t="s">
        <v>724</v>
      </c>
      <c r="AH237" s="375"/>
      <c r="AI237" s="375"/>
      <c r="AJ237" s="375"/>
      <c r="AK237" s="375"/>
      <c r="AL237" s="375"/>
      <c r="AM237" s="375"/>
      <c r="AN237" s="375"/>
      <c r="AO237" s="375"/>
      <c r="AP237" s="375"/>
      <c r="AQ237" s="375"/>
      <c r="AR237" s="375"/>
      <c r="AS237" s="375"/>
      <c r="AT237" s="375"/>
      <c r="AU237" s="375"/>
      <c r="AV237" s="375"/>
      <c r="AW237" s="375"/>
      <c r="AX237" s="376"/>
    </row>
    <row r="238" spans="1:50" ht="69"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732</v>
      </c>
      <c r="AE238" s="380"/>
      <c r="AF238" s="380"/>
      <c r="AG238" s="374" t="s">
        <v>762</v>
      </c>
      <c r="AH238" s="375"/>
      <c r="AI238" s="375"/>
      <c r="AJ238" s="375"/>
      <c r="AK238" s="375"/>
      <c r="AL238" s="375"/>
      <c r="AM238" s="375"/>
      <c r="AN238" s="375"/>
      <c r="AO238" s="375"/>
      <c r="AP238" s="375"/>
      <c r="AQ238" s="375"/>
      <c r="AR238" s="375"/>
      <c r="AS238" s="375"/>
      <c r="AT238" s="375"/>
      <c r="AU238" s="375"/>
      <c r="AV238" s="375"/>
      <c r="AW238" s="375"/>
      <c r="AX238" s="376"/>
    </row>
    <row r="239" spans="1:50" ht="33.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720</v>
      </c>
      <c r="AE239" s="380"/>
      <c r="AF239" s="380"/>
      <c r="AG239" s="404" t="s">
        <v>738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735</v>
      </c>
      <c r="AE240" s="398"/>
      <c r="AF240" s="399"/>
      <c r="AG240" s="400" t="s">
        <v>724</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t="s">
        <v>724</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56.1" customHeight="1" x14ac:dyDescent="0.15">
      <c r="A247" s="354" t="s">
        <v>46</v>
      </c>
      <c r="B247" s="915"/>
      <c r="C247" s="313" t="s">
        <v>50</v>
      </c>
      <c r="D247" s="734"/>
      <c r="E247" s="734"/>
      <c r="F247" s="735"/>
      <c r="G247" s="918" t="s">
        <v>761</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43.5" customHeight="1" thickBot="1" x14ac:dyDescent="0.2">
      <c r="A248" s="916"/>
      <c r="B248" s="917"/>
      <c r="C248" s="920" t="s">
        <v>54</v>
      </c>
      <c r="D248" s="921"/>
      <c r="E248" s="921"/>
      <c r="F248" s="922"/>
      <c r="G248" s="923" t="s">
        <v>764</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32.450000000000003" customHeight="1" thickBot="1" x14ac:dyDescent="0.2">
      <c r="A250" s="908" t="s">
        <v>749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38.1" customHeight="1" thickBot="1" x14ac:dyDescent="0.2">
      <c r="A252" s="338" t="s">
        <v>766</v>
      </c>
      <c r="B252" s="339"/>
      <c r="C252" s="339"/>
      <c r="D252" s="339"/>
      <c r="E252" s="340"/>
      <c r="F252" s="914" t="s">
        <v>767</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35.1" customHeight="1" thickBot="1" x14ac:dyDescent="0.2">
      <c r="A254" s="338" t="s">
        <v>346</v>
      </c>
      <c r="B254" s="339"/>
      <c r="C254" s="339"/>
      <c r="D254" s="339"/>
      <c r="E254" s="340"/>
      <c r="F254" s="341" t="s">
        <v>770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6.6"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503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506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722</v>
      </c>
      <c r="H268" s="101"/>
      <c r="I268" s="101"/>
      <c r="J268" s="100">
        <v>20</v>
      </c>
      <c r="K268" s="100"/>
      <c r="L268" s="116">
        <v>561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5.9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752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740</v>
      </c>
      <c r="H310" s="300"/>
      <c r="I310" s="300"/>
      <c r="J310" s="300"/>
      <c r="K310" s="301"/>
      <c r="L310" s="302" t="s">
        <v>744</v>
      </c>
      <c r="M310" s="303"/>
      <c r="N310" s="303"/>
      <c r="O310" s="303"/>
      <c r="P310" s="303"/>
      <c r="Q310" s="303"/>
      <c r="R310" s="303"/>
      <c r="S310" s="303"/>
      <c r="T310" s="303"/>
      <c r="U310" s="303"/>
      <c r="V310" s="303"/>
      <c r="W310" s="303"/>
      <c r="X310" s="304"/>
      <c r="Y310" s="305">
        <v>159</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741</v>
      </c>
      <c r="H311" s="290"/>
      <c r="I311" s="290"/>
      <c r="J311" s="290"/>
      <c r="K311" s="291"/>
      <c r="L311" s="292" t="s">
        <v>745</v>
      </c>
      <c r="M311" s="293"/>
      <c r="N311" s="293"/>
      <c r="O311" s="293"/>
      <c r="P311" s="293"/>
      <c r="Q311" s="293"/>
      <c r="R311" s="293"/>
      <c r="S311" s="293"/>
      <c r="T311" s="293"/>
      <c r="U311" s="293"/>
      <c r="V311" s="293"/>
      <c r="W311" s="293"/>
      <c r="X311" s="294"/>
      <c r="Y311" s="295">
        <v>24</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742</v>
      </c>
      <c r="H312" s="290"/>
      <c r="I312" s="290"/>
      <c r="J312" s="290"/>
      <c r="K312" s="291"/>
      <c r="L312" s="292" t="s">
        <v>742</v>
      </c>
      <c r="M312" s="293"/>
      <c r="N312" s="293"/>
      <c r="O312" s="293"/>
      <c r="P312" s="293"/>
      <c r="Q312" s="293"/>
      <c r="R312" s="293"/>
      <c r="S312" s="293"/>
      <c r="T312" s="293"/>
      <c r="U312" s="293"/>
      <c r="V312" s="293"/>
      <c r="W312" s="293"/>
      <c r="X312" s="294"/>
      <c r="Y312" s="295">
        <v>20</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743</v>
      </c>
      <c r="H313" s="290"/>
      <c r="I313" s="290"/>
      <c r="J313" s="290"/>
      <c r="K313" s="291"/>
      <c r="L313" s="292" t="s">
        <v>746</v>
      </c>
      <c r="M313" s="293"/>
      <c r="N313" s="293"/>
      <c r="O313" s="293"/>
      <c r="P313" s="293"/>
      <c r="Q313" s="293"/>
      <c r="R313" s="293"/>
      <c r="S313" s="293"/>
      <c r="T313" s="293"/>
      <c r="U313" s="293"/>
      <c r="V313" s="293"/>
      <c r="W313" s="293"/>
      <c r="X313" s="294"/>
      <c r="Y313" s="295">
        <v>19</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222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78.75" customHeight="1" x14ac:dyDescent="0.15">
      <c r="A366" s="245">
        <v>1</v>
      </c>
      <c r="B366" s="245">
        <v>1</v>
      </c>
      <c r="C366" s="267" t="s">
        <v>739</v>
      </c>
      <c r="D366" s="266"/>
      <c r="E366" s="266"/>
      <c r="F366" s="266"/>
      <c r="G366" s="266"/>
      <c r="H366" s="266"/>
      <c r="I366" s="266"/>
      <c r="J366" s="248">
        <v>1010401023102</v>
      </c>
      <c r="K366" s="249"/>
      <c r="L366" s="249"/>
      <c r="M366" s="249"/>
      <c r="N366" s="249"/>
      <c r="O366" s="249"/>
      <c r="P366" s="260" t="s">
        <v>747</v>
      </c>
      <c r="Q366" s="250"/>
      <c r="R366" s="250"/>
      <c r="S366" s="250"/>
      <c r="T366" s="250"/>
      <c r="U366" s="250"/>
      <c r="V366" s="250"/>
      <c r="W366" s="250"/>
      <c r="X366" s="250"/>
      <c r="Y366" s="251">
        <v>131</v>
      </c>
      <c r="Z366" s="252"/>
      <c r="AA366" s="252"/>
      <c r="AB366" s="253"/>
      <c r="AC366" s="237" t="s">
        <v>337</v>
      </c>
      <c r="AD366" s="238"/>
      <c r="AE366" s="238"/>
      <c r="AF366" s="238"/>
      <c r="AG366" s="238"/>
      <c r="AH366" s="268">
        <v>4</v>
      </c>
      <c r="AI366" s="269"/>
      <c r="AJ366" s="269"/>
      <c r="AK366" s="269"/>
      <c r="AL366" s="241">
        <v>73.489999999999995</v>
      </c>
      <c r="AM366" s="242"/>
      <c r="AN366" s="242"/>
      <c r="AO366" s="243"/>
      <c r="AP366" s="244" t="s">
        <v>724</v>
      </c>
      <c r="AQ366" s="244"/>
      <c r="AR366" s="244"/>
      <c r="AS366" s="244"/>
      <c r="AT366" s="244"/>
      <c r="AU366" s="244"/>
      <c r="AV366" s="244"/>
      <c r="AW366" s="244"/>
      <c r="AX366" s="244"/>
    </row>
    <row r="367" spans="1:51" ht="78" customHeight="1" x14ac:dyDescent="0.15">
      <c r="A367" s="245">
        <v>2</v>
      </c>
      <c r="B367" s="245">
        <v>1</v>
      </c>
      <c r="C367" s="267" t="s">
        <v>739</v>
      </c>
      <c r="D367" s="266"/>
      <c r="E367" s="266"/>
      <c r="F367" s="266"/>
      <c r="G367" s="266"/>
      <c r="H367" s="266"/>
      <c r="I367" s="266"/>
      <c r="J367" s="248">
        <v>1010401023102</v>
      </c>
      <c r="K367" s="249"/>
      <c r="L367" s="249"/>
      <c r="M367" s="249"/>
      <c r="N367" s="249"/>
      <c r="O367" s="249"/>
      <c r="P367" s="260" t="s">
        <v>748</v>
      </c>
      <c r="Q367" s="250"/>
      <c r="R367" s="250"/>
      <c r="S367" s="250"/>
      <c r="T367" s="250"/>
      <c r="U367" s="250"/>
      <c r="V367" s="250"/>
      <c r="W367" s="250"/>
      <c r="X367" s="250"/>
      <c r="Y367" s="251">
        <v>91</v>
      </c>
      <c r="Z367" s="252"/>
      <c r="AA367" s="252"/>
      <c r="AB367" s="253"/>
      <c r="AC367" s="237" t="s">
        <v>337</v>
      </c>
      <c r="AD367" s="238"/>
      <c r="AE367" s="238"/>
      <c r="AF367" s="238"/>
      <c r="AG367" s="238"/>
      <c r="AH367" s="268">
        <v>3</v>
      </c>
      <c r="AI367" s="269"/>
      <c r="AJ367" s="269"/>
      <c r="AK367" s="269"/>
      <c r="AL367" s="241">
        <v>50.88</v>
      </c>
      <c r="AM367" s="242"/>
      <c r="AN367" s="242"/>
      <c r="AO367" s="243"/>
      <c r="AP367" s="244" t="s">
        <v>724</v>
      </c>
      <c r="AQ367" s="244"/>
      <c r="AR367" s="244"/>
      <c r="AS367" s="244"/>
      <c r="AT367" s="244"/>
      <c r="AU367" s="244"/>
      <c r="AV367" s="244"/>
      <c r="AW367" s="244"/>
      <c r="AX367" s="244"/>
      <c r="AY367">
        <f>COUNTA($C$367)</f>
        <v>1</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724</v>
      </c>
      <c r="F631" s="247"/>
      <c r="G631" s="247"/>
      <c r="H631" s="247"/>
      <c r="I631" s="247"/>
      <c r="J631" s="248" t="s">
        <v>724</v>
      </c>
      <c r="K631" s="249"/>
      <c r="L631" s="249"/>
      <c r="M631" s="249"/>
      <c r="N631" s="249"/>
      <c r="O631" s="249"/>
      <c r="P631" s="260" t="s">
        <v>724</v>
      </c>
      <c r="Q631" s="250"/>
      <c r="R631" s="250"/>
      <c r="S631" s="250"/>
      <c r="T631" s="250"/>
      <c r="U631" s="250"/>
      <c r="V631" s="250"/>
      <c r="W631" s="250"/>
      <c r="X631" s="250"/>
      <c r="Y631" s="251" t="s">
        <v>724</v>
      </c>
      <c r="Z631" s="252"/>
      <c r="AA631" s="252"/>
      <c r="AB631" s="253"/>
      <c r="AC631" s="237"/>
      <c r="AD631" s="238"/>
      <c r="AE631" s="238"/>
      <c r="AF631" s="238"/>
      <c r="AG631" s="238"/>
      <c r="AH631" s="239" t="s">
        <v>724</v>
      </c>
      <c r="AI631" s="240"/>
      <c r="AJ631" s="240"/>
      <c r="AK631" s="240"/>
      <c r="AL631" s="241" t="s">
        <v>724</v>
      </c>
      <c r="AM631" s="242"/>
      <c r="AN631" s="242"/>
      <c r="AO631" s="243"/>
      <c r="AP631" s="244" t="s">
        <v>724</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41"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720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720</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720</v>
      </c>
      <c r="C13" s="13" t="str">
        <f t="shared" si="9"/>
        <v>少子化社会対策</v>
      </c>
      <c r="D13" s="13" t="str">
        <f t="shared" si="8"/>
        <v>高齢社会対策、少子化社会対策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高齢社会対策、少子化社会対策</v>
      </c>
      <c r="F14" s="18" t="s">
        <v>116</v>
      </c>
      <c r="G14" s="17" t="s">
        <v>720</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720</v>
      </c>
      <c r="C15" s="13" t="str">
        <f t="shared" si="9"/>
        <v>男女共同参画</v>
      </c>
      <c r="D15" s="13" t="str">
        <f t="shared" si="8"/>
        <v>高齢社会対策、少子化社会対策、男女共同参画</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高齢社会対策、少子化社会対策、男女共同参画</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高齢社会対策、少子化社会対策、男女共同参画</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高齢社会対策、少子化社会対策、男女共同参画</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高齢社会対策、少子化社会対策、男女共同参画</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t="s">
        <v>720</v>
      </c>
      <c r="C20" s="13" t="str">
        <f t="shared" si="9"/>
        <v>地方創生</v>
      </c>
      <c r="D20" s="13" t="str">
        <f t="shared" si="8"/>
        <v>高齢社会対策、少子化社会対策、男女共同参画、地方創生</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高齢社会対策、少子化社会対策、男女共同参画、地方創生</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高齢社会対策、少子化社会対策、男女共同参画、地方創生</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高齢社会対策、少子化社会対策、男女共同参画、地方創生</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高齢社会対策、少子化社会対策、男女共同参画、地方創生</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5"/>
      <c r="R4" s="655"/>
      <c r="S4" s="655"/>
      <c r="T4" s="655"/>
      <c r="U4" s="655"/>
      <c r="V4" s="655"/>
      <c r="W4" s="655"/>
      <c r="X4" s="656"/>
      <c r="Y4" s="929" t="s">
        <v>12</v>
      </c>
      <c r="Z4" s="930"/>
      <c r="AA4" s="931"/>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8"/>
      <c r="Q6" s="658"/>
      <c r="R6" s="658"/>
      <c r="S6" s="658"/>
      <c r="T6" s="658"/>
      <c r="U6" s="658"/>
      <c r="V6" s="658"/>
      <c r="W6" s="658"/>
      <c r="X6" s="659"/>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5"/>
      <c r="R11" s="655"/>
      <c r="S11" s="655"/>
      <c r="T11" s="655"/>
      <c r="U11" s="655"/>
      <c r="V11" s="655"/>
      <c r="W11" s="655"/>
      <c r="X11" s="656"/>
      <c r="Y11" s="929" t="s">
        <v>12</v>
      </c>
      <c r="Z11" s="930"/>
      <c r="AA11" s="931"/>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8"/>
      <c r="Q13" s="658"/>
      <c r="R13" s="658"/>
      <c r="S13" s="658"/>
      <c r="T13" s="658"/>
      <c r="U13" s="658"/>
      <c r="V13" s="658"/>
      <c r="W13" s="658"/>
      <c r="X13" s="659"/>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5"/>
      <c r="R18" s="655"/>
      <c r="S18" s="655"/>
      <c r="T18" s="655"/>
      <c r="U18" s="655"/>
      <c r="V18" s="655"/>
      <c r="W18" s="655"/>
      <c r="X18" s="656"/>
      <c r="Y18" s="929" t="s">
        <v>12</v>
      </c>
      <c r="Z18" s="930"/>
      <c r="AA18" s="931"/>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8"/>
      <c r="Q20" s="658"/>
      <c r="R20" s="658"/>
      <c r="S20" s="658"/>
      <c r="T20" s="658"/>
      <c r="U20" s="658"/>
      <c r="V20" s="658"/>
      <c r="W20" s="658"/>
      <c r="X20" s="659"/>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5"/>
      <c r="R25" s="655"/>
      <c r="S25" s="655"/>
      <c r="T25" s="655"/>
      <c r="U25" s="655"/>
      <c r="V25" s="655"/>
      <c r="W25" s="655"/>
      <c r="X25" s="656"/>
      <c r="Y25" s="929" t="s">
        <v>12</v>
      </c>
      <c r="Z25" s="930"/>
      <c r="AA25" s="931"/>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8"/>
      <c r="Q27" s="658"/>
      <c r="R27" s="658"/>
      <c r="S27" s="658"/>
      <c r="T27" s="658"/>
      <c r="U27" s="658"/>
      <c r="V27" s="658"/>
      <c r="W27" s="658"/>
      <c r="X27" s="659"/>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5"/>
      <c r="R32" s="655"/>
      <c r="S32" s="655"/>
      <c r="T32" s="655"/>
      <c r="U32" s="655"/>
      <c r="V32" s="655"/>
      <c r="W32" s="655"/>
      <c r="X32" s="656"/>
      <c r="Y32" s="929" t="s">
        <v>12</v>
      </c>
      <c r="Z32" s="930"/>
      <c r="AA32" s="931"/>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8"/>
      <c r="Q34" s="658"/>
      <c r="R34" s="658"/>
      <c r="S34" s="658"/>
      <c r="T34" s="658"/>
      <c r="U34" s="658"/>
      <c r="V34" s="658"/>
      <c r="W34" s="658"/>
      <c r="X34" s="659"/>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5"/>
      <c r="R39" s="655"/>
      <c r="S39" s="655"/>
      <c r="T39" s="655"/>
      <c r="U39" s="655"/>
      <c r="V39" s="655"/>
      <c r="W39" s="655"/>
      <c r="X39" s="656"/>
      <c r="Y39" s="929" t="s">
        <v>12</v>
      </c>
      <c r="Z39" s="930"/>
      <c r="AA39" s="931"/>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8"/>
      <c r="Q41" s="658"/>
      <c r="R41" s="658"/>
      <c r="S41" s="658"/>
      <c r="T41" s="658"/>
      <c r="U41" s="658"/>
      <c r="V41" s="658"/>
      <c r="W41" s="658"/>
      <c r="X41" s="659"/>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5"/>
      <c r="R46" s="655"/>
      <c r="S46" s="655"/>
      <c r="T46" s="655"/>
      <c r="U46" s="655"/>
      <c r="V46" s="655"/>
      <c r="W46" s="655"/>
      <c r="X46" s="656"/>
      <c r="Y46" s="929" t="s">
        <v>12</v>
      </c>
      <c r="Z46" s="930"/>
      <c r="AA46" s="931"/>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8"/>
      <c r="Q48" s="658"/>
      <c r="R48" s="658"/>
      <c r="S48" s="658"/>
      <c r="T48" s="658"/>
      <c r="U48" s="658"/>
      <c r="V48" s="658"/>
      <c r="W48" s="658"/>
      <c r="X48" s="659"/>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5"/>
      <c r="R53" s="655"/>
      <c r="S53" s="655"/>
      <c r="T53" s="655"/>
      <c r="U53" s="655"/>
      <c r="V53" s="655"/>
      <c r="W53" s="655"/>
      <c r="X53" s="656"/>
      <c r="Y53" s="929" t="s">
        <v>12</v>
      </c>
      <c r="Z53" s="930"/>
      <c r="AA53" s="931"/>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8"/>
      <c r="Q55" s="658"/>
      <c r="R55" s="658"/>
      <c r="S55" s="658"/>
      <c r="T55" s="658"/>
      <c r="U55" s="658"/>
      <c r="V55" s="658"/>
      <c r="W55" s="658"/>
      <c r="X55" s="659"/>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5"/>
      <c r="R60" s="655"/>
      <c r="S60" s="655"/>
      <c r="T60" s="655"/>
      <c r="U60" s="655"/>
      <c r="V60" s="655"/>
      <c r="W60" s="655"/>
      <c r="X60" s="656"/>
      <c r="Y60" s="929" t="s">
        <v>12</v>
      </c>
      <c r="Z60" s="930"/>
      <c r="AA60" s="931"/>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8"/>
      <c r="Q62" s="658"/>
      <c r="R62" s="658"/>
      <c r="S62" s="658"/>
      <c r="T62" s="658"/>
      <c r="U62" s="658"/>
      <c r="V62" s="658"/>
      <c r="W62" s="658"/>
      <c r="X62" s="659"/>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5"/>
      <c r="R67" s="655"/>
      <c r="S67" s="655"/>
      <c r="T67" s="655"/>
      <c r="U67" s="655"/>
      <c r="V67" s="655"/>
      <c r="W67" s="655"/>
      <c r="X67" s="656"/>
      <c r="Y67" s="929" t="s">
        <v>12</v>
      </c>
      <c r="Z67" s="930"/>
      <c r="AA67" s="931"/>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8"/>
      <c r="Q69" s="658"/>
      <c r="R69" s="658"/>
      <c r="S69" s="658"/>
      <c r="T69" s="658"/>
      <c r="U69" s="658"/>
      <c r="V69" s="658"/>
      <c r="W69" s="658"/>
      <c r="X69" s="659"/>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晃一(kai-kouichi)</cp:lastModifiedBy>
  <cp:lastPrinted>2022-06-17T09:12:38Z</cp:lastPrinted>
  <dcterms:created xsi:type="dcterms:W3CDTF">2012-03-13T00:50:25Z</dcterms:created>
  <dcterms:modified xsi:type="dcterms:W3CDTF">2022-08-31T05:45:47Z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