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hhhki_lansys_mhlw_go_jp/Documents/PassageDrive/PCfolder/Desktop/レビュー新/R4シート/"/>
    </mc:Choice>
  </mc:AlternateContent>
  <xr:revisionPtr revIDLastSave="6" documentId="11_76D8EACEDD341F1402384A8CF76B7F581C2920D2" xr6:coauthVersionLast="47" xr6:coauthVersionMax="47" xr10:uidLastSave="{4BEE2ED2-5877-45AC-B5E8-C4412F5C2E49}"/>
  <bookViews>
    <workbookView xWindow="-120" yWindow="-120" windowWidth="29040" windowHeight="1584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8" i="11"/>
  <c r="AY337" i="11"/>
  <c r="AY340" i="11"/>
  <c r="AY336" i="11"/>
  <c r="AY341" i="11"/>
  <c r="AY325" i="11"/>
  <c r="AY329" i="11"/>
  <c r="AY333" i="11"/>
  <c r="AY323" i="11"/>
  <c r="AY327" i="11"/>
  <c r="AY331" i="11"/>
  <c r="AY324" i="11"/>
  <c r="AY328" i="11"/>
  <c r="AY332" i="11"/>
  <c r="AY322" i="11"/>
  <c r="AY326" i="11"/>
  <c r="AY69" i="11"/>
  <c r="AY66" i="11"/>
  <c r="AY75" i="11"/>
  <c r="AY73" i="11"/>
  <c r="AY77" i="11"/>
  <c r="AY74" i="11"/>
  <c r="AY72" i="11"/>
  <c r="AY335" i="11"/>
  <c r="AY214" i="11"/>
  <c r="AY208" i="11"/>
  <c r="AY212" i="11" s="1"/>
  <c r="AY200" i="11"/>
  <c r="AY204" i="11" s="1"/>
  <c r="AY195" i="11"/>
  <c r="AY196" i="11" s="1"/>
  <c r="AY190" i="11"/>
  <c r="AY192" i="11" s="1"/>
  <c r="AY180" i="11"/>
  <c r="AY187" i="11" s="1"/>
  <c r="AY179" i="11"/>
  <c r="AY176" i="11"/>
  <c r="AY175" i="11"/>
  <c r="AY174" i="11"/>
  <c r="AY173" i="11"/>
  <c r="AY177" i="11" s="1"/>
  <c r="AY170" i="11"/>
  <c r="AY171" i="11" s="1"/>
  <c r="AY167" i="11"/>
  <c r="AY169" i="11" s="1"/>
  <c r="AY136" i="11"/>
  <c r="AY138" i="11" s="1"/>
  <c r="AY133" i="11"/>
  <c r="AY135" i="11" s="1"/>
  <c r="AY132" i="11"/>
  <c r="AY141" i="11"/>
  <c r="AY139" i="11"/>
  <c r="AY143" i="11" s="1"/>
  <c r="AY166" i="11"/>
  <c r="AY164" i="11"/>
  <c r="AY161" i="11"/>
  <c r="AY162" i="11" s="1"/>
  <c r="AY156" i="11"/>
  <c r="AY158" i="11" s="1"/>
  <c r="AY146" i="11"/>
  <c r="AY150" i="11" s="1"/>
  <c r="AY127" i="11"/>
  <c r="AY131" i="11" s="1"/>
  <c r="AY122" i="11"/>
  <c r="AY123" i="11" s="1"/>
  <c r="AY112" i="11"/>
  <c r="AY119" i="11" s="1"/>
  <c r="AY99" i="11"/>
  <c r="AY101" i="11" s="1"/>
  <c r="AY98" i="11"/>
  <c r="AY102" i="11"/>
  <c r="AY104" i="11" s="1"/>
  <c r="AY128" i="11" l="1"/>
  <c r="AY209" i="11"/>
  <c r="AY129" i="11"/>
  <c r="AY134" i="11"/>
  <c r="AY201" i="11"/>
  <c r="AY210" i="11"/>
  <c r="AY130" i="11"/>
  <c r="AY140" i="11"/>
  <c r="AY178" i="11"/>
  <c r="AY202" i="11"/>
  <c r="AY211" i="11"/>
  <c r="AY203" i="11"/>
  <c r="AY213" i="11"/>
  <c r="AY206" i="11"/>
  <c r="AY142" i="11"/>
  <c r="AY205" i="11"/>
  <c r="AY124" i="11"/>
  <c r="AY144" i="11"/>
  <c r="AY125" i="11"/>
  <c r="AY163" i="11"/>
  <c r="AY145" i="11"/>
  <c r="AY193" i="11"/>
  <c r="AY207" i="11"/>
  <c r="AY116" i="11"/>
  <c r="AY120" i="11"/>
  <c r="AY154" i="11"/>
  <c r="AY121" i="11"/>
  <c r="AY155" i="11"/>
  <c r="AY198" i="11"/>
  <c r="AY113" i="11"/>
  <c r="AY117" i="11"/>
  <c r="AY151" i="11"/>
  <c r="AY172" i="11"/>
  <c r="AY100" i="11"/>
  <c r="AY114" i="11"/>
  <c r="AY118" i="11"/>
  <c r="AY126" i="11"/>
  <c r="AY152" i="11"/>
  <c r="AY115" i="11"/>
  <c r="AY153"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79" i="11" l="1"/>
  <c r="AY84" i="11"/>
  <c r="AY63" i="11"/>
  <c r="AY91" i="11"/>
  <c r="AY80" i="11"/>
  <c r="AY55" i="11"/>
  <c r="AY83" i="11"/>
  <c r="AY87" i="11"/>
  <c r="AY95" i="11"/>
  <c r="AY92" i="11"/>
  <c r="AY96"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<sst xmlns="http://schemas.openxmlformats.org/spreadsheetml/2006/main" count="2218" uniqueCount="795">
  <si>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</si>
  <si>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</si>
  <si>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</si>
  <si>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</si>
  <si>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</si>
  <si>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</si>
  <si>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</si>
  <si>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</si>
  <si>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</si>
  <si>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</si>
  <si>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</si>
  <si>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</si>
  <si>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</si>
  <si>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</si>
  <si>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</si>
  <si>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</si>
  <si>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</si>
  <si>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</si>
  <si>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</si>
  <si>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</si>
  <si>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</si>
  <si>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</si>
  <si>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</si>
  <si>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</si>
  <si>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</si>
  <si>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</si>
  <si>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</si>
  <si>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</si>
  <si>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</si>
  <si>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</si>
  <si>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</si>
  <si>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</si>
  <si>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</si>
  <si>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</si>
  <si>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</si>
  <si>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</si>
  <si>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</si>
  <si>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</si>
  <si>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</si>
  <si>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</si>
  <si>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</si>
  <si>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</si>
  <si>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</si>
  <si>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</si>
  <si>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</si>
  <si>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</si>
  <si>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</si>
  <si>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</si>
  <si>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</si>
  <si>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</si>
  <si>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</si>
  <si>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</si>
  <si>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</si>
  <si>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</si>
  <si>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</si>
  <si>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</si>
  <si>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</si>
  <si>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</si>
  <si>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</si>
  <si>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</si>
  <si>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</si>
  <si>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</si>
  <si>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</si>
  <si>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</si>
  <si>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</si>
  <si>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</si>
  <si>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</si>
  <si>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</si>
  <si>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</si>
  <si>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</si>
  <si>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</si>
  <si>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</si>
  <si>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</si>
  <si>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</si>
  <si>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</si>
  <si>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</si>
  <si>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</si>
  <si>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</si>
  <si>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</si>
  <si>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</si>
  <si>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</si>
  <si>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</si>
  <si>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</si>
  <si>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</si>
  <si>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</si>
  <si>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</si>
  <si>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</si>
  <si>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</si>
  <si>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</si>
  <si>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</si>
  <si>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</si>
  <si>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</si>
  <si>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</si>
  <si>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</si>
  <si>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</si>
  <si>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</si>
  <si>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</si>
  <si>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</si>
  <si>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</si>
  <si>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</si>
  <si>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</si>
  <si>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</si>
  <si>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</si>
  <si>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</si>
  <si>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</si>
  <si>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</si>
  <si>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</si>
  <si>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</si>
  <si>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</si>
  <si>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</si>
  <si>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</si>
  <si>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</si>
  <si>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</si>
  <si>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</si>
  <si>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</si>
  <si>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</si>
  <si>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</si>
  <si>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</si>
  <si>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</si>
  <si>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</si>
  <si>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</si>
  <si>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</si>
  <si>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</si>
  <si>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</si>
  <si>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</si>
  <si>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</si>
  <si>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</si>
  <si>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</si>
  <si>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</si>
  <si>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</si>
  <si>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</si>
  <si>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</si>
  <si>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</si>
  <si>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</si>
  <si>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</si>
  <si>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</si>
  <si>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</si>
  <si>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</si>
  <si>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</si>
  <si>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</si>
  <si>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</si>
  <si>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</si>
  <si>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</si>
  <si>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</si>
  <si>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</si>
  <si>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</si>
  <si>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</si>
  <si>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</si>
  <si>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</si>
  <si>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</si>
  <si>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</si>
  <si>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</si>
  <si>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</si>
  <si>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</si>
  <si>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</si>
  <si>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</si>
  <si>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</si>
  <si>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</si>
  <si>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</si>
  <si>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</si>
  <si>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</si>
  <si>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</si>
  <si>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</si>
  <si>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</si>
  <si>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</si>
  <si>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</si>
  <si>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</si>
  <si>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</si>
  <si>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</si>
  <si>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</si>
  <si>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</si>
  <si>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</si>
  <si>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</si>
  <si>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</si>
  <si>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</si>
  <si>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</si>
  <si>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</si>
  <si>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</si>
  <si>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</si>
  <si>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</si>
  <si>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</si>
  <si>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</si>
  <si>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</si>
  <si>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</si>
  <si>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</si>
  <si>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</si>
  <si>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</si>
  <si>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</si>
  <si>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</si>
  <si>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</si>
  <si>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</si>
  <si>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</si>
  <si>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</si>
  <si>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</si>
  <si>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</si>
  <si>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</si>
  <si>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</si>
  <si>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</si>
  <si>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</si>
  <si>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</si>
  <si>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</si>
  <si>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</si>
  <si>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</si>
  <si>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</si>
  <si>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</si>
  <si>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</si>
  <si>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</si>
  <si>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</si>
  <si>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</si>
  <si>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</si>
  <si>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</si>
  <si>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</si>
  <si>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</si>
  <si>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</si>
  <si>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</si>
  <si>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</si>
  <si>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</si>
  <si>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</si>
  <si>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</si>
  <si>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</si>
  <si>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</si>
  <si>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</si>
  <si>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</si>
  <si>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</si>
  <si>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</si>
  <si>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</si>
  <si>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</si>
  <si>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</si>
  <si>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</si>
  <si>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</si>
  <si>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</si>
  <si>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</si>
  <si>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</si>
  <si>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</si>
  <si>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</si>
  <si>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</si>
  <si>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</si>
  <si>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</si>
  <si>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</si>
  <si>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</si>
  <si>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</si>
  <si>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</si>
  <si>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</si>
  <si>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</si>
  <si>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</si>
  <si>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</si>
  <si>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</si>
  <si>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</si>
  <si>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</si>
  <si>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</si>
  <si>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</si>
  <si>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</si>
  <si>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</si>
  <si>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</si>
  <si>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</si>
  <si>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</si>
  <si>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</si>
  <si>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</si>
  <si>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</si>
  <si>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</si>
  <si>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</si>
  <si>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</si>
  <si>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</si>
  <si>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</si>
  <si>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</si>
  <si>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</si>
  <si>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</si>
  <si>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</si>
  <si>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</si>
  <si>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</si>
  <si>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</si>
  <si>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</si>
  <si>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</si>
  <si>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</si>
  <si>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</si>
  <si>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</si>
  <si>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</si>
  <si>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</si>
  <si>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</si>
  <si>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</si>
  <si>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</si>
  <si>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</si>
  <si>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</si>
  <si>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</si>
  <si>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</si>
  <si>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</si>
  <si>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</si>
  <si>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</si>
  <si>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</si>
  <si>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</si>
  <si>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</si>
  <si>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</si>
  <si>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</si>
  <si>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</si>
  <si>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</si>
  <si>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</si>
  <si>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</si>
  <si>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</si>
  <si>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</si>
  <si>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</si>
  <si>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</si>
  <si>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</si>
  <si>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</si>
  <si>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</si>
  <si>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</si>
  <si>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</si>
  <si>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</si>
  <si>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</si>
  <si>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</si>
  <si>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</si>
  <si>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</si>
  <si>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</si>
  <si>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</si>
  <si>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</si>
  <si>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</si>
  <si>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</si>
  <si>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</si>
  <si>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</si>
  <si>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</si>
  <si>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</si>
  <si>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</si>
  <si>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</si>
  <si>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</si>
  <si>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</si>
  <si>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</si>
  <si>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</si>
  <si>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</si>
  <si>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</si>
  <si>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</si>
  <si>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</si>
  <si>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</si>
  <si>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</si>
  <si>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</si>
  <si>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</si>
  <si>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</si>
  <si>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</si>
  <si>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</si>
  <si>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</si>
  <si>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</si>
  <si>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</si>
  <si>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</si>
  <si>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</si>
  <si>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</si>
  <si>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</si>
  <si>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</si>
  <si>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</si>
  <si>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</si>
  <si>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</si>
  <si>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</si>
  <si>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</si>
  <si>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</si>
  <si>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</si>
  <si>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</si>
  <si>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</si>
  <si>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</si>
  <si>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</si>
  <si>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</si>
  <si>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</si>
  <si>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</si>
  <si>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</si>
  <si>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</si>
  <si>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</si>
  <si>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</si>
  <si>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</si>
  <si>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</si>
  <si>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</si>
  <si>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</si>
  <si>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</si>
  <si>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</si>
  <si>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</si>
  <si>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</si>
  <si>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</si>
  <si>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</si>
  <si>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</si>
  <si>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</si>
  <si>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</si>
  <si>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</si>
  <si>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</si>
  <si>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</si>
  <si>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</si>
  <si>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</si>
  <si>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</si>
  <si>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</si>
  <si>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</si>
  <si>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</si>
  <si>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</si>
  <si>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</si>
  <si>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</si>
  <si>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</si>
  <si>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</si>
  <si>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</si>
  <si>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</si>
  <si>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</si>
  <si>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</si>
  <si>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</si>
  <si>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</si>
  <si>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</si>
  <si>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</si>
  <si>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</si>
  <si>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</si>
  <si>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</si>
  <si>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</si>
  <si>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</si>
  <si>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</si>
  <si>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</si>
  <si>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</si>
  <si>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</si>
  <si>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</si>
  <si>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</si>
  <si>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</si>
  <si>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</si>
  <si>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</si>
  <si>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</si>
  <si>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</si>
  <si>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</si>
  <si>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</si>
  <si>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</si>
  <si>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</si>
  <si>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</si>
  <si>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</si>
  <si>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</si>
  <si>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</si>
  <si>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</si>
  <si>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</si>
  <si>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</si>
  <si>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</si>
  <si>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</si>
  <si>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</si>
  <si>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</si>
  <si>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</si>
  <si>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</si>
  <si>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</si>
  <si>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</si>
  <si>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</si>
  <si>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</si>
  <si>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</si>
  <si>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</si>
  <si>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</si>
  <si>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</si>
  <si>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</si>
  <si>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</si>
  <si>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</si>
  <si>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</si>
  <si>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</si>
  <si>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</si>
  <si>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</si>
  <si>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</si>
  <si>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</si>
  <si>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</si>
  <si>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</si>
  <si>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</si>
  <si>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</si>
  <si>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</si>
  <si>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</si>
  <si>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</si>
  <si>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</si>
  <si>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</si>
  <si>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</si>
  <si>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</si>
  <si>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</si>
  <si>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</si>
  <si>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</si>
  <si>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</si>
  <si>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</si>
  <si>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</si>
  <si>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</si>
  <si>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</si>
  <si>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</si>
  <si>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</si>
  <si>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</si>
  <si>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</si>
  <si>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</si>
  <si>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</si>
  <si>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</si>
  <si>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</si>
  <si>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</si>
  <si>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</si>
  <si>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</si>
  <si>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</si>
  <si>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</si>
  <si>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</si>
  <si>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</si>
  <si>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</si>
  <si>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</si>
  <si>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</si>
  <si>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</si>
  <si>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</si>
  <si>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</si>
  <si>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</si>
  <si>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</si>
  <si>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</si>
  <si>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</si>
  <si>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</si>
  <si>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</si>
  <si>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</si>
  <si>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</si>
  <si>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</si>
  <si>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</si>
  <si>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</si>
  <si>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</si>
  <si>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</si>
  <si>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</si>
  <si>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</si>
  <si>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</si>
  <si>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</si>
  <si>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</si>
  <si>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</si>
  <si>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</si>
  <si>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</si>
  <si>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</si>
  <si>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</si>
  <si>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</si>
  <si>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</si>
  <si>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</si>
  <si>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</si>
  <si>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</si>
  <si>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</si>
  <si>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</si>
  <si>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</si>
  <si>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</si>
  <si>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</si>
  <si>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</si>
  <si>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</si>
  <si>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</si>
  <si>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</si>
  <si>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</si>
  <si>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</si>
  <si>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</si>
  <si>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</si>
  <si>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</si>
  <si>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</si>
  <si>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</si>
  <si>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</si>
  <si>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</si>
  <si>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</si>
  <si>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</si>
  <si>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</si>
  <si>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</si>
  <si>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</si>
  <si>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</si>
  <si>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</si>
  <si>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</si>
  <si>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</si>
  <si>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</si>
  <si>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</si>
  <si>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</si>
  <si>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</si>
  <si>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</si>
  <si>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</si>
  <si>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</si>
  <si>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</si>
  <si>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</si>
  <si>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</si>
  <si>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</si>
  <si>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</si>
  <si>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</si>
  <si>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</si>
  <si>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</si>
  <si>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</si>
  <si>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</si>
  <si>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</si>
  <si>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</si>
  <si>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</si>
  <si>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</si>
  <si>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</si>
  <si>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</si>
  <si>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</si>
  <si>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</si>
  <si>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</si>
  <si>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</si>
  <si>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</si>
  <si>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</si>
  <si>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</si>
  <si>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</si>
  <si>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</si>
  <si>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</si>
  <si>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</si>
  <si>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</si>
  <si>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</si>
  <si>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</si>
  <si>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</si>
  <si>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</si>
  <si>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</si>
  <si>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</si>
  <si>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</si>
  <si>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</si>
  <si>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</si>
  <si>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</si>
  <si>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</si>
  <si>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</si>
  <si>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</si>
  <si>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</si>
  <si>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</si>
  <si>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</si>
  <si>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</si>
  <si>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</si>
  <si>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</si>
  <si>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</si>
  <si>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</si>
  <si>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</si>
  <si>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</si>
  <si>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</si>
  <si>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</si>
  <si>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</si>
  <si>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</si>
  <si>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</si>
  <si>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</si>
  <si>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</si>
  <si>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</si>
  <si>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</si>
  <si>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</si>
  <si>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</si>
  <si>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</si>
  <si>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</si>
  <si>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</si>
  <si>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</si>
  <si>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</si>
  <si>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</si>
  <si>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</si>
  <si>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</si>
  <si>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</si>
  <si>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</si>
  <si>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</si>
  <si>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</si>
  <si>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</si>
  <si>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</si>
  <si>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</si>
  <si>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</si>
  <si>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</si>
  <si>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</si>
  <si>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</si>
  <si>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</si>
  <si>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</si>
  <si>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</si>
  <si>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</si>
  <si>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</si>
  <si>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</si>
  <si>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</si>
  <si>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</si>
  <si>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</si>
  <si>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</si>
  <si>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</si>
  <si>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</si>
  <si>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</si>
  <si>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</si>
  <si>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</si>
  <si>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</si>
  <si>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</si>
  <si>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</si>
  <si>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</si>
  <si>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</si>
  <si>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</si>
  <si>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</si>
  <si>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</si>
  <si>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</si>
  <si>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</si>
  <si>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</si>
  <si>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</si>
  <si>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</si>
  <si>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</si>
  <si>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</si>
  <si>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</si>
  <si>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</si>
  <si>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</si>
  <si>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</si>
  <si>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</si>
  <si>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</si>
  <si>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</si>
  <si>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</si>
  <si>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</si>
  <si>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</si>
  <si>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</si>
  <si>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</si>
  <si>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</si>
  <si>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</si>
  <si>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</si>
  <si>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</si>
  <si>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</si>
  <si>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</si>
  <si>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</si>
  <si>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</si>
  <si>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</si>
  <si>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</si>
  <si>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</si>
  <si>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</si>
  <si>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</si>
  <si>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</si>
  <si>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</si>
  <si>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</si>
  <si>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</si>
  <si>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中小企業・小規模事業者等に対する働き方改革推進支援事業</t>
  </si>
  <si>
    <t>雇用環境・均等局
労働基準局</t>
  </si>
  <si>
    <t>平成29年度</t>
  </si>
  <si>
    <t>終了予定なし</t>
  </si>
  <si>
    <t>有期・短時間労働課
労働条件政策課</t>
  </si>
  <si>
    <t>-</t>
  </si>
  <si>
    <t>高年齢者等雇用安定促進事業委託費</t>
  </si>
  <si>
    <t>労働時間等設定改善援助事業委託費</t>
  </si>
  <si>
    <t>労働保険業務庁費</t>
  </si>
  <si>
    <t>職員旅費</t>
  </si>
  <si>
    <t>諸謝金</t>
  </si>
  <si>
    <t>働き方改革推進支援センターにおいて、相談を受けた事業主に対して「満足度調査」を実施し、働き方改革を実施するに当たっての相談対応について、「有益であった」「概ね有益であった」との回答した者の割合　80％以上</t>
  </si>
  <si>
    <t>働き方改革推進支援センターにおいて、相談を受けた事業主に対して「満足度調査」を実施し、働き方改革を実施するに当たっての相談対応について、「有益であった」「概ね有益であった」との回答した者の割合
※「有益であった」「概ね有益であった」との回答者数／当該質問の回答者数</t>
  </si>
  <si>
    <t>厚生労働省雇用環境・均等局調べ</t>
  </si>
  <si>
    <t>働き方改革推進支援センターの相談件数（常駐型専門家）</t>
  </si>
  <si>
    <t>件数</t>
  </si>
  <si>
    <t>働き方改革推進支援センターの派遣専門家による相談件数</t>
  </si>
  <si>
    <t>相談件数１件当たりのコスト
X：事業委託費／
Y：相談件数＋専門家派遣件数　　　　　　　　　　　　　　　</t>
    <phoneticPr fontId="5"/>
  </si>
  <si>
    <t>円</t>
  </si>
  <si>
    <t>　X/Y</t>
    <phoneticPr fontId="5"/>
  </si>
  <si>
    <t>4,057,332,078／45,163</t>
  </si>
  <si>
    <t>6,879,267,748/66,743</t>
  </si>
  <si>
    <t>／　</t>
    <phoneticPr fontId="5"/>
  </si>
  <si>
    <t>新29-0033</t>
  </si>
  <si>
    <t>594</t>
  </si>
  <si>
    <t>○</t>
  </si>
  <si>
    <t>厚労</t>
  </si>
  <si>
    <t>-</t>
    <phoneticPr fontId="5"/>
  </si>
  <si>
    <t>-</t>
    <phoneticPr fontId="5"/>
  </si>
  <si>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</si>
  <si>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phoneticPr fontId="5"/>
  </si>
  <si>
    <t>https://www.mhlw.go.jp/wp/seisaku/hyouka/dl/r03_jizenbunseki/IV-2-1.pdf</t>
    <phoneticPr fontId="5"/>
  </si>
  <si>
    <t>２ページ</t>
    <phoneticPr fontId="5"/>
  </si>
  <si>
    <t>「働き方改革関連法」が2019年４月から順次施行されており、中小企業等からのニーズの高い事業と考えられる。</t>
    <phoneticPr fontId="5"/>
  </si>
  <si>
    <t>「働き方改革関連法」が2019年４月から順次施行されている中で、中小企業等の働き方改革を推進するために、国が実施すべき事業である。</t>
    <phoneticPr fontId="5"/>
  </si>
  <si>
    <t>「働き方改革関連法」が2019年４月から順次施行されている中で、中小企業等における法の着実な履行確保を図るために、優先度の高い政策である。</t>
    <rPh sb="36" eb="37">
      <t>トウ</t>
    </rPh>
    <rPh sb="41" eb="42">
      <t>ホウ</t>
    </rPh>
    <rPh sb="43" eb="45">
      <t>チャクジツ</t>
    </rPh>
    <rPh sb="46" eb="48">
      <t>リコウ</t>
    </rPh>
    <rPh sb="48" eb="50">
      <t>カクホ</t>
    </rPh>
    <rPh sb="51" eb="52">
      <t>ハカ</t>
    </rPh>
    <phoneticPr fontId="5"/>
  </si>
  <si>
    <t>無</t>
  </si>
  <si>
    <t>有</t>
  </si>
  <si>
    <t>‐</t>
  </si>
  <si>
    <t>一般競争入札（総合評価落札方式）により、コスト削減に努めている。</t>
    <phoneticPr fontId="5"/>
  </si>
  <si>
    <t>事業主が納付した労働保険料を財源としており妥当である。</t>
    <phoneticPr fontId="5"/>
  </si>
  <si>
    <t>一般競争入札を導入するなど、コスト削減を念頭に置いて本事業を実施しており、その水準は妥当である。</t>
    <rPh sb="0" eb="2">
      <t>イッパン</t>
    </rPh>
    <rPh sb="2" eb="4">
      <t>キョウソウ</t>
    </rPh>
    <rPh sb="4" eb="6">
      <t>ニュウサツ</t>
    </rPh>
    <rPh sb="7" eb="9">
      <t>ドウニュウ</t>
    </rPh>
    <rPh sb="17" eb="19">
      <t>サクゲン</t>
    </rPh>
    <rPh sb="20" eb="22">
      <t>ネントウ</t>
    </rPh>
    <rPh sb="23" eb="24">
      <t>オ</t>
    </rPh>
    <rPh sb="26" eb="27">
      <t>ホン</t>
    </rPh>
    <rPh sb="27" eb="29">
      <t>ジギョウ</t>
    </rPh>
    <rPh sb="30" eb="32">
      <t>ジッシ</t>
    </rPh>
    <rPh sb="39" eb="41">
      <t>スイジュン</t>
    </rPh>
    <rPh sb="42" eb="44">
      <t>ダトウ</t>
    </rPh>
    <phoneticPr fontId="5"/>
  </si>
  <si>
    <t>地域の事情に応じて事業を実施する上で、各都道府県労働局を活用するのは合理的である。</t>
    <phoneticPr fontId="5"/>
  </si>
  <si>
    <t>委託終了後に経費の精算を行うことから、費目・使途は必要なものに限定される。</t>
    <phoneticPr fontId="5"/>
  </si>
  <si>
    <t>成果目標を上回る実績を上げており、適当である。</t>
    <rPh sb="0" eb="2">
      <t>セイカ</t>
    </rPh>
    <rPh sb="2" eb="4">
      <t>モクヒョウ</t>
    </rPh>
    <rPh sb="5" eb="7">
      <t>ウワマワ</t>
    </rPh>
    <rPh sb="8" eb="10">
      <t>ジッセキ</t>
    </rPh>
    <rPh sb="11" eb="12">
      <t>ア</t>
    </rPh>
    <rPh sb="17" eb="19">
      <t>テキトウ</t>
    </rPh>
    <phoneticPr fontId="5"/>
  </si>
  <si>
    <t>国と地方の関係機関が一体となってサービスを提供することで、利用者のニーズにきめ細かく応えられている。</t>
    <phoneticPr fontId="5"/>
  </si>
  <si>
    <t>当初見込みを上回る活動実績を上げており、適当である。</t>
    <rPh sb="0" eb="2">
      <t>トウショ</t>
    </rPh>
    <rPh sb="2" eb="4">
      <t>ミコ</t>
    </rPh>
    <rPh sb="6" eb="8">
      <t>ウワマワ</t>
    </rPh>
    <rPh sb="9" eb="11">
      <t>カツドウ</t>
    </rPh>
    <rPh sb="11" eb="13">
      <t>ジッセキ</t>
    </rPh>
    <rPh sb="14" eb="15">
      <t>ア</t>
    </rPh>
    <rPh sb="20" eb="22">
      <t>テキトウ</t>
    </rPh>
    <phoneticPr fontId="5"/>
  </si>
  <si>
    <t>本事業については、成果目標、活動実績ともに達成した。
「働き方改革関連法」の着実な履行確保に向け、取組を進める中小企業等への支援が必要となるため、引き続き中小企業等に対する支援策として広く周知を図り、効果的に活用することが求められる。</t>
    <rPh sb="21" eb="23">
      <t>タッセイ</t>
    </rPh>
    <rPh sb="38" eb="40">
      <t>チャクジツ</t>
    </rPh>
    <rPh sb="41" eb="43">
      <t>リコウ</t>
    </rPh>
    <rPh sb="43" eb="45">
      <t>カクホ</t>
    </rPh>
    <rPh sb="46" eb="47">
      <t>ム</t>
    </rPh>
    <rPh sb="49" eb="51">
      <t>トリクミ</t>
    </rPh>
    <rPh sb="52" eb="53">
      <t>スス</t>
    </rPh>
    <rPh sb="73" eb="74">
      <t>ヒ</t>
    </rPh>
    <rPh sb="75" eb="76">
      <t>ツヅ</t>
    </rPh>
    <phoneticPr fontId="5"/>
  </si>
  <si>
    <t>点検対象外</t>
    <rPh sb="0" eb="2">
      <t>テンケン</t>
    </rPh>
    <rPh sb="2" eb="5">
      <t>タイショウガイ</t>
    </rPh>
    <phoneticPr fontId="5"/>
  </si>
  <si>
    <t>A.全国社会保険労務士会連合会</t>
    <rPh sb="2" eb="4">
      <t>ゼンコク</t>
    </rPh>
    <rPh sb="4" eb="6">
      <t>シャカイ</t>
    </rPh>
    <rPh sb="6" eb="8">
      <t>ホケン</t>
    </rPh>
    <rPh sb="8" eb="11">
      <t>ロウムシ</t>
    </rPh>
    <rPh sb="11" eb="12">
      <t>カイ</t>
    </rPh>
    <rPh sb="12" eb="15">
      <t>レンゴウカイ</t>
    </rPh>
    <phoneticPr fontId="5"/>
  </si>
  <si>
    <t>D.東京労働局</t>
    <rPh sb="2" eb="4">
      <t>トウキョウ</t>
    </rPh>
    <rPh sb="4" eb="7">
      <t>ロウドウキョク</t>
    </rPh>
    <phoneticPr fontId="5"/>
  </si>
  <si>
    <t>事業費</t>
    <rPh sb="0" eb="3">
      <t>ジギョウヒ</t>
    </rPh>
    <phoneticPr fontId="5"/>
  </si>
  <si>
    <t>管理費</t>
    <rPh sb="0" eb="3">
      <t>カンリヒ</t>
    </rPh>
    <phoneticPr fontId="5"/>
  </si>
  <si>
    <t>消費税</t>
    <rPh sb="0" eb="3">
      <t>ショウヒゼイ</t>
    </rPh>
    <phoneticPr fontId="5"/>
  </si>
  <si>
    <t>専門家謝金等に係る経費</t>
    <rPh sb="0" eb="3">
      <t>センモンカ</t>
    </rPh>
    <rPh sb="3" eb="5">
      <t>シャキン</t>
    </rPh>
    <rPh sb="5" eb="6">
      <t>トウ</t>
    </rPh>
    <rPh sb="7" eb="8">
      <t>カカ</t>
    </rPh>
    <rPh sb="9" eb="11">
      <t>ケイヒ</t>
    </rPh>
    <phoneticPr fontId="5"/>
  </si>
  <si>
    <t>人件費等に係る経費</t>
    <rPh sb="0" eb="3">
      <t>ジンケンヒ</t>
    </rPh>
    <rPh sb="3" eb="4">
      <t>トウ</t>
    </rPh>
    <rPh sb="5" eb="6">
      <t>カカ</t>
    </rPh>
    <rPh sb="7" eb="9">
      <t>ケイヒ</t>
    </rPh>
    <phoneticPr fontId="5"/>
  </si>
  <si>
    <t>委託費</t>
    <rPh sb="0" eb="3">
      <t>イタクヒ</t>
    </rPh>
    <phoneticPr fontId="5"/>
  </si>
  <si>
    <t>労働保険業務庁費</t>
    <rPh sb="0" eb="2">
      <t>ロウドウ</t>
    </rPh>
    <rPh sb="2" eb="4">
      <t>ホケン</t>
    </rPh>
    <rPh sb="4" eb="6">
      <t>ギョウム</t>
    </rPh>
    <rPh sb="6" eb="8">
      <t>チョウヒ</t>
    </rPh>
    <phoneticPr fontId="5"/>
  </si>
  <si>
    <t>委託事業実施に係る経費</t>
    <rPh sb="0" eb="2">
      <t>イタク</t>
    </rPh>
    <rPh sb="2" eb="4">
      <t>ジギョウ</t>
    </rPh>
    <rPh sb="4" eb="6">
      <t>ジッシ</t>
    </rPh>
    <rPh sb="7" eb="8">
      <t>カカ</t>
    </rPh>
    <rPh sb="9" eb="11">
      <t>ケイヒ</t>
    </rPh>
    <phoneticPr fontId="5"/>
  </si>
  <si>
    <t>非常勤職員にかかる経費</t>
    <rPh sb="0" eb="3">
      <t>ヒジョウキン</t>
    </rPh>
    <rPh sb="3" eb="5">
      <t>ショクイン</t>
    </rPh>
    <rPh sb="9" eb="11">
      <t>ケイヒ</t>
    </rPh>
    <phoneticPr fontId="5"/>
  </si>
  <si>
    <t>人件費</t>
    <rPh sb="0" eb="3">
      <t>ジンケンヒ</t>
    </rPh>
    <phoneticPr fontId="5"/>
  </si>
  <si>
    <t>消耗品費・印刷製本費等に係る経費</t>
    <rPh sb="0" eb="3">
      <t>ショウモウヒン</t>
    </rPh>
    <rPh sb="3" eb="4">
      <t>ヒ</t>
    </rPh>
    <rPh sb="5" eb="7">
      <t>インサツ</t>
    </rPh>
    <rPh sb="7" eb="9">
      <t>セイホン</t>
    </rPh>
    <rPh sb="9" eb="11">
      <t>ヒトウ</t>
    </rPh>
    <rPh sb="12" eb="13">
      <t>カカ</t>
    </rPh>
    <rPh sb="14" eb="16">
      <t>ケイヒ</t>
    </rPh>
    <phoneticPr fontId="5"/>
  </si>
  <si>
    <t>全国社会保険労務士会連合会</t>
    <phoneticPr fontId="5"/>
  </si>
  <si>
    <t>派遣型専門家による支援</t>
    <phoneticPr fontId="5"/>
  </si>
  <si>
    <t>事業管理、受託者への指導等</t>
  </si>
  <si>
    <t>働き方改革推進支援センターの運営</t>
  </si>
  <si>
    <t>労働者災害補償保険法第29条第1項第3号
雇用保険法第62条第1項第6号</t>
    <phoneticPr fontId="5"/>
  </si>
  <si>
    <t>47都道府県に「働き方改革推進支援センター」を設置し、①長時間労働の是正、②同一労働同一賃金の実現、③生産性向上による賃金引上げ、④人手不足の緩和などの労務管理に関する課題に対応するため、就業規則や賃金制度等の見直し方などについて、
○　労務管理等の専門家による、働き方改革全般に関する窓口相談や、企業訪問コンサルティングの実施
○　企業の取組事例や労働関係助成金の活用方法等に関するセミナーの実施
○　働き方改革全般に係る先進的な取組事例の収集や周知啓発及び総合的な情報発信
などの支援を行う。</t>
    <phoneticPr fontId="5"/>
  </si>
  <si>
    <t>平成31年４月以降、働き方改革関連法が順次施行されてきたところであり、我が国における雇用の７割を占める中小企業・小規模事業者等についても着実な履行確保を図る必要があることから、「働き方改革推進支援センター」において相談支援を図る。</t>
    <phoneticPr fontId="5"/>
  </si>
  <si>
    <t>その他</t>
    <rPh sb="2" eb="3">
      <t>ホカ</t>
    </rPh>
    <phoneticPr fontId="5"/>
  </si>
  <si>
    <t>委託先の選定について、一般競争入札の実施により競争性を確保しているが、結果的に一者応札となった契約単位もある。一者応札対応として公示期間を長く設定、類似の事業の応札者への声掛け等により一定の改善を図った。</t>
    <rPh sb="55" eb="56">
      <t>イッ</t>
    </rPh>
    <rPh sb="56" eb="57">
      <t>シャ</t>
    </rPh>
    <rPh sb="57" eb="59">
      <t>オウサツ</t>
    </rPh>
    <rPh sb="59" eb="61">
      <t>タイオウ</t>
    </rPh>
    <phoneticPr fontId="5"/>
  </si>
  <si>
    <t>働き方改革推進支援センターの相談支援等の利用促進</t>
    <rPh sb="0" eb="13">
      <t>センタ</t>
    </rPh>
    <rPh sb="14" eb="16">
      <t>ソウダン</t>
    </rPh>
    <rPh sb="16" eb="18">
      <t>シエン</t>
    </rPh>
    <rPh sb="18" eb="19">
      <t>トウ</t>
    </rPh>
    <rPh sb="20" eb="22">
      <t>リヨウ</t>
    </rPh>
    <rPh sb="22" eb="24">
      <t>ソクシン</t>
    </rPh>
    <phoneticPr fontId="5"/>
  </si>
  <si>
    <t>B.北海道労働局</t>
    <rPh sb="2" eb="5">
      <t>ホッカイドウ</t>
    </rPh>
    <rPh sb="5" eb="8">
      <t>ロウドウキョク</t>
    </rPh>
    <phoneticPr fontId="5"/>
  </si>
  <si>
    <t>C.株式会社東京リーガルマインド</t>
    <rPh sb="2" eb="6">
      <t>カブシキガイシャ</t>
    </rPh>
    <rPh sb="6" eb="8">
      <t>トウキョウ</t>
    </rPh>
    <phoneticPr fontId="5"/>
  </si>
  <si>
    <t>北海道労働局</t>
    <rPh sb="0" eb="3">
      <t>ホッカイドウ</t>
    </rPh>
    <rPh sb="3" eb="6">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</si>
  <si>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</si>
  <si>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</si>
  <si>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</si>
  <si>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</si>
  <si>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</si>
  <si>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</si>
  <si>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高知労働局</t>
    <rPh sb="0" eb="2">
      <t>コウチ</t>
    </rPh>
    <rPh sb="2" eb="5">
      <t>ロウドウキョク</t>
    </rPh>
    <phoneticPr fontId="5"/>
  </si>
  <si>
    <t>東京労働局</t>
    <rPh sb="0" eb="2">
      <t>トウキョウ</t>
    </rPh>
    <rPh sb="2" eb="5">
      <t>ロウドウキョク</t>
    </rPh>
    <phoneticPr fontId="5"/>
  </si>
  <si>
    <t>三重労働局</t>
    <rPh sb="0" eb="2">
      <t>ミエ</t>
    </rPh>
    <rPh sb="2" eb="5">
      <t>ロウドウキョク</t>
    </rPh>
    <phoneticPr fontId="5"/>
  </si>
  <si>
    <t>千葉労働局</t>
    <rPh sb="0" eb="2">
      <t>チバ</t>
    </rPh>
    <rPh sb="2" eb="5">
      <t>ロウドウキョク</t>
    </rPh>
    <phoneticPr fontId="5"/>
  </si>
  <si>
    <t>鹿児島労働局</t>
    <rPh sb="0" eb="3">
      <t>カゴシマ</t>
    </rPh>
    <rPh sb="3" eb="6">
      <t>ロウドウキョク</t>
    </rPh>
    <phoneticPr fontId="5"/>
  </si>
  <si>
    <t>株式会社東京リーガルマインド</t>
    <rPh sb="0" eb="4">
      <t>カブシキガイシャ</t>
    </rPh>
    <rPh sb="4" eb="6">
      <t>トウキョウ</t>
    </rPh>
    <phoneticPr fontId="5"/>
  </si>
  <si>
    <t>ランゲート株式会社</t>
    <rPh sb="5" eb="9">
      <t>カブシキガイシャ</t>
    </rPh>
    <phoneticPr fontId="5"/>
  </si>
  <si>
    <t>大阪府社会保険労務士会</t>
    <phoneticPr fontId="5"/>
  </si>
  <si>
    <t>一般社団法人島根県経営者協会</t>
    <phoneticPr fontId="5"/>
  </si>
  <si>
    <t>一般社団法人石川県経営者協会</t>
    <phoneticPr fontId="5"/>
  </si>
  <si>
    <t>キムラユニティー株式会社</t>
    <rPh sb="8" eb="12">
      <t>カブシキガイシャ</t>
    </rPh>
    <phoneticPr fontId="5"/>
  </si>
  <si>
    <t>公益財団法人高知県産業振興センター</t>
    <rPh sb="0" eb="2">
      <t>コウエキ</t>
    </rPh>
    <rPh sb="2" eb="6">
      <t>ザイダンホウジン</t>
    </rPh>
    <phoneticPr fontId="5"/>
  </si>
  <si>
    <t>事業内容の見直し等による減</t>
    <rPh sb="0" eb="2">
      <t>ジギョウ</t>
    </rPh>
    <rPh sb="2" eb="4">
      <t>ナイヨウ</t>
    </rPh>
    <rPh sb="5" eb="7">
      <t>ミナオ</t>
    </rPh>
    <rPh sb="8" eb="9">
      <t>トウ</t>
    </rPh>
    <rPh sb="12" eb="13">
      <t>ゲン</t>
    </rPh>
    <phoneticPr fontId="5"/>
  </si>
  <si>
    <t>-</t>
    <phoneticPr fontId="5"/>
  </si>
  <si>
    <t>-</t>
    <phoneticPr fontId="5"/>
  </si>
  <si>
    <t>5,030,360,105/69,142</t>
    <phoneticPr fontId="5"/>
  </si>
  <si>
    <t>4,235,080,000/37,000</t>
    <phoneticPr fontId="5"/>
  </si>
  <si>
    <t>「ニッポン一億総活躍プラン」（平成28年６月２日閣議決定）
「経済財政運営と改革の基本方針2022」（令和４年６月７日閣議決定）
「働き方改革実行計画」（平成29年３月28日働き方改革実現会議決定）</t>
    <phoneticPr fontId="5"/>
  </si>
  <si>
    <t>有期・短時間労働課長
田村　雅
労働条件政策課長
松原　哲也</t>
    <rPh sb="11" eb="13">
      <t>タムラ</t>
    </rPh>
    <rPh sb="14" eb="15">
      <t>マサ</t>
    </rPh>
    <rPh sb="25" eb="27">
      <t>マツバラ</t>
    </rPh>
    <rPh sb="28" eb="30">
      <t>テツヤ</t>
    </rPh>
    <phoneticPr fontId="5"/>
  </si>
  <si>
    <t>引き続き、労働局を通じた積極的な周知の他、中小企業団体等の関係機関と連携を図り、適正な執行に努めてまいりたい。</t>
    <phoneticPr fontId="5"/>
  </si>
  <si>
    <t>一者応札となっている要因を分析し、改善を図ること。</t>
    <rPh sb="0" eb="1">
      <t>イッ</t>
    </rPh>
    <rPh sb="1" eb="2">
      <t>モノ</t>
    </rPh>
    <rPh sb="2" eb="4">
      <t>オウサツ</t>
    </rPh>
    <rPh sb="10" eb="12">
      <t>ヨウイン</t>
    </rPh>
    <rPh sb="13" eb="15">
      <t>ブンセキ</t>
    </rPh>
    <rPh sb="17" eb="19">
      <t>カイゼン</t>
    </rPh>
    <rPh sb="20" eb="21">
      <t>ハカ</t>
    </rPh>
    <phoneticPr fontId="5"/>
  </si>
  <si>
    <t>縮減</t>
  </si>
  <si>
    <t>47都道府県に設置された「働き方改革推進支援センター」を通じて、我が国における雇用の７割を占める中小企業・小規模事業者等を対象に、働き方改革関連法への対応など働き方改革が着実に進むように相談支援等を行う。</t>
    <rPh sb="61" eb="63">
      <t>タイショウ</t>
    </rPh>
    <rPh sb="65" eb="66">
      <t>ハタラ</t>
    </rPh>
    <rPh sb="67" eb="68">
      <t>カタ</t>
    </rPh>
    <rPh sb="68" eb="70">
      <t>カイカク</t>
    </rPh>
    <rPh sb="70" eb="73">
      <t>カンレンホウ</t>
    </rPh>
    <rPh sb="75" eb="77">
      <t>タイオウ</t>
    </rPh>
    <rPh sb="79" eb="80">
      <t>ハタラ</t>
    </rPh>
    <rPh sb="81" eb="82">
      <t>カタ</t>
    </rPh>
    <rPh sb="82" eb="84">
      <t>カイカク</t>
    </rPh>
    <rPh sb="85" eb="87">
      <t>チャクジツ</t>
    </rPh>
    <rPh sb="88" eb="89">
      <t>スス</t>
    </rPh>
    <rPh sb="93" eb="95">
      <t>ソウダン</t>
    </rPh>
    <rPh sb="95" eb="97">
      <t>シエン</t>
    </rPh>
    <rPh sb="97" eb="98">
      <t>トウ</t>
    </rPh>
    <rPh sb="99" eb="100">
      <t>オコナ</t>
    </rPh>
    <phoneticPr fontId="5"/>
  </si>
  <si>
    <t>一者応札となっている要因を分析し、公示期間を長く設定、類似の事業の応札者への声掛け等を行うとともに、事業内容の見直し等を行った。</t>
    <rPh sb="43" eb="44">
      <t>オコナ</t>
    </rPh>
    <rPh sb="50" eb="52">
      <t>ジギョウ</t>
    </rPh>
    <rPh sb="52" eb="54">
      <t>ナイヨウ</t>
    </rPh>
    <rPh sb="55" eb="57">
      <t>ミナオ</t>
    </rPh>
    <rPh sb="58" eb="59">
      <t>トウ</t>
    </rPh>
    <rPh sb="60" eb="6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</si>
</sst>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175185</xdr:colOff>
      <xdr:row>269</xdr:row>
      <xdr:rowOff>246530</xdr:rowOff>
    </xdr:from>
    <xdr:to>
      <xdr:col>49</xdr:col>
      <xdr:colOff>429260</xdr:colOff>
      <xdr:row>291</xdr:row>
      <xdr:rowOff>103748</xdr:rowOff>
    </xdr:to>
    <xdr:grpSp>
      <xdr:nvGrpSpPr>
        <xdr:cNvPr id="23" name="グループ化 22">
          <a:extLst>
            <a:ext uri="{FF2B5EF4-FFF2-40B4-BE49-F238E27FC236}">
              <a16:creationId xmlns:a16="http://schemas.microsoft.com/office/drawing/2014/main" id="{00000000-0008-0000-0000-000017000000}"/>
            </a:ext>
          </a:extLst>
        </xdr:cNvPr>
        <xdr:cNvGrpSpPr/>
      </xdr:nvGrpSpPr>
      <xdr:grpSpPr>
        <a:xfrm>
          <a:off x="1385420" y="36026912"/>
          <a:ext cx="8927428" cy="8003895"/>
          <a:chOff x="1383951" y="46369288"/>
          <a:chExt cx="8908378" cy="8465000"/>
        </a:xfrm>
      </xdr:grpSpPr>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611199" y="46369288"/>
            <a:ext cx="8325530" cy="39116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2412093" y="46653450"/>
            <a:ext cx="4673600" cy="10668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厚生労働本省</a:t>
            </a:r>
            <a:endParaRPr kumimoji="1" lang="en-US" altLang="ja-JP" sz="2400"/>
          </a:p>
          <a:p>
            <a:pPr algn="ctr"/>
            <a:r>
              <a:rPr kumimoji="1" lang="ja-JP" altLang="en-US" sz="2400"/>
              <a:t>５，１６７百万円</a:t>
            </a:r>
          </a:p>
        </xdr:txBody>
      </xdr:sp>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878409" y="48787050"/>
            <a:ext cx="3207284" cy="10668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800">
                <a:solidFill>
                  <a:schemeClr val="dk1"/>
                </a:solidFill>
                <a:latin typeface="+mn-lt"/>
                <a:ea typeface="+mn-ea"/>
                <a:cs typeface="+mn-cs"/>
              </a:rPr>
              <a:t>Ｂ</a:t>
            </a:r>
            <a:r>
              <a:rPr kumimoji="1" lang="ja-JP" altLang="en-US" sz="1800">
                <a:solidFill>
                  <a:schemeClr val="dk1"/>
                </a:solidFill>
                <a:latin typeface="+mn-lt"/>
                <a:ea typeface="+mn-ea"/>
                <a:cs typeface="+mn-cs"/>
              </a:rPr>
              <a:t>　</a:t>
            </a:r>
            <a:r>
              <a:rPr kumimoji="1" lang="ja-JP" altLang="en-US" sz="1800"/>
              <a:t>都道府県労働局（</a:t>
            </a:r>
            <a:r>
              <a:rPr kumimoji="1" lang="en-US" altLang="ja-JP" sz="1800"/>
              <a:t>47</a:t>
            </a:r>
            <a:r>
              <a:rPr kumimoji="1" lang="ja-JP" altLang="en-US" sz="1800"/>
              <a:t>局）</a:t>
            </a:r>
            <a:br>
              <a:rPr kumimoji="1" lang="en-US" altLang="ja-JP" sz="1800"/>
            </a:br>
            <a:r>
              <a:rPr kumimoji="1" lang="ja-JP" altLang="en-US" sz="1800"/>
              <a:t>１，３８７百万円</a:t>
            </a:r>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7898494" y="46653450"/>
            <a:ext cx="1625599" cy="10668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本省事務費</a:t>
            </a:r>
            <a:endParaRPr kumimoji="1" lang="en-US" altLang="ja-JP" sz="1400"/>
          </a:p>
          <a:p>
            <a:pPr algn="ctr"/>
            <a:r>
              <a:rPr kumimoji="1" lang="ja-JP" altLang="en-US" sz="1400"/>
              <a:t>０．００８百万円</a:t>
            </a: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898494" y="48787050"/>
            <a:ext cx="1625600" cy="10668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Ｄ　労働局事務費</a:t>
            </a:r>
            <a:endParaRPr kumimoji="1" lang="en-US" altLang="ja-JP" sz="1400"/>
          </a:p>
          <a:p>
            <a:pPr algn="ctr"/>
            <a:r>
              <a:rPr kumimoji="1" lang="ja-JP" altLang="en-US" sz="1400"/>
              <a:t>１２８百万円</a:t>
            </a:r>
          </a:p>
        </xdr:txBody>
      </xdr:sp>
      <xdr:sp macro="" textlink="">
        <xdr:nvSpPr>
          <xdr:cNvPr id="29" name="右矢印 28">
            <a:extLst>
              <a:ext uri="{FF2B5EF4-FFF2-40B4-BE49-F238E27FC236}">
                <a16:creationId xmlns:a16="http://schemas.microsoft.com/office/drawing/2014/main" id="{00000000-0008-0000-0000-00001D000000}"/>
              </a:ext>
            </a:extLst>
          </xdr:cNvPr>
          <xdr:cNvSpPr/>
        </xdr:nvSpPr>
        <xdr:spPr>
          <a:xfrm rot="5400000">
            <a:off x="5550036" y="47812280"/>
            <a:ext cx="875793" cy="94498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7288893" y="47009051"/>
            <a:ext cx="4064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7288893" y="49142650"/>
            <a:ext cx="4064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4117508" y="48435115"/>
            <a:ext cx="1568039" cy="3680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825959" y="46424507"/>
            <a:ext cx="1552045" cy="362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国</a:t>
            </a:r>
            <a:endParaRPr kumimoji="1" lang="en-US" altLang="ja-JP" sz="1600">
              <a:solidFill>
                <a:sysClr val="windowText" lastClr="000000"/>
              </a:solidFill>
            </a:endParaRPr>
          </a:p>
        </xdr:txBody>
      </xdr:sp>
      <xdr:sp macro="" textlink="">
        <xdr:nvSpPr>
          <xdr:cNvPr id="34" name="右矢印 33">
            <a:extLst>
              <a:ext uri="{FF2B5EF4-FFF2-40B4-BE49-F238E27FC236}">
                <a16:creationId xmlns:a16="http://schemas.microsoft.com/office/drawing/2014/main" id="{00000000-0008-0000-0000-000022000000}"/>
              </a:ext>
            </a:extLst>
          </xdr:cNvPr>
          <xdr:cNvSpPr/>
        </xdr:nvSpPr>
        <xdr:spPr>
          <a:xfrm rot="5400000">
            <a:off x="5499304" y="49900951"/>
            <a:ext cx="936781" cy="107309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右矢印 34">
            <a:extLst>
              <a:ext uri="{FF2B5EF4-FFF2-40B4-BE49-F238E27FC236}">
                <a16:creationId xmlns:a16="http://schemas.microsoft.com/office/drawing/2014/main" id="{00000000-0008-0000-0000-000023000000}"/>
              </a:ext>
            </a:extLst>
          </xdr:cNvPr>
          <xdr:cNvSpPr/>
        </xdr:nvSpPr>
        <xdr:spPr>
          <a:xfrm rot="5400000">
            <a:off x="1419183" y="48848079"/>
            <a:ext cx="3055108" cy="1090048"/>
          </a:xfrm>
          <a:prstGeom prst="rightArrow">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5149206" y="51604340"/>
            <a:ext cx="3633598" cy="13507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2400">
                <a:solidFill>
                  <a:schemeClr val="dk1"/>
                </a:solidFill>
                <a:latin typeface="+mn-lt"/>
                <a:ea typeface="+mn-ea"/>
                <a:cs typeface="+mn-cs"/>
              </a:rPr>
              <a:t>Ｃ</a:t>
            </a:r>
            <a:r>
              <a:rPr kumimoji="1" lang="ja-JP" altLang="en-US" sz="2400">
                <a:solidFill>
                  <a:schemeClr val="dk1"/>
                </a:solidFill>
                <a:latin typeface="+mn-lt"/>
                <a:ea typeface="+mn-ea"/>
                <a:cs typeface="+mn-cs"/>
              </a:rPr>
              <a:t>　</a:t>
            </a:r>
            <a:r>
              <a:rPr kumimoji="1" lang="ja-JP" altLang="en-US" sz="2400"/>
              <a:t>民間事業者（</a:t>
            </a:r>
            <a:r>
              <a:rPr kumimoji="1" lang="en-US" altLang="ja-JP" sz="2400"/>
              <a:t>47</a:t>
            </a:r>
            <a:r>
              <a:rPr kumimoji="1" lang="ja-JP" altLang="en-US" sz="2400"/>
              <a:t>社）</a:t>
            </a:r>
            <a:endParaRPr kumimoji="1" lang="en-US" altLang="ja-JP" sz="2400"/>
          </a:p>
          <a:p>
            <a:pPr algn="ctr"/>
            <a:r>
              <a:rPr kumimoji="1" lang="ja-JP" altLang="en-US" sz="2400"/>
              <a:t>１，２５９百万円</a:t>
            </a: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828800" y="51151971"/>
            <a:ext cx="4261029" cy="362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856014" y="51604635"/>
            <a:ext cx="2767891" cy="133771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Ａ　全国社会保険労務士会連合会　</a:t>
            </a:r>
            <a:endParaRPr kumimoji="1" lang="en-US" altLang="ja-JP" sz="2000"/>
          </a:p>
          <a:p>
            <a:pPr algn="ctr"/>
            <a:r>
              <a:rPr kumimoji="1" lang="ja-JP" altLang="en-US" sz="2000"/>
              <a:t>３，７８０百万円</a:t>
            </a:r>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148035" y="51138365"/>
            <a:ext cx="4260122" cy="362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一般競争契約（総合評価）</a:t>
            </a:r>
            <a:r>
              <a:rPr kumimoji="1" lang="en-US" altLang="ja-JP" sz="1600">
                <a:solidFill>
                  <a:sysClr val="windowText" lastClr="000000"/>
                </a:solidFill>
              </a:rPr>
              <a:t>】</a:t>
            </a:r>
          </a:p>
        </xdr:txBody>
      </xdr:sp>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383951" y="52942896"/>
            <a:ext cx="8908378" cy="1891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概要</a:t>
            </a:r>
            <a:endParaRPr kumimoji="1" lang="en-US" altLang="ja-JP" sz="1100"/>
          </a:p>
          <a:p>
            <a:pPr algn="l"/>
            <a:r>
              <a:rPr kumimoji="1" lang="en-US" altLang="ja-JP" sz="1100"/>
              <a:t>A</a:t>
            </a:r>
            <a:r>
              <a:rPr kumimoji="1" lang="ja-JP" altLang="en-US" sz="1100"/>
              <a:t>：「働き方改革推進支援センター」を通じて、個々の中小企業・小規模事業者等の様々な課題に応じたコンサルティングの実施や、各地域の商工会議所・商工会・中央会・市区町村等の相談窓口に、労務管理等の専門家を派遣し、全国津々浦々に必要な支援を届ける。さらに、派遣型専門家が中小企業・小規模事業者等を訪問し、働き方改革の周知を含めた、プッシュ型の支援を行う。</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都道府県に「働き方改革推進支援センター」を設置し、長時間労働の是正、同一労働同一賃金の実現、生産性向上による賃金引上げ、人手不足の緩和などの労務管理に関する課題について、労務管理等の専門家によ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協定届・就業規則作成ツールや業種別同一労働同一賃金マニュアル等を活用した窓口相談や企業の取組事例や労働関係助成金の活用方法などに関するセミナーの実施、生活衛生関係営業者等の収益力向上等に関するセミナー等を行う。</a:t>
            </a:r>
            <a:endParaRPr kumimoji="1" lang="en-US" altLang="ja-JP" sz="1100"/>
          </a:p>
          <a:p>
            <a:pPr algn="l"/>
            <a:r>
              <a:rPr kumimoji="1" lang="en-US" altLang="ja-JP" sz="1100"/>
              <a:t>D</a:t>
            </a:r>
            <a:r>
              <a:rPr kumimoji="1" lang="ja-JP" altLang="en-US" sz="1100"/>
              <a:t>：都道府県労働局の賃金職員等に要する経費（行政経費）</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B4" sqref="BB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716</v>
      </c>
      <c r="AK2" s="850"/>
      <c r="AL2" s="850"/>
      <c r="AM2" s="850"/>
      <c r="AN2" s="90" t="s">
        <v>365</v>
      </c>
      <c r="AO2" s="850">
        <v>21</v>
      </c>
      <c r="AP2" s="850"/>
      <c r="AQ2" s="850"/>
      <c r="AR2" s="91" t="s">
        <v>365</v>
      </c>
      <c r="AS2" s="851">
        <v>558</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689</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60.75" customHeight="1" x14ac:dyDescent="0.15">
      <c r="A5" s="837" t="s">
        <v>63</v>
      </c>
      <c r="B5" s="838"/>
      <c r="C5" s="838"/>
      <c r="D5" s="838"/>
      <c r="E5" s="838"/>
      <c r="F5" s="839"/>
      <c r="G5" s="840" t="s">
        <v>692</v>
      </c>
      <c r="H5" s="841"/>
      <c r="I5" s="841"/>
      <c r="J5" s="841"/>
      <c r="K5" s="841"/>
      <c r="L5" s="841"/>
      <c r="M5" s="842" t="s">
        <v>62</v>
      </c>
      <c r="N5" s="843"/>
      <c r="O5" s="843"/>
      <c r="P5" s="843"/>
      <c r="Q5" s="843"/>
      <c r="R5" s="844"/>
      <c r="S5" s="845" t="s">
        <v>693</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789</v>
      </c>
      <c r="AR5" s="873"/>
      <c r="AS5" s="873"/>
      <c r="AT5" s="873"/>
      <c r="AU5" s="873"/>
      <c r="AV5" s="873"/>
      <c r="AW5" s="873"/>
      <c r="AX5" s="874"/>
    </row>
    <row r="6" spans="1:50" ht="28.5" customHeight="1" x14ac:dyDescent="0.15">
      <c r="A6" s="875" t="s">
        <v>4</v>
      </c>
      <c r="B6" s="876"/>
      <c r="C6" s="876"/>
      <c r="D6" s="876"/>
      <c r="E6" s="876"/>
      <c r="F6" s="876"/>
      <c r="G6" s="877" t="str">
        <f>入力規則等!F39</f>
        <v>労働保険特別会計労災勘定、労働保険特別会計雇用勘定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6.45" customHeight="1" x14ac:dyDescent="0.15">
      <c r="A7" s="856" t="s">
        <v>20</v>
      </c>
      <c r="B7" s="857"/>
      <c r="C7" s="857"/>
      <c r="D7" s="857"/>
      <c r="E7" s="857"/>
      <c r="F7" s="858"/>
      <c r="G7" s="880" t="s">
        <v>756</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788</v>
      </c>
      <c r="AF7" s="813"/>
      <c r="AG7" s="813"/>
      <c r="AH7" s="813"/>
      <c r="AI7" s="813"/>
      <c r="AJ7" s="813"/>
      <c r="AK7" s="813"/>
      <c r="AL7" s="813"/>
      <c r="AM7" s="813"/>
      <c r="AN7" s="813"/>
      <c r="AO7" s="813"/>
      <c r="AP7" s="813"/>
      <c r="AQ7" s="813"/>
      <c r="AR7" s="813"/>
      <c r="AS7" s="813"/>
      <c r="AT7" s="813"/>
      <c r="AU7" s="813"/>
      <c r="AV7" s="813"/>
      <c r="AW7" s="813"/>
      <c r="AX7" s="814"/>
    </row>
    <row r="8" spans="1:50" ht="33.950000000000003"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758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757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9.1"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v>7626</v>
      </c>
      <c r="Q13" s="715"/>
      <c r="R13" s="715"/>
      <c r="S13" s="715"/>
      <c r="T13" s="715"/>
      <c r="U13" s="715"/>
      <c r="V13" s="716"/>
      <c r="W13" s="714">
        <v>9097</v>
      </c>
      <c r="X13" s="715"/>
      <c r="Y13" s="715"/>
      <c r="Z13" s="715"/>
      <c r="AA13" s="715"/>
      <c r="AB13" s="715"/>
      <c r="AC13" s="716"/>
      <c r="AD13" s="714">
        <v>6679</v>
      </c>
      <c r="AE13" s="715"/>
      <c r="AF13" s="715"/>
      <c r="AG13" s="715"/>
      <c r="AH13" s="715"/>
      <c r="AI13" s="715"/>
      <c r="AJ13" s="716"/>
      <c r="AK13" s="714">
        <v>4375</v>
      </c>
      <c r="AL13" s="715"/>
      <c r="AM13" s="715"/>
      <c r="AN13" s="715"/>
      <c r="AO13" s="715"/>
      <c r="AP13" s="715"/>
      <c r="AQ13" s="716"/>
      <c r="AR13" s="750">
        <v>3674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4" t="s">
        <v>695</v>
      </c>
      <c r="Q14" s="715"/>
      <c r="R14" s="715"/>
      <c r="S14" s="715"/>
      <c r="T14" s="715"/>
      <c r="U14" s="715"/>
      <c r="V14" s="716"/>
      <c r="W14" s="714" t="s">
        <v>695</v>
      </c>
      <c r="X14" s="715"/>
      <c r="Y14" s="715"/>
      <c r="Z14" s="715"/>
      <c r="AA14" s="715"/>
      <c r="AB14" s="715"/>
      <c r="AC14" s="716"/>
      <c r="AD14" s="714" t="s">
        <v>695</v>
      </c>
      <c r="AE14" s="715"/>
      <c r="AF14" s="715"/>
      <c r="AG14" s="715"/>
      <c r="AH14" s="715"/>
      <c r="AI14" s="715"/>
      <c r="AJ14" s="716"/>
      <c r="AK14" s="714" t="s">
        <v>717</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695</v>
      </c>
      <c r="Q15" s="715"/>
      <c r="R15" s="715"/>
      <c r="S15" s="715"/>
      <c r="T15" s="715"/>
      <c r="U15" s="715"/>
      <c r="V15" s="716"/>
      <c r="W15" s="714" t="s">
        <v>695</v>
      </c>
      <c r="X15" s="715"/>
      <c r="Y15" s="715"/>
      <c r="Z15" s="715"/>
      <c r="AA15" s="715"/>
      <c r="AB15" s="715"/>
      <c r="AC15" s="716"/>
      <c r="AD15" s="714" t="s">
        <v>695</v>
      </c>
      <c r="AE15" s="715"/>
      <c r="AF15" s="715"/>
      <c r="AG15" s="715"/>
      <c r="AH15" s="715"/>
      <c r="AI15" s="715"/>
      <c r="AJ15" s="716"/>
      <c r="AK15" s="714" t="s">
        <v>717</v>
      </c>
      <c r="AL15" s="715"/>
      <c r="AM15" s="715"/>
      <c r="AN15" s="715"/>
      <c r="AO15" s="715"/>
      <c r="AP15" s="715"/>
      <c r="AQ15" s="716"/>
      <c r="AR15" s="714"/>
      <c r="AS15" s="715"/>
      <c r="AT15" s="715"/>
      <c r="AU15" s="715"/>
      <c r="AV15" s="715"/>
      <c r="AW15" s="715"/>
      <c r="AX15" s="823"/>
    </row>
    <row r="16" spans="1:50" ht="21" customHeight="1" x14ac:dyDescent="0.15">
      <c r="A16" s="322"/>
      <c r="B16" s="323"/>
      <c r="C16" s="323"/>
      <c r="D16" s="323"/>
      <c r="E16" s="323"/>
      <c r="F16" s="324"/>
      <c r="G16" s="804"/>
      <c r="H16" s="805"/>
      <c r="I16" s="797" t="s">
        <v>49</v>
      </c>
      <c r="J16" s="810"/>
      <c r="K16" s="810"/>
      <c r="L16" s="810"/>
      <c r="M16" s="810"/>
      <c r="N16" s="810"/>
      <c r="O16" s="811"/>
      <c r="P16" s="714" t="s">
        <v>695</v>
      </c>
      <c r="Q16" s="715"/>
      <c r="R16" s="715"/>
      <c r="S16" s="715"/>
      <c r="T16" s="715"/>
      <c r="U16" s="715"/>
      <c r="V16" s="716"/>
      <c r="W16" s="714" t="s">
        <v>695</v>
      </c>
      <c r="X16" s="715"/>
      <c r="Y16" s="715"/>
      <c r="Z16" s="715"/>
      <c r="AA16" s="715"/>
      <c r="AB16" s="715"/>
      <c r="AC16" s="716"/>
      <c r="AD16" s="714" t="s">
        <v>695</v>
      </c>
      <c r="AE16" s="715"/>
      <c r="AF16" s="715"/>
      <c r="AG16" s="715"/>
      <c r="AH16" s="715"/>
      <c r="AI16" s="715"/>
      <c r="AJ16" s="716"/>
      <c r="AK16" s="714" t="s">
        <v>717</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v>-1585</v>
      </c>
      <c r="Q17" s="715"/>
      <c r="R17" s="715"/>
      <c r="S17" s="715"/>
      <c r="T17" s="715"/>
      <c r="U17" s="715"/>
      <c r="V17" s="716"/>
      <c r="W17" s="714">
        <v>-1348</v>
      </c>
      <c r="X17" s="715"/>
      <c r="Y17" s="715"/>
      <c r="Z17" s="715"/>
      <c r="AA17" s="715"/>
      <c r="AB17" s="715"/>
      <c r="AC17" s="716"/>
      <c r="AD17" s="714">
        <v>-1106</v>
      </c>
      <c r="AE17" s="715"/>
      <c r="AF17" s="715"/>
      <c r="AG17" s="715"/>
      <c r="AH17" s="715"/>
      <c r="AI17" s="715"/>
      <c r="AJ17" s="716"/>
      <c r="AK17" s="714" t="s">
        <v>717</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6041</v>
      </c>
      <c r="Q18" s="794"/>
      <c r="R18" s="794"/>
      <c r="S18" s="794"/>
      <c r="T18" s="794"/>
      <c r="U18" s="794"/>
      <c r="V18" s="795"/>
      <c r="W18" s="793">
        <f>SUM(W13:AC17)</f>
        <v>7749</v>
      </c>
      <c r="X18" s="794"/>
      <c r="Y18" s="794"/>
      <c r="Z18" s="794"/>
      <c r="AA18" s="794"/>
      <c r="AB18" s="794"/>
      <c r="AC18" s="795"/>
      <c r="AD18" s="793">
        <f>SUM(AD13:AJ17)</f>
        <v>5573</v>
      </c>
      <c r="AE18" s="794"/>
      <c r="AF18" s="794"/>
      <c r="AG18" s="794"/>
      <c r="AH18" s="794"/>
      <c r="AI18" s="794"/>
      <c r="AJ18" s="795"/>
      <c r="AK18" s="793">
        <f>SUM(AK13:AQ17)</f>
        <v>4375</v>
      </c>
      <c r="AL18" s="794"/>
      <c r="AM18" s="794"/>
      <c r="AN18" s="794"/>
      <c r="AO18" s="794"/>
      <c r="AP18" s="794"/>
      <c r="AQ18" s="795"/>
      <c r="AR18" s="793">
        <f>SUM(AR13:AX17)</f>
        <v>3674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4159</v>
      </c>
      <c r="Q19" s="715"/>
      <c r="R19" s="715"/>
      <c r="S19" s="715"/>
      <c r="T19" s="715"/>
      <c r="U19" s="715"/>
      <c r="V19" s="716"/>
      <c r="W19" s="714">
        <v>6999</v>
      </c>
      <c r="X19" s="715"/>
      <c r="Y19" s="715"/>
      <c r="Z19" s="715"/>
      <c r="AA19" s="715"/>
      <c r="AB19" s="715"/>
      <c r="AC19" s="716"/>
      <c r="AD19" s="714">
        <v>5167</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0.68846217513656682</v>
      </c>
      <c r="Q20" s="761"/>
      <c r="R20" s="761"/>
      <c r="S20" s="761"/>
      <c r="T20" s="761"/>
      <c r="U20" s="761"/>
      <c r="V20" s="761"/>
      <c r="W20" s="761">
        <f>IF(W18=0, "-", SUM(W19)/W18)</f>
        <v>0.90321331784746417</v>
      </c>
      <c r="X20" s="761"/>
      <c r="Y20" s="761"/>
      <c r="Z20" s="761"/>
      <c r="AA20" s="761"/>
      <c r="AB20" s="761"/>
      <c r="AC20" s="761"/>
      <c r="AD20" s="761">
        <f>IF(AD18=0, "-", SUM(AD19)/AD18)</f>
        <v>0.9271487529158442</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318</v>
      </c>
      <c r="H21" s="760"/>
      <c r="I21" s="760"/>
      <c r="J21" s="760"/>
      <c r="K21" s="760"/>
      <c r="L21" s="760"/>
      <c r="M21" s="760"/>
      <c r="N21" s="760"/>
      <c r="O21" s="760"/>
      <c r="P21" s="761">
        <f>IF(P19=0, "-", SUM(P19)/SUM(P13,P14))</f>
        <v>0.54537109887227908</v>
      </c>
      <c r="Q21" s="761"/>
      <c r="R21" s="761"/>
      <c r="S21" s="761"/>
      <c r="T21" s="761"/>
      <c r="U21" s="761"/>
      <c r="V21" s="761"/>
      <c r="W21" s="761">
        <f>IF(W19=0, "-", SUM(W19)/SUM(W13,W14))</f>
        <v>0.76937451907222165</v>
      </c>
      <c r="X21" s="761"/>
      <c r="Y21" s="761"/>
      <c r="Z21" s="761"/>
      <c r="AA21" s="761"/>
      <c r="AB21" s="761"/>
      <c r="AC21" s="761"/>
      <c r="AD21" s="761">
        <f>IF(AD19=0, "-", SUM(AD19)/SUM(AD13,AD14))</f>
        <v>0.77361880521036086</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674</v>
      </c>
      <c r="B22" s="721"/>
      <c r="C22" s="721"/>
      <c r="D22" s="721"/>
      <c r="E22" s="721"/>
      <c r="F22" s="722"/>
      <c r="G22" s="726" t="s">
        <v>307</v>
      </c>
      <c r="H22" s="565"/>
      <c r="I22" s="565"/>
      <c r="J22" s="565"/>
      <c r="K22" s="565"/>
      <c r="L22" s="565"/>
      <c r="M22" s="565"/>
      <c r="N22" s="565"/>
      <c r="O22" s="566"/>
      <c r="P22" s="727" t="s">
        <v>672</v>
      </c>
      <c r="Q22" s="565"/>
      <c r="R22" s="565"/>
      <c r="S22" s="565"/>
      <c r="T22" s="565"/>
      <c r="U22" s="565"/>
      <c r="V22" s="566"/>
      <c r="W22" s="727" t="s">
        <v>673</v>
      </c>
      <c r="X22" s="565"/>
      <c r="Y22" s="565"/>
      <c r="Z22" s="565"/>
      <c r="AA22" s="565"/>
      <c r="AB22" s="565"/>
      <c r="AC22" s="566"/>
      <c r="AD22" s="727"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696</v>
      </c>
      <c r="H23" s="748"/>
      <c r="I23" s="748"/>
      <c r="J23" s="748"/>
      <c r="K23" s="748"/>
      <c r="L23" s="748"/>
      <c r="M23" s="748"/>
      <c r="N23" s="748"/>
      <c r="O23" s="749"/>
      <c r="P23" s="750">
        <v>2118</v>
      </c>
      <c r="Q23" s="751"/>
      <c r="R23" s="751"/>
      <c r="S23" s="751"/>
      <c r="T23" s="751"/>
      <c r="U23" s="751"/>
      <c r="V23" s="752"/>
      <c r="W23" s="750">
        <v>1759</v>
      </c>
      <c r="X23" s="751"/>
      <c r="Y23" s="751"/>
      <c r="Z23" s="751"/>
      <c r="AA23" s="751"/>
      <c r="AB23" s="751"/>
      <c r="AC23" s="752"/>
      <c r="AD23" s="753" t="s">
        <v>783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697</v>
      </c>
      <c r="H24" s="718"/>
      <c r="I24" s="718"/>
      <c r="J24" s="718"/>
      <c r="K24" s="718"/>
      <c r="L24" s="718"/>
      <c r="M24" s="718"/>
      <c r="N24" s="718"/>
      <c r="O24" s="719"/>
      <c r="P24" s="714">
        <v>2118</v>
      </c>
      <c r="Q24" s="715"/>
      <c r="R24" s="715"/>
      <c r="S24" s="715"/>
      <c r="T24" s="715"/>
      <c r="U24" s="715"/>
      <c r="V24" s="716"/>
      <c r="W24" s="714">
        <v>1759</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18.95" customHeight="1" x14ac:dyDescent="0.15">
      <c r="A25" s="723"/>
      <c r="B25" s="724"/>
      <c r="C25" s="724"/>
      <c r="D25" s="724"/>
      <c r="E25" s="724"/>
      <c r="F25" s="725"/>
      <c r="G25" s="717" t="s">
        <v>698</v>
      </c>
      <c r="H25" s="718"/>
      <c r="I25" s="718"/>
      <c r="J25" s="718"/>
      <c r="K25" s="718"/>
      <c r="L25" s="718"/>
      <c r="M25" s="718"/>
      <c r="N25" s="718"/>
      <c r="O25" s="719"/>
      <c r="P25" s="714">
        <v>136</v>
      </c>
      <c r="Q25" s="715"/>
      <c r="R25" s="715"/>
      <c r="S25" s="715"/>
      <c r="T25" s="715"/>
      <c r="U25" s="715"/>
      <c r="V25" s="716"/>
      <c r="W25" s="714">
        <v>152</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18.95" customHeight="1" x14ac:dyDescent="0.15">
      <c r="A26" s="723"/>
      <c r="B26" s="724"/>
      <c r="C26" s="724"/>
      <c r="D26" s="724"/>
      <c r="E26" s="724"/>
      <c r="F26" s="725"/>
      <c r="G26" s="717" t="s">
        <v>699</v>
      </c>
      <c r="H26" s="718"/>
      <c r="I26" s="718"/>
      <c r="J26" s="718"/>
      <c r="K26" s="718"/>
      <c r="L26" s="718"/>
      <c r="M26" s="718"/>
      <c r="N26" s="718"/>
      <c r="O26" s="719"/>
      <c r="P26" s="714">
        <v>2</v>
      </c>
      <c r="Q26" s="715"/>
      <c r="R26" s="715"/>
      <c r="S26" s="715"/>
      <c r="T26" s="715"/>
      <c r="U26" s="715"/>
      <c r="V26" s="716"/>
      <c r="W26" s="714">
        <v>2</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18.95" customHeight="1" x14ac:dyDescent="0.15">
      <c r="A27" s="723"/>
      <c r="B27" s="724"/>
      <c r="C27" s="724"/>
      <c r="D27" s="724"/>
      <c r="E27" s="724"/>
      <c r="F27" s="725"/>
      <c r="G27" s="717" t="s">
        <v>700</v>
      </c>
      <c r="H27" s="718"/>
      <c r="I27" s="718"/>
      <c r="J27" s="718"/>
      <c r="K27" s="718"/>
      <c r="L27" s="718"/>
      <c r="M27" s="718"/>
      <c r="N27" s="718"/>
      <c r="O27" s="719"/>
      <c r="P27" s="714">
        <v>1</v>
      </c>
      <c r="Q27" s="715"/>
      <c r="R27" s="715"/>
      <c r="S27" s="715"/>
      <c r="T27" s="715"/>
      <c r="U27" s="715"/>
      <c r="V27" s="716"/>
      <c r="W27" s="714">
        <v>1</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18.95" customHeight="1" x14ac:dyDescent="0.15">
      <c r="A28" s="723"/>
      <c r="B28" s="724"/>
      <c r="C28" s="724"/>
      <c r="D28" s="724"/>
      <c r="E28" s="724"/>
      <c r="F28" s="725"/>
      <c r="G28" s="767" t="s">
        <v>759</v>
      </c>
      <c r="H28" s="768"/>
      <c r="I28" s="768"/>
      <c r="J28" s="768"/>
      <c r="K28" s="768"/>
      <c r="L28" s="768"/>
      <c r="M28" s="768"/>
      <c r="N28" s="768"/>
      <c r="O28" s="769"/>
      <c r="P28" s="770">
        <v>0</v>
      </c>
      <c r="Q28" s="771"/>
      <c r="R28" s="771"/>
      <c r="S28" s="771"/>
      <c r="T28" s="771"/>
      <c r="U28" s="771"/>
      <c r="V28" s="772"/>
      <c r="W28" s="770">
        <v>1</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18.95" customHeight="1" thickBot="1" x14ac:dyDescent="0.2">
      <c r="A29" s="723"/>
      <c r="B29" s="724"/>
      <c r="C29" s="724"/>
      <c r="D29" s="724"/>
      <c r="E29" s="724"/>
      <c r="F29" s="725"/>
      <c r="G29" s="313" t="s">
        <v>18</v>
      </c>
      <c r="H29" s="734"/>
      <c r="I29" s="734"/>
      <c r="J29" s="734"/>
      <c r="K29" s="734"/>
      <c r="L29" s="734"/>
      <c r="M29" s="734"/>
      <c r="N29" s="734"/>
      <c r="O29" s="735"/>
      <c r="P29" s="736">
        <f>AK13</f>
        <v>4375</v>
      </c>
      <c r="Q29" s="737"/>
      <c r="R29" s="737"/>
      <c r="S29" s="737"/>
      <c r="T29" s="737"/>
      <c r="U29" s="737"/>
      <c r="V29" s="738"/>
      <c r="W29" s="739">
        <f>AR13</f>
        <v>3674</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661</v>
      </c>
      <c r="B30" s="743"/>
      <c r="C30" s="743"/>
      <c r="D30" s="743"/>
      <c r="E30" s="743"/>
      <c r="F30" s="744"/>
      <c r="G30" s="745" t="s">
        <v>793</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13" t="s">
        <v>761</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705</v>
      </c>
      <c r="AC32" s="662"/>
      <c r="AD32" s="662"/>
      <c r="AE32" s="631">
        <v>19532</v>
      </c>
      <c r="AF32" s="631"/>
      <c r="AG32" s="631"/>
      <c r="AH32" s="631"/>
      <c r="AI32" s="631">
        <v>25846</v>
      </c>
      <c r="AJ32" s="631"/>
      <c r="AK32" s="631"/>
      <c r="AL32" s="631"/>
      <c r="AM32" s="631">
        <v>33940</v>
      </c>
      <c r="AN32" s="631"/>
      <c r="AO32" s="631"/>
      <c r="AP32" s="631"/>
      <c r="AQ32" s="677" t="s">
        <v>718</v>
      </c>
      <c r="AR32" s="631"/>
      <c r="AS32" s="631"/>
      <c r="AT32" s="631"/>
      <c r="AU32" s="108" t="s">
        <v>718</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10000</v>
      </c>
      <c r="AF33" s="631"/>
      <c r="AG33" s="631"/>
      <c r="AH33" s="631"/>
      <c r="AI33" s="631">
        <v>10000</v>
      </c>
      <c r="AJ33" s="631"/>
      <c r="AK33" s="631"/>
      <c r="AL33" s="631"/>
      <c r="AM33" s="631">
        <v>10000</v>
      </c>
      <c r="AN33" s="631"/>
      <c r="AO33" s="631"/>
      <c r="AP33" s="631"/>
      <c r="AQ33" s="631">
        <v>10000</v>
      </c>
      <c r="AR33" s="631"/>
      <c r="AS33" s="631"/>
      <c r="AT33" s="631"/>
      <c r="AU33" s="632">
        <v>10000</v>
      </c>
      <c r="AV33" s="633"/>
      <c r="AW33" s="633"/>
      <c r="AX33" s="634"/>
    </row>
    <row r="34" spans="1:51" ht="23.25" customHeight="1" x14ac:dyDescent="0.15">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663</v>
      </c>
      <c r="Z35" s="672"/>
      <c r="AA35" s="673"/>
      <c r="AB35" s="674" t="s">
        <v>708</v>
      </c>
      <c r="AC35" s="675"/>
      <c r="AD35" s="676"/>
      <c r="AE35" s="677">
        <v>89838</v>
      </c>
      <c r="AF35" s="677"/>
      <c r="AG35" s="677"/>
      <c r="AH35" s="677"/>
      <c r="AI35" s="677">
        <v>103071</v>
      </c>
      <c r="AJ35" s="677"/>
      <c r="AK35" s="677"/>
      <c r="AL35" s="677"/>
      <c r="AM35" s="677">
        <v>72754</v>
      </c>
      <c r="AN35" s="677"/>
      <c r="AO35" s="677"/>
      <c r="AP35" s="677"/>
      <c r="AQ35" s="108">
        <v>114461</v>
      </c>
      <c r="AR35" s="102"/>
      <c r="AS35" s="102"/>
      <c r="AT35" s="102"/>
      <c r="AU35" s="102"/>
      <c r="AV35" s="102"/>
      <c r="AW35" s="102"/>
      <c r="AX35" s="103"/>
    </row>
    <row r="36" spans="1:51" ht="60.6"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709</v>
      </c>
      <c r="AC36" s="628"/>
      <c r="AD36" s="629"/>
      <c r="AE36" s="630" t="s">
        <v>710</v>
      </c>
      <c r="AF36" s="630"/>
      <c r="AG36" s="630"/>
      <c r="AH36" s="630"/>
      <c r="AI36" s="630" t="s">
        <v>711</v>
      </c>
      <c r="AJ36" s="630"/>
      <c r="AK36" s="630"/>
      <c r="AL36" s="630"/>
      <c r="AM36" s="630" t="s">
        <v>786</v>
      </c>
      <c r="AN36" s="630"/>
      <c r="AO36" s="630"/>
      <c r="AP36" s="630"/>
      <c r="AQ36" s="630" t="s">
        <v>787</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v>4</v>
      </c>
      <c r="AV38" s="141"/>
      <c r="AW38" s="123" t="s">
        <v>170</v>
      </c>
      <c r="AX38" s="144"/>
    </row>
    <row r="39" spans="1:51" ht="53.45"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332</v>
      </c>
      <c r="AC39" s="163"/>
      <c r="AD39" s="163"/>
      <c r="AE39" s="108">
        <v>98.2</v>
      </c>
      <c r="AF39" s="102"/>
      <c r="AG39" s="102"/>
      <c r="AH39" s="102"/>
      <c r="AI39" s="108">
        <v>98.8</v>
      </c>
      <c r="AJ39" s="102"/>
      <c r="AK39" s="102"/>
      <c r="AL39" s="102"/>
      <c r="AM39" s="108">
        <v>98.3</v>
      </c>
      <c r="AN39" s="102"/>
      <c r="AO39" s="102"/>
      <c r="AP39" s="102"/>
      <c r="AQ39" s="109" t="s">
        <v>695</v>
      </c>
      <c r="AR39" s="110"/>
      <c r="AS39" s="110"/>
      <c r="AT39" s="111"/>
      <c r="AU39" s="102" t="s">
        <v>695</v>
      </c>
      <c r="AV39" s="102"/>
      <c r="AW39" s="102"/>
      <c r="AX39" s="103"/>
    </row>
    <row r="40" spans="1:51" ht="60"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332</v>
      </c>
      <c r="AC40" s="107"/>
      <c r="AD40" s="107"/>
      <c r="AE40" s="108">
        <v>80</v>
      </c>
      <c r="AF40" s="102"/>
      <c r="AG40" s="102"/>
      <c r="AH40" s="102"/>
      <c r="AI40" s="108">
        <v>80</v>
      </c>
      <c r="AJ40" s="102"/>
      <c r="AK40" s="102"/>
      <c r="AL40" s="102"/>
      <c r="AM40" s="108">
        <v>80</v>
      </c>
      <c r="AN40" s="102"/>
      <c r="AO40" s="102"/>
      <c r="AP40" s="102"/>
      <c r="AQ40" s="109" t="s">
        <v>695</v>
      </c>
      <c r="AR40" s="110"/>
      <c r="AS40" s="110"/>
      <c r="AT40" s="111"/>
      <c r="AU40" s="102">
        <v>80</v>
      </c>
      <c r="AV40" s="102"/>
      <c r="AW40" s="102"/>
      <c r="AX40" s="103"/>
    </row>
    <row r="41" spans="1:51" ht="60"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123</v>
      </c>
      <c r="AF41" s="102"/>
      <c r="AG41" s="102"/>
      <c r="AH41" s="102"/>
      <c r="AI41" s="108">
        <v>124</v>
      </c>
      <c r="AJ41" s="102"/>
      <c r="AK41" s="102"/>
      <c r="AL41" s="102"/>
      <c r="AM41" s="108">
        <v>123</v>
      </c>
      <c r="AN41" s="102"/>
      <c r="AO41" s="102"/>
      <c r="AP41" s="102"/>
      <c r="AQ41" s="109" t="s">
        <v>695</v>
      </c>
      <c r="AR41" s="110"/>
      <c r="AS41" s="110"/>
      <c r="AT41" s="111"/>
      <c r="AU41" s="102" t="s">
        <v>695</v>
      </c>
      <c r="AV41" s="102"/>
      <c r="AW41" s="102"/>
      <c r="AX41" s="103"/>
    </row>
    <row r="42" spans="1:51" ht="23.25" customHeight="1" x14ac:dyDescent="0.15">
      <c r="A42" s="202" t="s">
        <v>341</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661</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1</v>
      </c>
    </row>
    <row r="66" spans="1:51" ht="23.25" customHeight="1" x14ac:dyDescent="0.15">
      <c r="A66" s="663"/>
      <c r="B66" s="168"/>
      <c r="C66" s="168"/>
      <c r="D66" s="168"/>
      <c r="E66" s="168"/>
      <c r="F66" s="169"/>
      <c r="G66" s="713" t="s">
        <v>761</v>
      </c>
      <c r="H66" s="650"/>
      <c r="I66" s="650"/>
      <c r="J66" s="650"/>
      <c r="K66" s="650"/>
      <c r="L66" s="650"/>
      <c r="M66" s="650"/>
      <c r="N66" s="650"/>
      <c r="O66" s="650"/>
      <c r="P66" s="653" t="s">
        <v>706</v>
      </c>
      <c r="Q66" s="654"/>
      <c r="R66" s="654"/>
      <c r="S66" s="654"/>
      <c r="T66" s="654"/>
      <c r="U66" s="654"/>
      <c r="V66" s="654"/>
      <c r="W66" s="654"/>
      <c r="X66" s="655"/>
      <c r="Y66" s="659" t="s">
        <v>52</v>
      </c>
      <c r="Z66" s="660"/>
      <c r="AA66" s="661"/>
      <c r="AB66" s="662" t="s">
        <v>705</v>
      </c>
      <c r="AC66" s="662"/>
      <c r="AD66" s="662"/>
      <c r="AE66" s="631">
        <v>25631</v>
      </c>
      <c r="AF66" s="631"/>
      <c r="AG66" s="631"/>
      <c r="AH66" s="631"/>
      <c r="AI66" s="631">
        <v>40897</v>
      </c>
      <c r="AJ66" s="631"/>
      <c r="AK66" s="631"/>
      <c r="AL66" s="631"/>
      <c r="AM66" s="631">
        <v>35202</v>
      </c>
      <c r="AN66" s="631"/>
      <c r="AO66" s="631"/>
      <c r="AP66" s="631"/>
      <c r="AQ66" s="677" t="s">
        <v>718</v>
      </c>
      <c r="AR66" s="631"/>
      <c r="AS66" s="631"/>
      <c r="AT66" s="631"/>
      <c r="AU66" s="108" t="s">
        <v>784</v>
      </c>
      <c r="AV66" s="633"/>
      <c r="AW66" s="633"/>
      <c r="AX66" s="634"/>
      <c r="AY66">
        <f>$AY$65</f>
        <v>1</v>
      </c>
    </row>
    <row r="67" spans="1:51" ht="23.25" customHeight="1" thickBo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705</v>
      </c>
      <c r="AC67" s="662"/>
      <c r="AD67" s="662"/>
      <c r="AE67" s="631">
        <v>37000</v>
      </c>
      <c r="AF67" s="631"/>
      <c r="AG67" s="631"/>
      <c r="AH67" s="631"/>
      <c r="AI67" s="631">
        <v>37000</v>
      </c>
      <c r="AJ67" s="631"/>
      <c r="AK67" s="631"/>
      <c r="AL67" s="631"/>
      <c r="AM67" s="631">
        <v>27000</v>
      </c>
      <c r="AN67" s="631"/>
      <c r="AO67" s="631"/>
      <c r="AP67" s="631"/>
      <c r="AQ67" s="631">
        <v>27000</v>
      </c>
      <c r="AR67" s="631"/>
      <c r="AS67" s="631"/>
      <c r="AT67" s="631"/>
      <c r="AU67" s="632">
        <v>27000</v>
      </c>
      <c r="AV67" s="633"/>
      <c r="AW67" s="633"/>
      <c r="AX67" s="634"/>
      <c r="AY67">
        <f>$AY$65</f>
        <v>1</v>
      </c>
    </row>
    <row r="68" spans="1:51" ht="23.25" hidden="1" customHeight="1" x14ac:dyDescent="0.15">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t="s">
        <v>309</v>
      </c>
      <c r="AS214" s="434"/>
      <c r="AT214" s="435"/>
      <c r="AU214" s="435"/>
      <c r="AV214" s="435"/>
      <c r="AW214" s="435"/>
      <c r="AX214" s="436"/>
      <c r="AY214">
        <f>COUNTIF($AR$214,"☑")</f>
        <v>0</v>
      </c>
    </row>
    <row r="215" spans="1:51" ht="32.1" customHeight="1" x14ac:dyDescent="0.15">
      <c r="A215" s="421" t="s">
        <v>364</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720</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721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722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4.6" customHeight="1" x14ac:dyDescent="0.15">
      <c r="A218" s="423"/>
      <c r="B218" s="424"/>
      <c r="C218" s="506" t="s">
        <v>681</v>
      </c>
      <c r="D218" s="507"/>
      <c r="E218" s="164" t="s">
        <v>360</v>
      </c>
      <c r="F218" s="166"/>
      <c r="G218" s="487" t="s">
        <v>230</v>
      </c>
      <c r="H218" s="488"/>
      <c r="I218" s="488"/>
      <c r="J218" s="508" t="s">
        <v>718</v>
      </c>
      <c r="K218" s="509"/>
      <c r="L218" s="509"/>
      <c r="M218" s="509"/>
      <c r="N218" s="509"/>
      <c r="O218" s="509"/>
      <c r="P218" s="509"/>
      <c r="Q218" s="509"/>
      <c r="R218" s="509"/>
      <c r="S218" s="509"/>
      <c r="T218" s="510"/>
      <c r="U218" s="485" t="s">
        <v>718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718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6.4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4" t="s">
        <v>718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4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724</v>
      </c>
      <c r="AH224" s="375"/>
      <c r="AI224" s="375"/>
      <c r="AJ224" s="375"/>
      <c r="AK224" s="375"/>
      <c r="AL224" s="375"/>
      <c r="AM224" s="375"/>
      <c r="AN224" s="375"/>
      <c r="AO224" s="375"/>
      <c r="AP224" s="375"/>
      <c r="AQ224" s="375"/>
      <c r="AR224" s="375"/>
      <c r="AS224" s="375"/>
      <c r="AT224" s="375"/>
      <c r="AU224" s="375"/>
      <c r="AV224" s="375"/>
      <c r="AW224" s="375"/>
      <c r="AX224" s="376"/>
    </row>
    <row r="225" spans="1:50" ht="48.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725</v>
      </c>
      <c r="AH225" s="149"/>
      <c r="AI225" s="149"/>
      <c r="AJ225" s="149"/>
      <c r="AK225" s="149"/>
      <c r="AL225" s="149"/>
      <c r="AM225" s="149"/>
      <c r="AN225" s="149"/>
      <c r="AO225" s="149"/>
      <c r="AP225" s="149"/>
      <c r="AQ225" s="149"/>
      <c r="AR225" s="149"/>
      <c r="AS225" s="149"/>
      <c r="AT225" s="149"/>
      <c r="AU225" s="149"/>
      <c r="AV225" s="149"/>
      <c r="AW225" s="149"/>
      <c r="AX225" s="403"/>
    </row>
    <row r="226" spans="1:50" ht="22.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760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730</v>
      </c>
      <c r="AH229" s="367"/>
      <c r="AI229" s="367"/>
      <c r="AJ229" s="367"/>
      <c r="AK229" s="367"/>
      <c r="AL229" s="367"/>
      <c r="AM229" s="367"/>
      <c r="AN229" s="367"/>
      <c r="AO229" s="367"/>
      <c r="AP229" s="367"/>
      <c r="AQ229" s="367"/>
      <c r="AR229" s="367"/>
      <c r="AS229" s="367"/>
      <c r="AT229" s="367"/>
      <c r="AU229" s="367"/>
      <c r="AV229" s="367"/>
      <c r="AW229" s="367"/>
      <c r="AX229" s="368"/>
    </row>
    <row r="230" spans="1:50" ht="33.6"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33"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t="s">
        <v>732</v>
      </c>
      <c r="AH231" s="375"/>
      <c r="AI231" s="375"/>
      <c r="AJ231" s="375"/>
      <c r="AK231" s="375"/>
      <c r="AL231" s="375"/>
      <c r="AM231" s="375"/>
      <c r="AN231" s="375"/>
      <c r="AO231" s="375"/>
      <c r="AP231" s="375"/>
      <c r="AQ231" s="375"/>
      <c r="AR231" s="375"/>
      <c r="AS231" s="375"/>
      <c r="AT231" s="375"/>
      <c r="AU231" s="375"/>
      <c r="AV231" s="375"/>
      <c r="AW231" s="375"/>
      <c r="AX231" s="376"/>
    </row>
    <row r="232" spans="1:50" ht="27.9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733</v>
      </c>
      <c r="AH232" s="375"/>
      <c r="AI232" s="375"/>
      <c r="AJ232" s="375"/>
      <c r="AK232" s="375"/>
      <c r="AL232" s="375"/>
      <c r="AM232" s="375"/>
      <c r="AN232" s="375"/>
      <c r="AO232" s="375"/>
      <c r="AP232" s="375"/>
      <c r="AQ232" s="375"/>
      <c r="AR232" s="375"/>
      <c r="AS232" s="375"/>
      <c r="AT232" s="375"/>
      <c r="AU232" s="375"/>
      <c r="AV232" s="375"/>
      <c r="AW232" s="375"/>
      <c r="AX232" s="376"/>
    </row>
    <row r="233" spans="1:50" ht="27.9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785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718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729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734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t="s">
        <v>735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t="s">
        <v>736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718</v>
      </c>
      <c r="AH239" s="152"/>
      <c r="AI239" s="152"/>
      <c r="AJ239" s="152"/>
      <c r="AK239" s="152"/>
      <c r="AL239" s="152"/>
      <c r="AM239" s="152"/>
      <c r="AN239" s="152"/>
      <c r="AO239" s="152"/>
      <c r="AP239" s="152"/>
      <c r="AQ239" s="152"/>
      <c r="AR239" s="152"/>
      <c r="AS239" s="152"/>
      <c r="AT239" s="152"/>
      <c r="AU239" s="152"/>
      <c r="AV239" s="152"/>
      <c r="AW239" s="152"/>
      <c r="AX239" s="405"/>
    </row>
    <row r="240" spans="1:50" ht="32.1"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718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11.1" customHeight="1" x14ac:dyDescent="0.15">
      <c r="A242" s="390"/>
      <c r="B242" s="391"/>
      <c r="C242" s="887"/>
      <c r="D242" s="888"/>
      <c r="E242" s="383"/>
      <c r="F242" s="383"/>
      <c r="G242" s="383"/>
      <c r="H242" s="384"/>
      <c r="I242" s="384"/>
      <c r="J242" s="889"/>
      <c r="K242" s="889"/>
      <c r="L242" s="889"/>
      <c r="M242" s="384"/>
      <c r="N242" s="890"/>
      <c r="O242" s="891" t="s">
        <v>718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54.95" customHeight="1" x14ac:dyDescent="0.15">
      <c r="A247" s="354" t="s">
        <v>46</v>
      </c>
      <c r="B247" s="915"/>
      <c r="C247" s="313" t="s">
        <v>50</v>
      </c>
      <c r="D247" s="734"/>
      <c r="E247" s="734"/>
      <c r="F247" s="735"/>
      <c r="G247" s="918" t="s">
        <v>737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37.5" customHeight="1" thickBot="1" x14ac:dyDescent="0.2">
      <c r="A248" s="916"/>
      <c r="B248" s="917"/>
      <c r="C248" s="920" t="s">
        <v>54</v>
      </c>
      <c r="D248" s="921"/>
      <c r="E248" s="921"/>
      <c r="F248" s="922"/>
      <c r="G248" s="923" t="s">
        <v>790</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4.5" customHeight="1" thickBot="1" x14ac:dyDescent="0.2">
      <c r="A250" s="908" t="s">
        <v>738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40.5" customHeight="1" thickBot="1" x14ac:dyDescent="0.2">
      <c r="A252" s="338" t="s">
        <v>132</v>
      </c>
      <c r="B252" s="339"/>
      <c r="C252" s="339"/>
      <c r="D252" s="339"/>
      <c r="E252" s="340"/>
      <c r="F252" s="914" t="s">
        <v>791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31.5" customHeight="1" thickBot="1" x14ac:dyDescent="0.2">
      <c r="A254" s="338" t="s">
        <v>792</v>
      </c>
      <c r="B254" s="339"/>
      <c r="C254" s="339"/>
      <c r="D254" s="339"/>
      <c r="E254" s="340"/>
      <c r="F254" s="341" t="s">
        <v>794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3.6"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358</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357</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356</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355</v>
      </c>
      <c r="B261" s="271"/>
      <c r="C261" s="271"/>
      <c r="D261" s="271"/>
      <c r="E261" s="334" t="s">
        <v>695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354</v>
      </c>
      <c r="B262" s="271"/>
      <c r="C262" s="271"/>
      <c r="D262" s="271"/>
      <c r="E262" s="334" t="s">
        <v>695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353</v>
      </c>
      <c r="B263" s="271"/>
      <c r="C263" s="271"/>
      <c r="D263" s="271"/>
      <c r="E263" s="334" t="s">
        <v>695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352</v>
      </c>
      <c r="B264" s="271"/>
      <c r="C264" s="271"/>
      <c r="D264" s="271"/>
      <c r="E264" s="334" t="s">
        <v>713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351</v>
      </c>
      <c r="B265" s="271"/>
      <c r="C265" s="271"/>
      <c r="D265" s="271"/>
      <c r="E265" s="334" t="s">
        <v>714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498</v>
      </c>
      <c r="B266" s="271"/>
      <c r="C266" s="271"/>
      <c r="D266" s="271"/>
      <c r="E266" s="115" t="s">
        <v>689</v>
      </c>
      <c r="F266" s="101"/>
      <c r="G266" s="101"/>
      <c r="H266" s="92" t="str">
        <f>IF(E266="","","-")</f>
        <v>-</v>
      </c>
      <c r="I266" s="101"/>
      <c r="J266" s="101"/>
      <c r="K266" s="92" t="str">
        <f>IF(I266="","","-")</f>
        <v/>
      </c>
      <c r="L266" s="116">
        <v>499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678</v>
      </c>
      <c r="B267" s="271"/>
      <c r="C267" s="271"/>
      <c r="D267" s="271"/>
      <c r="E267" s="115" t="s">
        <v>689</v>
      </c>
      <c r="F267" s="101"/>
      <c r="G267" s="101"/>
      <c r="H267" s="92"/>
      <c r="I267" s="101"/>
      <c r="J267" s="101"/>
      <c r="K267" s="92"/>
      <c r="L267" s="116">
        <v>503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466</v>
      </c>
      <c r="B268" s="271"/>
      <c r="C268" s="271"/>
      <c r="D268" s="271"/>
      <c r="E268" s="99">
        <v>2021</v>
      </c>
      <c r="F268" s="100"/>
      <c r="G268" s="101" t="s">
        <v>716</v>
      </c>
      <c r="H268" s="101"/>
      <c r="I268" s="101"/>
      <c r="J268" s="100">
        <v>20</v>
      </c>
      <c r="K268" s="100"/>
      <c r="L268" s="116">
        <v>558</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4.4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7.10000000000000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7.10000000000000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47.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43.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4.45"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739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741</v>
      </c>
      <c r="H310" s="300"/>
      <c r="I310" s="300"/>
      <c r="J310" s="300"/>
      <c r="K310" s="301"/>
      <c r="L310" s="302" t="s">
        <v>744</v>
      </c>
      <c r="M310" s="303"/>
      <c r="N310" s="303"/>
      <c r="O310" s="303"/>
      <c r="P310" s="303"/>
      <c r="Q310" s="303"/>
      <c r="R310" s="303"/>
      <c r="S310" s="303"/>
      <c r="T310" s="303"/>
      <c r="U310" s="303"/>
      <c r="V310" s="303"/>
      <c r="W310" s="303"/>
      <c r="X310" s="304"/>
      <c r="Y310" s="305">
        <v>3022</v>
      </c>
      <c r="Z310" s="306"/>
      <c r="AA310" s="306"/>
      <c r="AB310" s="307"/>
      <c r="AC310" s="299" t="s">
        <v>746</v>
      </c>
      <c r="AD310" s="300"/>
      <c r="AE310" s="300"/>
      <c r="AF310" s="300"/>
      <c r="AG310" s="301"/>
      <c r="AH310" s="302" t="s">
        <v>748</v>
      </c>
      <c r="AI310" s="303"/>
      <c r="AJ310" s="303"/>
      <c r="AK310" s="303"/>
      <c r="AL310" s="303"/>
      <c r="AM310" s="303"/>
      <c r="AN310" s="303"/>
      <c r="AO310" s="303"/>
      <c r="AP310" s="303"/>
      <c r="AQ310" s="303"/>
      <c r="AR310" s="303"/>
      <c r="AS310" s="303"/>
      <c r="AT310" s="304"/>
      <c r="AU310" s="305">
        <v>53</v>
      </c>
      <c r="AV310" s="306"/>
      <c r="AW310" s="306"/>
      <c r="AX310" s="308"/>
    </row>
    <row r="311" spans="1:50" ht="24.75" customHeight="1" x14ac:dyDescent="0.15">
      <c r="A311" s="331"/>
      <c r="B311" s="332"/>
      <c r="C311" s="332"/>
      <c r="D311" s="332"/>
      <c r="E311" s="332"/>
      <c r="F311" s="333"/>
      <c r="G311" s="289" t="s">
        <v>742</v>
      </c>
      <c r="H311" s="290"/>
      <c r="I311" s="290"/>
      <c r="J311" s="290"/>
      <c r="K311" s="291"/>
      <c r="L311" s="292" t="s">
        <v>745</v>
      </c>
      <c r="M311" s="293"/>
      <c r="N311" s="293"/>
      <c r="O311" s="293"/>
      <c r="P311" s="293"/>
      <c r="Q311" s="293"/>
      <c r="R311" s="293"/>
      <c r="S311" s="293"/>
      <c r="T311" s="293"/>
      <c r="U311" s="293"/>
      <c r="V311" s="293"/>
      <c r="W311" s="293"/>
      <c r="X311" s="294"/>
      <c r="Y311" s="295">
        <v>414</v>
      </c>
      <c r="Z311" s="296"/>
      <c r="AA311" s="296"/>
      <c r="AB311" s="297"/>
      <c r="AC311" s="289" t="s">
        <v>747</v>
      </c>
      <c r="AD311" s="290"/>
      <c r="AE311" s="290"/>
      <c r="AF311" s="290"/>
      <c r="AG311" s="291"/>
      <c r="AH311" s="292" t="s">
        <v>749</v>
      </c>
      <c r="AI311" s="293"/>
      <c r="AJ311" s="293"/>
      <c r="AK311" s="293"/>
      <c r="AL311" s="293"/>
      <c r="AM311" s="293"/>
      <c r="AN311" s="293"/>
      <c r="AO311" s="293"/>
      <c r="AP311" s="293"/>
      <c r="AQ311" s="293"/>
      <c r="AR311" s="293"/>
      <c r="AS311" s="293"/>
      <c r="AT311" s="294"/>
      <c r="AU311" s="295">
        <v>5</v>
      </c>
      <c r="AV311" s="296"/>
      <c r="AW311" s="296"/>
      <c r="AX311" s="298"/>
    </row>
    <row r="312" spans="1:50" ht="24.75" customHeight="1" x14ac:dyDescent="0.15">
      <c r="A312" s="331"/>
      <c r="B312" s="332"/>
      <c r="C312" s="332"/>
      <c r="D312" s="332"/>
      <c r="E312" s="332"/>
      <c r="F312" s="333"/>
      <c r="G312" s="289" t="s">
        <v>743</v>
      </c>
      <c r="H312" s="290"/>
      <c r="I312" s="290"/>
      <c r="J312" s="290"/>
      <c r="K312" s="291"/>
      <c r="L312" s="292" t="s">
        <v>743</v>
      </c>
      <c r="M312" s="293"/>
      <c r="N312" s="293"/>
      <c r="O312" s="293"/>
      <c r="P312" s="293"/>
      <c r="Q312" s="293"/>
      <c r="R312" s="293"/>
      <c r="S312" s="293"/>
      <c r="T312" s="293"/>
      <c r="U312" s="293"/>
      <c r="V312" s="293"/>
      <c r="W312" s="293"/>
      <c r="X312" s="294"/>
      <c r="Y312" s="295">
        <v>344</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3780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58</v>
      </c>
      <c r="AV320" s="286"/>
      <c r="AW320" s="286"/>
      <c r="AX320" s="288"/>
    </row>
    <row r="321" spans="1:51" ht="24.75" customHeight="1" x14ac:dyDescent="0.15">
      <c r="A321" s="331"/>
      <c r="B321" s="332"/>
      <c r="C321" s="332"/>
      <c r="D321" s="332"/>
      <c r="E321" s="332"/>
      <c r="F321" s="333"/>
      <c r="G321" s="309" t="s">
        <v>763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740</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750</v>
      </c>
      <c r="H323" s="300"/>
      <c r="I323" s="300"/>
      <c r="J323" s="300"/>
      <c r="K323" s="301"/>
      <c r="L323" s="302" t="s">
        <v>745</v>
      </c>
      <c r="M323" s="303"/>
      <c r="N323" s="303"/>
      <c r="O323" s="303"/>
      <c r="P323" s="303"/>
      <c r="Q323" s="303"/>
      <c r="R323" s="303"/>
      <c r="S323" s="303"/>
      <c r="T323" s="303"/>
      <c r="U323" s="303"/>
      <c r="V323" s="303"/>
      <c r="W323" s="303"/>
      <c r="X323" s="304"/>
      <c r="Y323" s="305">
        <v>16</v>
      </c>
      <c r="Z323" s="306"/>
      <c r="AA323" s="306"/>
      <c r="AB323" s="307"/>
      <c r="AC323" s="299" t="s">
        <v>747</v>
      </c>
      <c r="AD323" s="300"/>
      <c r="AE323" s="300"/>
      <c r="AF323" s="300"/>
      <c r="AG323" s="301"/>
      <c r="AH323" s="302" t="s">
        <v>749</v>
      </c>
      <c r="AI323" s="303"/>
      <c r="AJ323" s="303"/>
      <c r="AK323" s="303"/>
      <c r="AL323" s="303"/>
      <c r="AM323" s="303"/>
      <c r="AN323" s="303"/>
      <c r="AO323" s="303"/>
      <c r="AP323" s="303"/>
      <c r="AQ323" s="303"/>
      <c r="AR323" s="303"/>
      <c r="AS323" s="303"/>
      <c r="AT323" s="304"/>
      <c r="AU323" s="305">
        <v>8</v>
      </c>
      <c r="AV323" s="306"/>
      <c r="AW323" s="306"/>
      <c r="AX323" s="308"/>
      <c r="AY323">
        <f t="shared" si="11"/>
        <v>2</v>
      </c>
    </row>
    <row r="324" spans="1:51" ht="24.75" customHeight="1" x14ac:dyDescent="0.15">
      <c r="A324" s="331"/>
      <c r="B324" s="332"/>
      <c r="C324" s="332"/>
      <c r="D324" s="332"/>
      <c r="E324" s="332"/>
      <c r="F324" s="333"/>
      <c r="G324" s="289" t="s">
        <v>742</v>
      </c>
      <c r="H324" s="290"/>
      <c r="I324" s="290"/>
      <c r="J324" s="290"/>
      <c r="K324" s="291"/>
      <c r="L324" s="292" t="s">
        <v>751</v>
      </c>
      <c r="M324" s="293"/>
      <c r="N324" s="293"/>
      <c r="O324" s="293"/>
      <c r="P324" s="293"/>
      <c r="Q324" s="293"/>
      <c r="R324" s="293"/>
      <c r="S324" s="293"/>
      <c r="T324" s="293"/>
      <c r="U324" s="293"/>
      <c r="V324" s="293"/>
      <c r="W324" s="293"/>
      <c r="X324" s="294"/>
      <c r="Y324" s="295">
        <v>9</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customHeight="1" x14ac:dyDescent="0.15">
      <c r="A325" s="331"/>
      <c r="B325" s="332"/>
      <c r="C325" s="332"/>
      <c r="D325" s="332"/>
      <c r="E325" s="332"/>
      <c r="F325" s="333"/>
      <c r="G325" s="289" t="s">
        <v>741</v>
      </c>
      <c r="H325" s="290"/>
      <c r="I325" s="290"/>
      <c r="J325" s="290"/>
      <c r="K325" s="291"/>
      <c r="L325" s="292" t="s">
        <v>744</v>
      </c>
      <c r="M325" s="293"/>
      <c r="N325" s="293"/>
      <c r="O325" s="293"/>
      <c r="P325" s="293"/>
      <c r="Q325" s="293"/>
      <c r="R325" s="293"/>
      <c r="S325" s="293"/>
      <c r="T325" s="293"/>
      <c r="U325" s="293"/>
      <c r="V325" s="293"/>
      <c r="W325" s="293"/>
      <c r="X325" s="294"/>
      <c r="Y325" s="295">
        <v>23</v>
      </c>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customHeight="1" x14ac:dyDescent="0.15">
      <c r="A326" s="331"/>
      <c r="B326" s="332"/>
      <c r="C326" s="332"/>
      <c r="D326" s="332"/>
      <c r="E326" s="332"/>
      <c r="F326" s="333"/>
      <c r="G326" s="289" t="s">
        <v>743</v>
      </c>
      <c r="H326" s="290"/>
      <c r="I326" s="290"/>
      <c r="J326" s="290"/>
      <c r="K326" s="291"/>
      <c r="L326" s="292"/>
      <c r="M326" s="293"/>
      <c r="N326" s="293"/>
      <c r="O326" s="293"/>
      <c r="P326" s="293"/>
      <c r="Q326" s="293"/>
      <c r="R326" s="293"/>
      <c r="S326" s="293"/>
      <c r="T326" s="293"/>
      <c r="U326" s="293"/>
      <c r="V326" s="293"/>
      <c r="W326" s="293"/>
      <c r="X326" s="294"/>
      <c r="Y326" s="295">
        <v>5</v>
      </c>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53</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8</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4.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0999999999999996"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752</v>
      </c>
      <c r="D366" s="266"/>
      <c r="E366" s="266"/>
      <c r="F366" s="266"/>
      <c r="G366" s="266"/>
      <c r="H366" s="266"/>
      <c r="I366" s="266"/>
      <c r="J366" s="248">
        <v>8010005003972</v>
      </c>
      <c r="K366" s="249"/>
      <c r="L366" s="249"/>
      <c r="M366" s="249"/>
      <c r="N366" s="249"/>
      <c r="O366" s="249"/>
      <c r="P366" s="260" t="s">
        <v>753</v>
      </c>
      <c r="Q366" s="250"/>
      <c r="R366" s="250"/>
      <c r="S366" s="250"/>
      <c r="T366" s="250"/>
      <c r="U366" s="250"/>
      <c r="V366" s="250"/>
      <c r="W366" s="250"/>
      <c r="X366" s="250"/>
      <c r="Y366" s="251">
        <v>3780</v>
      </c>
      <c r="Z366" s="252"/>
      <c r="AA366" s="252"/>
      <c r="AB366" s="253"/>
      <c r="AC366" s="237" t="s">
        <v>334</v>
      </c>
      <c r="AD366" s="238"/>
      <c r="AE366" s="238"/>
      <c r="AF366" s="238"/>
      <c r="AG366" s="238"/>
      <c r="AH366" s="268">
        <v>2</v>
      </c>
      <c r="AI366" s="269"/>
      <c r="AJ366" s="269"/>
      <c r="AK366" s="269"/>
      <c r="AL366" s="241">
        <v>79.45</v>
      </c>
      <c r="AM366" s="242"/>
      <c r="AN366" s="242"/>
      <c r="AO366" s="243"/>
      <c r="AP366" s="244" t="s">
        <v>718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3.9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764</v>
      </c>
      <c r="D399" s="266"/>
      <c r="E399" s="266"/>
      <c r="F399" s="266"/>
      <c r="G399" s="266"/>
      <c r="H399" s="266"/>
      <c r="I399" s="266"/>
      <c r="J399" s="248" t="s">
        <v>718</v>
      </c>
      <c r="K399" s="249"/>
      <c r="L399" s="249"/>
      <c r="M399" s="249"/>
      <c r="N399" s="249"/>
      <c r="O399" s="249"/>
      <c r="P399" s="250" t="s">
        <v>754</v>
      </c>
      <c r="Q399" s="250"/>
      <c r="R399" s="250"/>
      <c r="S399" s="250"/>
      <c r="T399" s="250"/>
      <c r="U399" s="250"/>
      <c r="V399" s="250"/>
      <c r="W399" s="250"/>
      <c r="X399" s="250"/>
      <c r="Y399" s="251">
        <v>58</v>
      </c>
      <c r="Z399" s="252"/>
      <c r="AA399" s="252"/>
      <c r="AB399" s="253"/>
      <c r="AC399" s="237"/>
      <c r="AD399" s="238"/>
      <c r="AE399" s="238"/>
      <c r="AF399" s="238"/>
      <c r="AG399" s="238"/>
      <c r="AH399" s="268" t="s">
        <v>718</v>
      </c>
      <c r="AI399" s="269"/>
      <c r="AJ399" s="269"/>
      <c r="AK399" s="269"/>
      <c r="AL399" s="241" t="s">
        <v>718</v>
      </c>
      <c r="AM399" s="242"/>
      <c r="AN399" s="242"/>
      <c r="AO399" s="243"/>
      <c r="AP399" s="244" t="s">
        <v>718</v>
      </c>
      <c r="AQ399" s="244"/>
      <c r="AR399" s="244"/>
      <c r="AS399" s="244"/>
      <c r="AT399" s="244"/>
      <c r="AU399" s="244"/>
      <c r="AV399" s="244"/>
      <c r="AW399" s="244"/>
      <c r="AX399" s="244"/>
      <c r="AY399">
        <f>$AY$396</f>
        <v>1</v>
      </c>
    </row>
    <row r="400" spans="1:51" ht="30" customHeight="1" x14ac:dyDescent="0.15">
      <c r="A400" s="245">
        <v>2</v>
      </c>
      <c r="B400" s="245">
        <v>1</v>
      </c>
      <c r="C400" s="267" t="s">
        <v>765</v>
      </c>
      <c r="D400" s="266"/>
      <c r="E400" s="266"/>
      <c r="F400" s="266"/>
      <c r="G400" s="266"/>
      <c r="H400" s="266"/>
      <c r="I400" s="266"/>
      <c r="J400" s="248" t="s">
        <v>718</v>
      </c>
      <c r="K400" s="249"/>
      <c r="L400" s="249"/>
      <c r="M400" s="249"/>
      <c r="N400" s="249"/>
      <c r="O400" s="249"/>
      <c r="P400" s="250" t="s">
        <v>754</v>
      </c>
      <c r="Q400" s="250"/>
      <c r="R400" s="250"/>
      <c r="S400" s="250"/>
      <c r="T400" s="250"/>
      <c r="U400" s="250"/>
      <c r="V400" s="250"/>
      <c r="W400" s="250"/>
      <c r="X400" s="250"/>
      <c r="Y400" s="251">
        <v>55</v>
      </c>
      <c r="Z400" s="252"/>
      <c r="AA400" s="252"/>
      <c r="AB400" s="253"/>
      <c r="AC400" s="237"/>
      <c r="AD400" s="238"/>
      <c r="AE400" s="238"/>
      <c r="AF400" s="238"/>
      <c r="AG400" s="238"/>
      <c r="AH400" s="268" t="s">
        <v>718</v>
      </c>
      <c r="AI400" s="269"/>
      <c r="AJ400" s="269"/>
      <c r="AK400" s="269"/>
      <c r="AL400" s="241" t="s">
        <v>718</v>
      </c>
      <c r="AM400" s="242"/>
      <c r="AN400" s="242"/>
      <c r="AO400" s="243"/>
      <c r="AP400" s="244" t="s">
        <v>718</v>
      </c>
      <c r="AQ400" s="244"/>
      <c r="AR400" s="244"/>
      <c r="AS400" s="244"/>
      <c r="AT400" s="244"/>
      <c r="AU400" s="244"/>
      <c r="AV400" s="244"/>
      <c r="AW400" s="244"/>
      <c r="AX400" s="244"/>
      <c r="AY400">
        <f>COUNTA($C$400)</f>
        <v>1</v>
      </c>
    </row>
    <row r="401" spans="1:51" ht="30" customHeight="1" x14ac:dyDescent="0.15">
      <c r="A401" s="245">
        <v>3</v>
      </c>
      <c r="B401" s="245">
        <v>1</v>
      </c>
      <c r="C401" s="267" t="s">
        <v>766</v>
      </c>
      <c r="D401" s="266"/>
      <c r="E401" s="266"/>
      <c r="F401" s="266"/>
      <c r="G401" s="266"/>
      <c r="H401" s="266"/>
      <c r="I401" s="266"/>
      <c r="J401" s="248" t="s">
        <v>718</v>
      </c>
      <c r="K401" s="249"/>
      <c r="L401" s="249"/>
      <c r="M401" s="249"/>
      <c r="N401" s="249"/>
      <c r="O401" s="249"/>
      <c r="P401" s="250" t="s">
        <v>754</v>
      </c>
      <c r="Q401" s="250"/>
      <c r="R401" s="250"/>
      <c r="S401" s="250"/>
      <c r="T401" s="250"/>
      <c r="U401" s="250"/>
      <c r="V401" s="250"/>
      <c r="W401" s="250"/>
      <c r="X401" s="250"/>
      <c r="Y401" s="251">
        <v>45</v>
      </c>
      <c r="Z401" s="252"/>
      <c r="AA401" s="252"/>
      <c r="AB401" s="253"/>
      <c r="AC401" s="237"/>
      <c r="AD401" s="238"/>
      <c r="AE401" s="238"/>
      <c r="AF401" s="238"/>
      <c r="AG401" s="238"/>
      <c r="AH401" s="268" t="s">
        <v>718</v>
      </c>
      <c r="AI401" s="269"/>
      <c r="AJ401" s="269"/>
      <c r="AK401" s="269"/>
      <c r="AL401" s="241" t="s">
        <v>718</v>
      </c>
      <c r="AM401" s="242"/>
      <c r="AN401" s="242"/>
      <c r="AO401" s="243"/>
      <c r="AP401" s="244" t="s">
        <v>718</v>
      </c>
      <c r="AQ401" s="244"/>
      <c r="AR401" s="244"/>
      <c r="AS401" s="244"/>
      <c r="AT401" s="244"/>
      <c r="AU401" s="244"/>
      <c r="AV401" s="244"/>
      <c r="AW401" s="244"/>
      <c r="AX401" s="244"/>
      <c r="AY401">
        <f>COUNTA($C$401)</f>
        <v>1</v>
      </c>
    </row>
    <row r="402" spans="1:51" ht="30" customHeight="1" x14ac:dyDescent="0.15">
      <c r="A402" s="245">
        <v>4</v>
      </c>
      <c r="B402" s="245">
        <v>1</v>
      </c>
      <c r="C402" s="267" t="s">
        <v>767</v>
      </c>
      <c r="D402" s="266"/>
      <c r="E402" s="266"/>
      <c r="F402" s="266"/>
      <c r="G402" s="266"/>
      <c r="H402" s="266"/>
      <c r="I402" s="266"/>
      <c r="J402" s="248" t="s">
        <v>718</v>
      </c>
      <c r="K402" s="249"/>
      <c r="L402" s="249"/>
      <c r="M402" s="249"/>
      <c r="N402" s="249"/>
      <c r="O402" s="249"/>
      <c r="P402" s="250" t="s">
        <v>754</v>
      </c>
      <c r="Q402" s="250"/>
      <c r="R402" s="250"/>
      <c r="S402" s="250"/>
      <c r="T402" s="250"/>
      <c r="U402" s="250"/>
      <c r="V402" s="250"/>
      <c r="W402" s="250"/>
      <c r="X402" s="250"/>
      <c r="Y402" s="251">
        <v>44</v>
      </c>
      <c r="Z402" s="252"/>
      <c r="AA402" s="252"/>
      <c r="AB402" s="253"/>
      <c r="AC402" s="237"/>
      <c r="AD402" s="238"/>
      <c r="AE402" s="238"/>
      <c r="AF402" s="238"/>
      <c r="AG402" s="238"/>
      <c r="AH402" s="268" t="s">
        <v>718</v>
      </c>
      <c r="AI402" s="269"/>
      <c r="AJ402" s="269"/>
      <c r="AK402" s="269"/>
      <c r="AL402" s="241" t="s">
        <v>718</v>
      </c>
      <c r="AM402" s="242"/>
      <c r="AN402" s="242"/>
      <c r="AO402" s="243"/>
      <c r="AP402" s="244" t="s">
        <v>718</v>
      </c>
      <c r="AQ402" s="244"/>
      <c r="AR402" s="244"/>
      <c r="AS402" s="244"/>
      <c r="AT402" s="244"/>
      <c r="AU402" s="244"/>
      <c r="AV402" s="244"/>
      <c r="AW402" s="244"/>
      <c r="AX402" s="244"/>
      <c r="AY402">
        <f>COUNTA($C$402)</f>
        <v>1</v>
      </c>
    </row>
    <row r="403" spans="1:51" ht="30" customHeight="1" x14ac:dyDescent="0.15">
      <c r="A403" s="245">
        <v>5</v>
      </c>
      <c r="B403" s="245">
        <v>1</v>
      </c>
      <c r="C403" s="267" t="s">
        <v>768</v>
      </c>
      <c r="D403" s="266"/>
      <c r="E403" s="266"/>
      <c r="F403" s="266"/>
      <c r="G403" s="266"/>
      <c r="H403" s="266"/>
      <c r="I403" s="266"/>
      <c r="J403" s="248" t="s">
        <v>718</v>
      </c>
      <c r="K403" s="249"/>
      <c r="L403" s="249"/>
      <c r="M403" s="249"/>
      <c r="N403" s="249"/>
      <c r="O403" s="249"/>
      <c r="P403" s="250" t="s">
        <v>754</v>
      </c>
      <c r="Q403" s="250"/>
      <c r="R403" s="250"/>
      <c r="S403" s="250"/>
      <c r="T403" s="250"/>
      <c r="U403" s="250"/>
      <c r="V403" s="250"/>
      <c r="W403" s="250"/>
      <c r="X403" s="250"/>
      <c r="Y403" s="251">
        <v>43</v>
      </c>
      <c r="Z403" s="252"/>
      <c r="AA403" s="252"/>
      <c r="AB403" s="253"/>
      <c r="AC403" s="237"/>
      <c r="AD403" s="238"/>
      <c r="AE403" s="238"/>
      <c r="AF403" s="238"/>
      <c r="AG403" s="238"/>
      <c r="AH403" s="268" t="s">
        <v>718</v>
      </c>
      <c r="AI403" s="269"/>
      <c r="AJ403" s="269"/>
      <c r="AK403" s="269"/>
      <c r="AL403" s="241" t="s">
        <v>718</v>
      </c>
      <c r="AM403" s="242"/>
      <c r="AN403" s="242"/>
      <c r="AO403" s="243"/>
      <c r="AP403" s="244" t="s">
        <v>718</v>
      </c>
      <c r="AQ403" s="244"/>
      <c r="AR403" s="244"/>
      <c r="AS403" s="244"/>
      <c r="AT403" s="244"/>
      <c r="AU403" s="244"/>
      <c r="AV403" s="244"/>
      <c r="AW403" s="244"/>
      <c r="AX403" s="244"/>
      <c r="AY403">
        <f>COUNTA($C$403)</f>
        <v>1</v>
      </c>
    </row>
    <row r="404" spans="1:51" ht="30" customHeight="1" x14ac:dyDescent="0.15">
      <c r="A404" s="245">
        <v>6</v>
      </c>
      <c r="B404" s="245">
        <v>1</v>
      </c>
      <c r="C404" s="267" t="s">
        <v>769</v>
      </c>
      <c r="D404" s="266"/>
      <c r="E404" s="266"/>
      <c r="F404" s="266"/>
      <c r="G404" s="266"/>
      <c r="H404" s="266"/>
      <c r="I404" s="266"/>
      <c r="J404" s="248" t="s">
        <v>718</v>
      </c>
      <c r="K404" s="249"/>
      <c r="L404" s="249"/>
      <c r="M404" s="249"/>
      <c r="N404" s="249"/>
      <c r="O404" s="249"/>
      <c r="P404" s="250" t="s">
        <v>754</v>
      </c>
      <c r="Q404" s="250"/>
      <c r="R404" s="250"/>
      <c r="S404" s="250"/>
      <c r="T404" s="250"/>
      <c r="U404" s="250"/>
      <c r="V404" s="250"/>
      <c r="W404" s="250"/>
      <c r="X404" s="250"/>
      <c r="Y404" s="251">
        <v>38</v>
      </c>
      <c r="Z404" s="252"/>
      <c r="AA404" s="252"/>
      <c r="AB404" s="253"/>
      <c r="AC404" s="237"/>
      <c r="AD404" s="238"/>
      <c r="AE404" s="238"/>
      <c r="AF404" s="238"/>
      <c r="AG404" s="238"/>
      <c r="AH404" s="268" t="s">
        <v>718</v>
      </c>
      <c r="AI404" s="269"/>
      <c r="AJ404" s="269"/>
      <c r="AK404" s="269"/>
      <c r="AL404" s="241" t="s">
        <v>718</v>
      </c>
      <c r="AM404" s="242"/>
      <c r="AN404" s="242"/>
      <c r="AO404" s="243"/>
      <c r="AP404" s="244" t="s">
        <v>718</v>
      </c>
      <c r="AQ404" s="244"/>
      <c r="AR404" s="244"/>
      <c r="AS404" s="244"/>
      <c r="AT404" s="244"/>
      <c r="AU404" s="244"/>
      <c r="AV404" s="244"/>
      <c r="AW404" s="244"/>
      <c r="AX404" s="244"/>
      <c r="AY404">
        <f>COUNTA($C$404)</f>
        <v>1</v>
      </c>
    </row>
    <row r="405" spans="1:51" ht="30" customHeight="1" x14ac:dyDescent="0.15">
      <c r="A405" s="245">
        <v>7</v>
      </c>
      <c r="B405" s="245">
        <v>1</v>
      </c>
      <c r="C405" s="267" t="s">
        <v>770</v>
      </c>
      <c r="D405" s="266"/>
      <c r="E405" s="266"/>
      <c r="F405" s="266"/>
      <c r="G405" s="266"/>
      <c r="H405" s="266"/>
      <c r="I405" s="266"/>
      <c r="J405" s="248" t="s">
        <v>718</v>
      </c>
      <c r="K405" s="249"/>
      <c r="L405" s="249"/>
      <c r="M405" s="249"/>
      <c r="N405" s="249"/>
      <c r="O405" s="249"/>
      <c r="P405" s="250" t="s">
        <v>754</v>
      </c>
      <c r="Q405" s="250"/>
      <c r="R405" s="250"/>
      <c r="S405" s="250"/>
      <c r="T405" s="250"/>
      <c r="U405" s="250"/>
      <c r="V405" s="250"/>
      <c r="W405" s="250"/>
      <c r="X405" s="250"/>
      <c r="Y405" s="251">
        <v>38</v>
      </c>
      <c r="Z405" s="252"/>
      <c r="AA405" s="252"/>
      <c r="AB405" s="253"/>
      <c r="AC405" s="237"/>
      <c r="AD405" s="238"/>
      <c r="AE405" s="238"/>
      <c r="AF405" s="238"/>
      <c r="AG405" s="238"/>
      <c r="AH405" s="268" t="s">
        <v>718</v>
      </c>
      <c r="AI405" s="269"/>
      <c r="AJ405" s="269"/>
      <c r="AK405" s="269"/>
      <c r="AL405" s="241" t="s">
        <v>718</v>
      </c>
      <c r="AM405" s="242"/>
      <c r="AN405" s="242"/>
      <c r="AO405" s="243"/>
      <c r="AP405" s="244" t="s">
        <v>718</v>
      </c>
      <c r="AQ405" s="244"/>
      <c r="AR405" s="244"/>
      <c r="AS405" s="244"/>
      <c r="AT405" s="244"/>
      <c r="AU405" s="244"/>
      <c r="AV405" s="244"/>
      <c r="AW405" s="244"/>
      <c r="AX405" s="244"/>
      <c r="AY405">
        <f>COUNTA($C$405)</f>
        <v>1</v>
      </c>
    </row>
    <row r="406" spans="1:51" ht="30" customHeight="1" x14ac:dyDescent="0.15">
      <c r="A406" s="245">
        <v>8</v>
      </c>
      <c r="B406" s="245">
        <v>1</v>
      </c>
      <c r="C406" s="267" t="s">
        <v>771</v>
      </c>
      <c r="D406" s="266"/>
      <c r="E406" s="266"/>
      <c r="F406" s="266"/>
      <c r="G406" s="266"/>
      <c r="H406" s="266"/>
      <c r="I406" s="266"/>
      <c r="J406" s="248" t="s">
        <v>718</v>
      </c>
      <c r="K406" s="249"/>
      <c r="L406" s="249"/>
      <c r="M406" s="249"/>
      <c r="N406" s="249"/>
      <c r="O406" s="249"/>
      <c r="P406" s="250" t="s">
        <v>754</v>
      </c>
      <c r="Q406" s="250"/>
      <c r="R406" s="250"/>
      <c r="S406" s="250"/>
      <c r="T406" s="250"/>
      <c r="U406" s="250"/>
      <c r="V406" s="250"/>
      <c r="W406" s="250"/>
      <c r="X406" s="250"/>
      <c r="Y406" s="251">
        <v>37</v>
      </c>
      <c r="Z406" s="252"/>
      <c r="AA406" s="252"/>
      <c r="AB406" s="253"/>
      <c r="AC406" s="237"/>
      <c r="AD406" s="238"/>
      <c r="AE406" s="238"/>
      <c r="AF406" s="238"/>
      <c r="AG406" s="238"/>
      <c r="AH406" s="268" t="s">
        <v>718</v>
      </c>
      <c r="AI406" s="269"/>
      <c r="AJ406" s="269"/>
      <c r="AK406" s="269"/>
      <c r="AL406" s="241" t="s">
        <v>718</v>
      </c>
      <c r="AM406" s="242"/>
      <c r="AN406" s="242"/>
      <c r="AO406" s="243"/>
      <c r="AP406" s="244" t="s">
        <v>718</v>
      </c>
      <c r="AQ406" s="244"/>
      <c r="AR406" s="244"/>
      <c r="AS406" s="244"/>
      <c r="AT406" s="244"/>
      <c r="AU406" s="244"/>
      <c r="AV406" s="244"/>
      <c r="AW406" s="244"/>
      <c r="AX406" s="244"/>
      <c r="AY406">
        <f>COUNTA($C$406)</f>
        <v>1</v>
      </c>
    </row>
    <row r="407" spans="1:51" ht="30" customHeight="1" x14ac:dyDescent="0.15">
      <c r="A407" s="245">
        <v>9</v>
      </c>
      <c r="B407" s="245">
        <v>1</v>
      </c>
      <c r="C407" s="267" t="s">
        <v>772</v>
      </c>
      <c r="D407" s="266"/>
      <c r="E407" s="266"/>
      <c r="F407" s="266"/>
      <c r="G407" s="266"/>
      <c r="H407" s="266"/>
      <c r="I407" s="266"/>
      <c r="J407" s="248" t="s">
        <v>718</v>
      </c>
      <c r="K407" s="249"/>
      <c r="L407" s="249"/>
      <c r="M407" s="249"/>
      <c r="N407" s="249"/>
      <c r="O407" s="249"/>
      <c r="P407" s="250" t="s">
        <v>754</v>
      </c>
      <c r="Q407" s="250"/>
      <c r="R407" s="250"/>
      <c r="S407" s="250"/>
      <c r="T407" s="250"/>
      <c r="U407" s="250"/>
      <c r="V407" s="250"/>
      <c r="W407" s="250"/>
      <c r="X407" s="250"/>
      <c r="Y407" s="251">
        <v>35</v>
      </c>
      <c r="Z407" s="252"/>
      <c r="AA407" s="252"/>
      <c r="AB407" s="253"/>
      <c r="AC407" s="237"/>
      <c r="AD407" s="238"/>
      <c r="AE407" s="238"/>
      <c r="AF407" s="238"/>
      <c r="AG407" s="238"/>
      <c r="AH407" s="268" t="s">
        <v>718</v>
      </c>
      <c r="AI407" s="269"/>
      <c r="AJ407" s="269"/>
      <c r="AK407" s="269"/>
      <c r="AL407" s="241" t="s">
        <v>718</v>
      </c>
      <c r="AM407" s="242"/>
      <c r="AN407" s="242"/>
      <c r="AO407" s="243"/>
      <c r="AP407" s="244" t="s">
        <v>718</v>
      </c>
      <c r="AQ407" s="244"/>
      <c r="AR407" s="244"/>
      <c r="AS407" s="244"/>
      <c r="AT407" s="244"/>
      <c r="AU407" s="244"/>
      <c r="AV407" s="244"/>
      <c r="AW407" s="244"/>
      <c r="AX407" s="244"/>
      <c r="AY407">
        <f>COUNTA($C$407)</f>
        <v>1</v>
      </c>
    </row>
    <row r="408" spans="1:51" ht="30" customHeight="1" x14ac:dyDescent="0.15">
      <c r="A408" s="245">
        <v>10</v>
      </c>
      <c r="B408" s="245">
        <v>1</v>
      </c>
      <c r="C408" s="267" t="s">
        <v>773</v>
      </c>
      <c r="D408" s="266"/>
      <c r="E408" s="266"/>
      <c r="F408" s="266"/>
      <c r="G408" s="266"/>
      <c r="H408" s="266"/>
      <c r="I408" s="266"/>
      <c r="J408" s="248" t="s">
        <v>718</v>
      </c>
      <c r="K408" s="249"/>
      <c r="L408" s="249"/>
      <c r="M408" s="249"/>
      <c r="N408" s="249"/>
      <c r="O408" s="249"/>
      <c r="P408" s="250" t="s">
        <v>754</v>
      </c>
      <c r="Q408" s="250"/>
      <c r="R408" s="250"/>
      <c r="S408" s="250"/>
      <c r="T408" s="250"/>
      <c r="U408" s="250"/>
      <c r="V408" s="250"/>
      <c r="W408" s="250"/>
      <c r="X408" s="250"/>
      <c r="Y408" s="251">
        <v>31</v>
      </c>
      <c r="Z408" s="252"/>
      <c r="AA408" s="252"/>
      <c r="AB408" s="253"/>
      <c r="AC408" s="237"/>
      <c r="AD408" s="238"/>
      <c r="AE408" s="238"/>
      <c r="AF408" s="238"/>
      <c r="AG408" s="238"/>
      <c r="AH408" s="268" t="s">
        <v>718</v>
      </c>
      <c r="AI408" s="269"/>
      <c r="AJ408" s="269"/>
      <c r="AK408" s="269"/>
      <c r="AL408" s="241" t="s">
        <v>718</v>
      </c>
      <c r="AM408" s="242"/>
      <c r="AN408" s="242"/>
      <c r="AO408" s="243"/>
      <c r="AP408" s="244" t="s">
        <v>718</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5.0999999999999996"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0.10000000000000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776</v>
      </c>
      <c r="D432" s="266"/>
      <c r="E432" s="266"/>
      <c r="F432" s="266"/>
      <c r="G432" s="266"/>
      <c r="H432" s="266"/>
      <c r="I432" s="266"/>
      <c r="J432" s="248">
        <v>2010001093321</v>
      </c>
      <c r="K432" s="249"/>
      <c r="L432" s="249"/>
      <c r="M432" s="249"/>
      <c r="N432" s="249"/>
      <c r="O432" s="249"/>
      <c r="P432" s="250" t="s">
        <v>755</v>
      </c>
      <c r="Q432" s="250"/>
      <c r="R432" s="250"/>
      <c r="S432" s="250"/>
      <c r="T432" s="250"/>
      <c r="U432" s="250"/>
      <c r="V432" s="250"/>
      <c r="W432" s="250"/>
      <c r="X432" s="250"/>
      <c r="Y432" s="251">
        <v>53</v>
      </c>
      <c r="Z432" s="252"/>
      <c r="AA432" s="252"/>
      <c r="AB432" s="253"/>
      <c r="AC432" s="237" t="s">
        <v>334</v>
      </c>
      <c r="AD432" s="238"/>
      <c r="AE432" s="238"/>
      <c r="AF432" s="238"/>
      <c r="AG432" s="238"/>
      <c r="AH432" s="268">
        <v>3</v>
      </c>
      <c r="AI432" s="269"/>
      <c r="AJ432" s="269"/>
      <c r="AK432" s="269"/>
      <c r="AL432" s="241">
        <v>81.099999999999994</v>
      </c>
      <c r="AM432" s="242"/>
      <c r="AN432" s="242"/>
      <c r="AO432" s="243"/>
      <c r="AP432" s="244" t="s">
        <v>718</v>
      </c>
      <c r="AQ432" s="244"/>
      <c r="AR432" s="244"/>
      <c r="AS432" s="244"/>
      <c r="AT432" s="244"/>
      <c r="AU432" s="244"/>
      <c r="AV432" s="244"/>
      <c r="AW432" s="244"/>
      <c r="AX432" s="244"/>
      <c r="AY432">
        <f>$AY$429</f>
        <v>1</v>
      </c>
    </row>
    <row r="433" spans="1:51" ht="30" customHeight="1" x14ac:dyDescent="0.15">
      <c r="A433" s="245">
        <v>2</v>
      </c>
      <c r="B433" s="245">
        <v>1</v>
      </c>
      <c r="C433" s="267" t="s">
        <v>777</v>
      </c>
      <c r="D433" s="266"/>
      <c r="E433" s="266"/>
      <c r="F433" s="266"/>
      <c r="G433" s="266"/>
      <c r="H433" s="266"/>
      <c r="I433" s="266"/>
      <c r="J433" s="248">
        <v>1130001019265</v>
      </c>
      <c r="K433" s="249"/>
      <c r="L433" s="249"/>
      <c r="M433" s="249"/>
      <c r="N433" s="249"/>
      <c r="O433" s="249"/>
      <c r="P433" s="250" t="s">
        <v>755</v>
      </c>
      <c r="Q433" s="250"/>
      <c r="R433" s="250"/>
      <c r="S433" s="250"/>
      <c r="T433" s="250"/>
      <c r="U433" s="250"/>
      <c r="V433" s="250"/>
      <c r="W433" s="250"/>
      <c r="X433" s="250"/>
      <c r="Y433" s="251">
        <v>49</v>
      </c>
      <c r="Z433" s="252"/>
      <c r="AA433" s="252"/>
      <c r="AB433" s="253"/>
      <c r="AC433" s="237" t="s">
        <v>334</v>
      </c>
      <c r="AD433" s="238"/>
      <c r="AE433" s="238"/>
      <c r="AF433" s="238"/>
      <c r="AG433" s="238"/>
      <c r="AH433" s="268">
        <v>1</v>
      </c>
      <c r="AI433" s="269"/>
      <c r="AJ433" s="269"/>
      <c r="AK433" s="269"/>
      <c r="AL433" s="241">
        <v>83</v>
      </c>
      <c r="AM433" s="242"/>
      <c r="AN433" s="242"/>
      <c r="AO433" s="243"/>
      <c r="AP433" s="244" t="s">
        <v>718</v>
      </c>
      <c r="AQ433" s="244"/>
      <c r="AR433" s="244"/>
      <c r="AS433" s="244"/>
      <c r="AT433" s="244"/>
      <c r="AU433" s="244"/>
      <c r="AV433" s="244"/>
      <c r="AW433" s="244"/>
      <c r="AX433" s="244"/>
      <c r="AY433">
        <f>COUNTA($C$433)</f>
        <v>1</v>
      </c>
    </row>
    <row r="434" spans="1:51" ht="30" customHeight="1" x14ac:dyDescent="0.15">
      <c r="A434" s="245">
        <v>3</v>
      </c>
      <c r="B434" s="245">
        <v>1</v>
      </c>
      <c r="C434" s="267" t="s">
        <v>777</v>
      </c>
      <c r="D434" s="266"/>
      <c r="E434" s="266"/>
      <c r="F434" s="266"/>
      <c r="G434" s="266"/>
      <c r="H434" s="266"/>
      <c r="I434" s="266"/>
      <c r="J434" s="248">
        <v>1130001019265</v>
      </c>
      <c r="K434" s="249"/>
      <c r="L434" s="249"/>
      <c r="M434" s="249"/>
      <c r="N434" s="249"/>
      <c r="O434" s="249"/>
      <c r="P434" s="250" t="s">
        <v>755</v>
      </c>
      <c r="Q434" s="250"/>
      <c r="R434" s="250"/>
      <c r="S434" s="250"/>
      <c r="T434" s="250"/>
      <c r="U434" s="250"/>
      <c r="V434" s="250"/>
      <c r="W434" s="250"/>
      <c r="X434" s="250"/>
      <c r="Y434" s="251">
        <v>40</v>
      </c>
      <c r="Z434" s="252"/>
      <c r="AA434" s="252"/>
      <c r="AB434" s="253"/>
      <c r="AC434" s="237" t="s">
        <v>334</v>
      </c>
      <c r="AD434" s="238"/>
      <c r="AE434" s="238"/>
      <c r="AF434" s="238"/>
      <c r="AG434" s="238"/>
      <c r="AH434" s="239">
        <v>3</v>
      </c>
      <c r="AI434" s="240"/>
      <c r="AJ434" s="240"/>
      <c r="AK434" s="240"/>
      <c r="AL434" s="241">
        <v>61</v>
      </c>
      <c r="AM434" s="242"/>
      <c r="AN434" s="242"/>
      <c r="AO434" s="243"/>
      <c r="AP434" s="244" t="s">
        <v>718</v>
      </c>
      <c r="AQ434" s="244"/>
      <c r="AR434" s="244"/>
      <c r="AS434" s="244"/>
      <c r="AT434" s="244"/>
      <c r="AU434" s="244"/>
      <c r="AV434" s="244"/>
      <c r="AW434" s="244"/>
      <c r="AX434" s="244"/>
      <c r="AY434">
        <f>COUNTA($C$434)</f>
        <v>1</v>
      </c>
    </row>
    <row r="435" spans="1:51" ht="30" customHeight="1" x14ac:dyDescent="0.15">
      <c r="A435" s="245">
        <v>4</v>
      </c>
      <c r="B435" s="245">
        <v>1</v>
      </c>
      <c r="C435" s="267" t="s">
        <v>778</v>
      </c>
      <c r="D435" s="266"/>
      <c r="E435" s="266"/>
      <c r="F435" s="266"/>
      <c r="G435" s="266"/>
      <c r="H435" s="266"/>
      <c r="I435" s="266"/>
      <c r="J435" s="248">
        <v>9120005004182</v>
      </c>
      <c r="K435" s="249"/>
      <c r="L435" s="249"/>
      <c r="M435" s="249"/>
      <c r="N435" s="249"/>
      <c r="O435" s="249"/>
      <c r="P435" s="250" t="s">
        <v>755</v>
      </c>
      <c r="Q435" s="250"/>
      <c r="R435" s="250"/>
      <c r="S435" s="250"/>
      <c r="T435" s="250"/>
      <c r="U435" s="250"/>
      <c r="V435" s="250"/>
      <c r="W435" s="250"/>
      <c r="X435" s="250"/>
      <c r="Y435" s="251">
        <v>39</v>
      </c>
      <c r="Z435" s="252"/>
      <c r="AA435" s="252"/>
      <c r="AB435" s="253"/>
      <c r="AC435" s="237" t="s">
        <v>334</v>
      </c>
      <c r="AD435" s="238"/>
      <c r="AE435" s="238"/>
      <c r="AF435" s="238"/>
      <c r="AG435" s="238"/>
      <c r="AH435" s="239">
        <v>2</v>
      </c>
      <c r="AI435" s="240"/>
      <c r="AJ435" s="240"/>
      <c r="AK435" s="240"/>
      <c r="AL435" s="241">
        <v>74.3</v>
      </c>
      <c r="AM435" s="242"/>
      <c r="AN435" s="242"/>
      <c r="AO435" s="243"/>
      <c r="AP435" s="244" t="s">
        <v>718</v>
      </c>
      <c r="AQ435" s="244"/>
      <c r="AR435" s="244"/>
      <c r="AS435" s="244"/>
      <c r="AT435" s="244"/>
      <c r="AU435" s="244"/>
      <c r="AV435" s="244"/>
      <c r="AW435" s="244"/>
      <c r="AX435" s="244"/>
      <c r="AY435">
        <f>COUNTA($C$435)</f>
        <v>1</v>
      </c>
    </row>
    <row r="436" spans="1:51" ht="30" customHeight="1" x14ac:dyDescent="0.15">
      <c r="A436" s="245">
        <v>5</v>
      </c>
      <c r="B436" s="245">
        <v>1</v>
      </c>
      <c r="C436" s="266" t="s">
        <v>776</v>
      </c>
      <c r="D436" s="266"/>
      <c r="E436" s="266"/>
      <c r="F436" s="266"/>
      <c r="G436" s="266"/>
      <c r="H436" s="266"/>
      <c r="I436" s="266"/>
      <c r="J436" s="248">
        <v>2010001093321</v>
      </c>
      <c r="K436" s="249"/>
      <c r="L436" s="249"/>
      <c r="M436" s="249"/>
      <c r="N436" s="249"/>
      <c r="O436" s="249"/>
      <c r="P436" s="250" t="s">
        <v>755</v>
      </c>
      <c r="Q436" s="250"/>
      <c r="R436" s="250"/>
      <c r="S436" s="250"/>
      <c r="T436" s="250"/>
      <c r="U436" s="250"/>
      <c r="V436" s="250"/>
      <c r="W436" s="250"/>
      <c r="X436" s="250"/>
      <c r="Y436" s="251">
        <v>37</v>
      </c>
      <c r="Z436" s="252"/>
      <c r="AA436" s="252"/>
      <c r="AB436" s="253"/>
      <c r="AC436" s="237" t="s">
        <v>334</v>
      </c>
      <c r="AD436" s="238"/>
      <c r="AE436" s="238"/>
      <c r="AF436" s="238"/>
      <c r="AG436" s="238"/>
      <c r="AH436" s="239">
        <v>1</v>
      </c>
      <c r="AI436" s="240"/>
      <c r="AJ436" s="240"/>
      <c r="AK436" s="240"/>
      <c r="AL436" s="241">
        <v>67.900000000000006</v>
      </c>
      <c r="AM436" s="242"/>
      <c r="AN436" s="242"/>
      <c r="AO436" s="243"/>
      <c r="AP436" s="244" t="s">
        <v>718</v>
      </c>
      <c r="AQ436" s="244"/>
      <c r="AR436" s="244"/>
      <c r="AS436" s="244"/>
      <c r="AT436" s="244"/>
      <c r="AU436" s="244"/>
      <c r="AV436" s="244"/>
      <c r="AW436" s="244"/>
      <c r="AX436" s="244"/>
      <c r="AY436">
        <f>COUNTA($C$436)</f>
        <v>1</v>
      </c>
    </row>
    <row r="437" spans="1:51" ht="30" customHeight="1" x14ac:dyDescent="0.15">
      <c r="A437" s="245">
        <v>6</v>
      </c>
      <c r="B437" s="245">
        <v>1</v>
      </c>
      <c r="C437" s="267" t="s">
        <v>782</v>
      </c>
      <c r="D437" s="266"/>
      <c r="E437" s="266"/>
      <c r="F437" s="266"/>
      <c r="G437" s="266"/>
      <c r="H437" s="266"/>
      <c r="I437" s="266"/>
      <c r="J437" s="248">
        <v>1490005005985</v>
      </c>
      <c r="K437" s="249"/>
      <c r="L437" s="249"/>
      <c r="M437" s="249"/>
      <c r="N437" s="249"/>
      <c r="O437" s="249"/>
      <c r="P437" s="250" t="s">
        <v>755</v>
      </c>
      <c r="Q437" s="250"/>
      <c r="R437" s="250"/>
      <c r="S437" s="250"/>
      <c r="T437" s="250"/>
      <c r="U437" s="250"/>
      <c r="V437" s="250"/>
      <c r="W437" s="250"/>
      <c r="X437" s="250"/>
      <c r="Y437" s="251">
        <v>36</v>
      </c>
      <c r="Z437" s="252"/>
      <c r="AA437" s="252"/>
      <c r="AB437" s="253"/>
      <c r="AC437" s="237" t="s">
        <v>334</v>
      </c>
      <c r="AD437" s="238"/>
      <c r="AE437" s="238"/>
      <c r="AF437" s="238"/>
      <c r="AG437" s="238"/>
      <c r="AH437" s="239">
        <v>2</v>
      </c>
      <c r="AI437" s="240"/>
      <c r="AJ437" s="240"/>
      <c r="AK437" s="240"/>
      <c r="AL437" s="241">
        <v>96.1</v>
      </c>
      <c r="AM437" s="242"/>
      <c r="AN437" s="242"/>
      <c r="AO437" s="243"/>
      <c r="AP437" s="244" t="s">
        <v>718</v>
      </c>
      <c r="AQ437" s="244"/>
      <c r="AR437" s="244"/>
      <c r="AS437" s="244"/>
      <c r="AT437" s="244"/>
      <c r="AU437" s="244"/>
      <c r="AV437" s="244"/>
      <c r="AW437" s="244"/>
      <c r="AX437" s="244"/>
      <c r="AY437">
        <f>COUNTA($C$437)</f>
        <v>1</v>
      </c>
    </row>
    <row r="438" spans="1:51" ht="30" customHeight="1" x14ac:dyDescent="0.15">
      <c r="A438" s="245">
        <v>7</v>
      </c>
      <c r="B438" s="245">
        <v>1</v>
      </c>
      <c r="C438" s="267" t="s">
        <v>781</v>
      </c>
      <c r="D438" s="266"/>
      <c r="E438" s="266"/>
      <c r="F438" s="266"/>
      <c r="G438" s="266"/>
      <c r="H438" s="266"/>
      <c r="I438" s="266"/>
      <c r="J438" s="248">
        <v>3180001035446</v>
      </c>
      <c r="K438" s="249"/>
      <c r="L438" s="249"/>
      <c r="M438" s="249"/>
      <c r="N438" s="249"/>
      <c r="O438" s="249"/>
      <c r="P438" s="250" t="s">
        <v>755</v>
      </c>
      <c r="Q438" s="250"/>
      <c r="R438" s="250"/>
      <c r="S438" s="250"/>
      <c r="T438" s="250"/>
      <c r="U438" s="250"/>
      <c r="V438" s="250"/>
      <c r="W438" s="250"/>
      <c r="X438" s="250"/>
      <c r="Y438" s="251">
        <v>32</v>
      </c>
      <c r="Z438" s="252"/>
      <c r="AA438" s="252"/>
      <c r="AB438" s="253"/>
      <c r="AC438" s="237" t="s">
        <v>334</v>
      </c>
      <c r="AD438" s="238"/>
      <c r="AE438" s="238"/>
      <c r="AF438" s="238"/>
      <c r="AG438" s="238"/>
      <c r="AH438" s="239">
        <v>2</v>
      </c>
      <c r="AI438" s="240"/>
      <c r="AJ438" s="240"/>
      <c r="AK438" s="240"/>
      <c r="AL438" s="241">
        <v>52.7</v>
      </c>
      <c r="AM438" s="242"/>
      <c r="AN438" s="242"/>
      <c r="AO438" s="243"/>
      <c r="AP438" s="244" t="s">
        <v>718</v>
      </c>
      <c r="AQ438" s="244"/>
      <c r="AR438" s="244"/>
      <c r="AS438" s="244"/>
      <c r="AT438" s="244"/>
      <c r="AU438" s="244"/>
      <c r="AV438" s="244"/>
      <c r="AW438" s="244"/>
      <c r="AX438" s="244"/>
      <c r="AY438">
        <f>COUNTA($C$438)</f>
        <v>1</v>
      </c>
    </row>
    <row r="439" spans="1:51" ht="30" customHeight="1" x14ac:dyDescent="0.15">
      <c r="A439" s="245">
        <v>8</v>
      </c>
      <c r="B439" s="245">
        <v>1</v>
      </c>
      <c r="C439" s="266" t="s">
        <v>777</v>
      </c>
      <c r="D439" s="266"/>
      <c r="E439" s="266"/>
      <c r="F439" s="266"/>
      <c r="G439" s="266"/>
      <c r="H439" s="266"/>
      <c r="I439" s="266"/>
      <c r="J439" s="248">
        <v>1130001019265</v>
      </c>
      <c r="K439" s="249"/>
      <c r="L439" s="249"/>
      <c r="M439" s="249"/>
      <c r="N439" s="249"/>
      <c r="O439" s="249"/>
      <c r="P439" s="250" t="s">
        <v>755</v>
      </c>
      <c r="Q439" s="250"/>
      <c r="R439" s="250"/>
      <c r="S439" s="250"/>
      <c r="T439" s="250"/>
      <c r="U439" s="250"/>
      <c r="V439" s="250"/>
      <c r="W439" s="250"/>
      <c r="X439" s="250"/>
      <c r="Y439" s="251">
        <v>31</v>
      </c>
      <c r="Z439" s="252"/>
      <c r="AA439" s="252"/>
      <c r="AB439" s="253"/>
      <c r="AC439" s="237" t="s">
        <v>334</v>
      </c>
      <c r="AD439" s="238"/>
      <c r="AE439" s="238"/>
      <c r="AF439" s="238"/>
      <c r="AG439" s="238"/>
      <c r="AH439" s="239">
        <v>3</v>
      </c>
      <c r="AI439" s="240"/>
      <c r="AJ439" s="240"/>
      <c r="AK439" s="240"/>
      <c r="AL439" s="241">
        <v>61</v>
      </c>
      <c r="AM439" s="242"/>
      <c r="AN439" s="242"/>
      <c r="AO439" s="243"/>
      <c r="AP439" s="244" t="s">
        <v>718</v>
      </c>
      <c r="AQ439" s="244"/>
      <c r="AR439" s="244"/>
      <c r="AS439" s="244"/>
      <c r="AT439" s="244"/>
      <c r="AU439" s="244"/>
      <c r="AV439" s="244"/>
      <c r="AW439" s="244"/>
      <c r="AX439" s="244"/>
      <c r="AY439">
        <f>COUNTA($C$439)</f>
        <v>1</v>
      </c>
    </row>
    <row r="440" spans="1:51" ht="30" customHeight="1" x14ac:dyDescent="0.15">
      <c r="A440" s="245">
        <v>9</v>
      </c>
      <c r="B440" s="245">
        <v>1</v>
      </c>
      <c r="C440" s="267" t="s">
        <v>779</v>
      </c>
      <c r="D440" s="266"/>
      <c r="E440" s="266"/>
      <c r="F440" s="266"/>
      <c r="G440" s="266"/>
      <c r="H440" s="266"/>
      <c r="I440" s="266"/>
      <c r="J440" s="248">
        <v>6280005000152</v>
      </c>
      <c r="K440" s="249"/>
      <c r="L440" s="249"/>
      <c r="M440" s="249"/>
      <c r="N440" s="249"/>
      <c r="O440" s="249"/>
      <c r="P440" s="250" t="s">
        <v>755</v>
      </c>
      <c r="Q440" s="250"/>
      <c r="R440" s="250"/>
      <c r="S440" s="250"/>
      <c r="T440" s="250"/>
      <c r="U440" s="250"/>
      <c r="V440" s="250"/>
      <c r="W440" s="250"/>
      <c r="X440" s="250"/>
      <c r="Y440" s="251">
        <v>30</v>
      </c>
      <c r="Z440" s="252"/>
      <c r="AA440" s="252"/>
      <c r="AB440" s="253"/>
      <c r="AC440" s="237" t="s">
        <v>334</v>
      </c>
      <c r="AD440" s="238"/>
      <c r="AE440" s="238"/>
      <c r="AF440" s="238"/>
      <c r="AG440" s="238"/>
      <c r="AH440" s="239">
        <v>1</v>
      </c>
      <c r="AI440" s="240"/>
      <c r="AJ440" s="240"/>
      <c r="AK440" s="240"/>
      <c r="AL440" s="241">
        <v>98.7</v>
      </c>
      <c r="AM440" s="242"/>
      <c r="AN440" s="242"/>
      <c r="AO440" s="243"/>
      <c r="AP440" s="244" t="s">
        <v>718</v>
      </c>
      <c r="AQ440" s="244"/>
      <c r="AR440" s="244"/>
      <c r="AS440" s="244"/>
      <c r="AT440" s="244"/>
      <c r="AU440" s="244"/>
      <c r="AV440" s="244"/>
      <c r="AW440" s="244"/>
      <c r="AX440" s="244"/>
      <c r="AY440">
        <f>COUNTA($C$440)</f>
        <v>1</v>
      </c>
    </row>
    <row r="441" spans="1:51" ht="30" customHeight="1" x14ac:dyDescent="0.15">
      <c r="A441" s="245">
        <v>10</v>
      </c>
      <c r="B441" s="245">
        <v>1</v>
      </c>
      <c r="C441" s="267" t="s">
        <v>780</v>
      </c>
      <c r="D441" s="266"/>
      <c r="E441" s="266"/>
      <c r="F441" s="266"/>
      <c r="G441" s="266"/>
      <c r="H441" s="266"/>
      <c r="I441" s="266"/>
      <c r="J441" s="248">
        <v>2220005007413</v>
      </c>
      <c r="K441" s="249"/>
      <c r="L441" s="249"/>
      <c r="M441" s="249"/>
      <c r="N441" s="249"/>
      <c r="O441" s="249"/>
      <c r="P441" s="250" t="s">
        <v>755</v>
      </c>
      <c r="Q441" s="250"/>
      <c r="R441" s="250"/>
      <c r="S441" s="250"/>
      <c r="T441" s="250"/>
      <c r="U441" s="250"/>
      <c r="V441" s="250"/>
      <c r="W441" s="250"/>
      <c r="X441" s="250"/>
      <c r="Y441" s="251">
        <v>29</v>
      </c>
      <c r="Z441" s="252"/>
      <c r="AA441" s="252"/>
      <c r="AB441" s="253"/>
      <c r="AC441" s="237" t="s">
        <v>334</v>
      </c>
      <c r="AD441" s="238"/>
      <c r="AE441" s="238"/>
      <c r="AF441" s="238"/>
      <c r="AG441" s="238"/>
      <c r="AH441" s="239">
        <v>3</v>
      </c>
      <c r="AI441" s="240"/>
      <c r="AJ441" s="240"/>
      <c r="AK441" s="240"/>
      <c r="AL441" s="241">
        <v>95.5</v>
      </c>
      <c r="AM441" s="242"/>
      <c r="AN441" s="242"/>
      <c r="AO441" s="243"/>
      <c r="AP441" s="244" t="s">
        <v>718</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12"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772</v>
      </c>
      <c r="D465" s="266"/>
      <c r="E465" s="266"/>
      <c r="F465" s="266"/>
      <c r="G465" s="266"/>
      <c r="H465" s="266"/>
      <c r="I465" s="266"/>
      <c r="J465" s="248" t="s">
        <v>718</v>
      </c>
      <c r="K465" s="249"/>
      <c r="L465" s="249"/>
      <c r="M465" s="249"/>
      <c r="N465" s="249"/>
      <c r="O465" s="249"/>
      <c r="P465" s="250" t="s">
        <v>754</v>
      </c>
      <c r="Q465" s="250"/>
      <c r="R465" s="250"/>
      <c r="S465" s="250"/>
      <c r="T465" s="250"/>
      <c r="U465" s="250"/>
      <c r="V465" s="250"/>
      <c r="W465" s="250"/>
      <c r="X465" s="250"/>
      <c r="Y465" s="251">
        <v>8</v>
      </c>
      <c r="Z465" s="252"/>
      <c r="AA465" s="252"/>
      <c r="AB465" s="253"/>
      <c r="AC465" s="237"/>
      <c r="AD465" s="238"/>
      <c r="AE465" s="238"/>
      <c r="AF465" s="238"/>
      <c r="AG465" s="238"/>
      <c r="AH465" s="268" t="s">
        <v>718</v>
      </c>
      <c r="AI465" s="269"/>
      <c r="AJ465" s="269"/>
      <c r="AK465" s="269"/>
      <c r="AL465" s="241" t="s">
        <v>718</v>
      </c>
      <c r="AM465" s="242"/>
      <c r="AN465" s="242"/>
      <c r="AO465" s="243"/>
      <c r="AP465" s="244" t="s">
        <v>718</v>
      </c>
      <c r="AQ465" s="244"/>
      <c r="AR465" s="244"/>
      <c r="AS465" s="244"/>
      <c r="AT465" s="244"/>
      <c r="AU465" s="244"/>
      <c r="AV465" s="244"/>
      <c r="AW465" s="244"/>
      <c r="AX465" s="244"/>
      <c r="AY465">
        <f>$AY$462</f>
        <v>1</v>
      </c>
    </row>
    <row r="466" spans="1:51" ht="30" customHeight="1" x14ac:dyDescent="0.15">
      <c r="A466" s="245">
        <v>2</v>
      </c>
      <c r="B466" s="245">
        <v>1</v>
      </c>
      <c r="C466" s="267" t="s">
        <v>770</v>
      </c>
      <c r="D466" s="266"/>
      <c r="E466" s="266"/>
      <c r="F466" s="266"/>
      <c r="G466" s="266"/>
      <c r="H466" s="266"/>
      <c r="I466" s="266"/>
      <c r="J466" s="248" t="s">
        <v>718</v>
      </c>
      <c r="K466" s="249"/>
      <c r="L466" s="249"/>
      <c r="M466" s="249"/>
      <c r="N466" s="249"/>
      <c r="O466" s="249"/>
      <c r="P466" s="250" t="s">
        <v>754</v>
      </c>
      <c r="Q466" s="250"/>
      <c r="R466" s="250"/>
      <c r="S466" s="250"/>
      <c r="T466" s="250"/>
      <c r="U466" s="250"/>
      <c r="V466" s="250"/>
      <c r="W466" s="250"/>
      <c r="X466" s="250"/>
      <c r="Y466" s="251">
        <v>6</v>
      </c>
      <c r="Z466" s="252"/>
      <c r="AA466" s="252"/>
      <c r="AB466" s="253"/>
      <c r="AC466" s="237"/>
      <c r="AD466" s="238"/>
      <c r="AE466" s="238"/>
      <c r="AF466" s="238"/>
      <c r="AG466" s="238"/>
      <c r="AH466" s="268" t="s">
        <v>718</v>
      </c>
      <c r="AI466" s="269"/>
      <c r="AJ466" s="269"/>
      <c r="AK466" s="269"/>
      <c r="AL466" s="241" t="s">
        <v>718</v>
      </c>
      <c r="AM466" s="242"/>
      <c r="AN466" s="242"/>
      <c r="AO466" s="243"/>
      <c r="AP466" s="244" t="s">
        <v>718</v>
      </c>
      <c r="AQ466" s="244"/>
      <c r="AR466" s="244"/>
      <c r="AS466" s="244"/>
      <c r="AT466" s="244"/>
      <c r="AU466" s="244"/>
      <c r="AV466" s="244"/>
      <c r="AW466" s="244"/>
      <c r="AX466" s="244"/>
      <c r="AY466">
        <f>COUNTA($C$466)</f>
        <v>1</v>
      </c>
    </row>
    <row r="467" spans="1:51" ht="30" customHeight="1" x14ac:dyDescent="0.15">
      <c r="A467" s="245">
        <v>3</v>
      </c>
      <c r="B467" s="245">
        <v>1</v>
      </c>
      <c r="C467" s="267" t="s">
        <v>765</v>
      </c>
      <c r="D467" s="266"/>
      <c r="E467" s="266"/>
      <c r="F467" s="266"/>
      <c r="G467" s="266"/>
      <c r="H467" s="266"/>
      <c r="I467" s="266"/>
      <c r="J467" s="248" t="s">
        <v>718</v>
      </c>
      <c r="K467" s="249"/>
      <c r="L467" s="249"/>
      <c r="M467" s="249"/>
      <c r="N467" s="249"/>
      <c r="O467" s="249"/>
      <c r="P467" s="250" t="s">
        <v>754</v>
      </c>
      <c r="Q467" s="250"/>
      <c r="R467" s="250"/>
      <c r="S467" s="250"/>
      <c r="T467" s="250"/>
      <c r="U467" s="250"/>
      <c r="V467" s="250"/>
      <c r="W467" s="250"/>
      <c r="X467" s="250"/>
      <c r="Y467" s="251">
        <v>6</v>
      </c>
      <c r="Z467" s="252"/>
      <c r="AA467" s="252"/>
      <c r="AB467" s="253"/>
      <c r="AC467" s="237"/>
      <c r="AD467" s="238"/>
      <c r="AE467" s="238"/>
      <c r="AF467" s="238"/>
      <c r="AG467" s="238"/>
      <c r="AH467" s="268" t="s">
        <v>718</v>
      </c>
      <c r="AI467" s="269"/>
      <c r="AJ467" s="269"/>
      <c r="AK467" s="269"/>
      <c r="AL467" s="241" t="s">
        <v>718</v>
      </c>
      <c r="AM467" s="242"/>
      <c r="AN467" s="242"/>
      <c r="AO467" s="243"/>
      <c r="AP467" s="244" t="s">
        <v>718</v>
      </c>
      <c r="AQ467" s="244"/>
      <c r="AR467" s="244"/>
      <c r="AS467" s="244"/>
      <c r="AT467" s="244"/>
      <c r="AU467" s="244"/>
      <c r="AV467" s="244"/>
      <c r="AW467" s="244"/>
      <c r="AX467" s="244"/>
      <c r="AY467">
        <f>COUNTA($C$467)</f>
        <v>1</v>
      </c>
    </row>
    <row r="468" spans="1:51" ht="30" customHeight="1" x14ac:dyDescent="0.15">
      <c r="A468" s="245">
        <v>4</v>
      </c>
      <c r="B468" s="245">
        <v>1</v>
      </c>
      <c r="C468" s="267" t="s">
        <v>768</v>
      </c>
      <c r="D468" s="266"/>
      <c r="E468" s="266"/>
      <c r="F468" s="266"/>
      <c r="G468" s="266"/>
      <c r="H468" s="266"/>
      <c r="I468" s="266"/>
      <c r="J468" s="248" t="s">
        <v>718</v>
      </c>
      <c r="K468" s="249"/>
      <c r="L468" s="249"/>
      <c r="M468" s="249"/>
      <c r="N468" s="249"/>
      <c r="O468" s="249"/>
      <c r="P468" s="250" t="s">
        <v>754</v>
      </c>
      <c r="Q468" s="250"/>
      <c r="R468" s="250"/>
      <c r="S468" s="250"/>
      <c r="T468" s="250"/>
      <c r="U468" s="250"/>
      <c r="V468" s="250"/>
      <c r="W468" s="250"/>
      <c r="X468" s="250"/>
      <c r="Y468" s="251">
        <v>6</v>
      </c>
      <c r="Z468" s="252"/>
      <c r="AA468" s="252"/>
      <c r="AB468" s="253"/>
      <c r="AC468" s="237"/>
      <c r="AD468" s="238"/>
      <c r="AE468" s="238"/>
      <c r="AF468" s="238"/>
      <c r="AG468" s="238"/>
      <c r="AH468" s="268" t="s">
        <v>718</v>
      </c>
      <c r="AI468" s="269"/>
      <c r="AJ468" s="269"/>
      <c r="AK468" s="269"/>
      <c r="AL468" s="241" t="s">
        <v>718</v>
      </c>
      <c r="AM468" s="242"/>
      <c r="AN468" s="242"/>
      <c r="AO468" s="243"/>
      <c r="AP468" s="244" t="s">
        <v>718</v>
      </c>
      <c r="AQ468" s="244"/>
      <c r="AR468" s="244"/>
      <c r="AS468" s="244"/>
      <c r="AT468" s="244"/>
      <c r="AU468" s="244"/>
      <c r="AV468" s="244"/>
      <c r="AW468" s="244"/>
      <c r="AX468" s="244"/>
      <c r="AY468">
        <f>COUNTA($C$468)</f>
        <v>1</v>
      </c>
    </row>
    <row r="469" spans="1:51" ht="30" customHeight="1" x14ac:dyDescent="0.15">
      <c r="A469" s="245">
        <v>5</v>
      </c>
      <c r="B469" s="245">
        <v>1</v>
      </c>
      <c r="C469" s="267" t="s">
        <v>769</v>
      </c>
      <c r="D469" s="266"/>
      <c r="E469" s="266"/>
      <c r="F469" s="266"/>
      <c r="G469" s="266"/>
      <c r="H469" s="266"/>
      <c r="I469" s="266"/>
      <c r="J469" s="248" t="s">
        <v>718</v>
      </c>
      <c r="K469" s="249"/>
      <c r="L469" s="249"/>
      <c r="M469" s="249"/>
      <c r="N469" s="249"/>
      <c r="O469" s="249"/>
      <c r="P469" s="250" t="s">
        <v>754</v>
      </c>
      <c r="Q469" s="250"/>
      <c r="R469" s="250"/>
      <c r="S469" s="250"/>
      <c r="T469" s="250"/>
      <c r="U469" s="250"/>
      <c r="V469" s="250"/>
      <c r="W469" s="250"/>
      <c r="X469" s="250"/>
      <c r="Y469" s="251">
        <v>6</v>
      </c>
      <c r="Z469" s="252"/>
      <c r="AA469" s="252"/>
      <c r="AB469" s="253"/>
      <c r="AC469" s="237"/>
      <c r="AD469" s="238"/>
      <c r="AE469" s="238"/>
      <c r="AF469" s="238"/>
      <c r="AG469" s="238"/>
      <c r="AH469" s="268" t="s">
        <v>718</v>
      </c>
      <c r="AI469" s="269"/>
      <c r="AJ469" s="269"/>
      <c r="AK469" s="269"/>
      <c r="AL469" s="241" t="s">
        <v>718</v>
      </c>
      <c r="AM469" s="242"/>
      <c r="AN469" s="242"/>
      <c r="AO469" s="243"/>
      <c r="AP469" s="244" t="s">
        <v>718</v>
      </c>
      <c r="AQ469" s="244"/>
      <c r="AR469" s="244"/>
      <c r="AS469" s="244"/>
      <c r="AT469" s="244"/>
      <c r="AU469" s="244"/>
      <c r="AV469" s="244"/>
      <c r="AW469" s="244"/>
      <c r="AX469" s="244"/>
      <c r="AY469">
        <f>COUNTA($C$469)</f>
        <v>1</v>
      </c>
    </row>
    <row r="470" spans="1:51" ht="30" customHeight="1" x14ac:dyDescent="0.15">
      <c r="A470" s="245">
        <v>6</v>
      </c>
      <c r="B470" s="245">
        <v>1</v>
      </c>
      <c r="C470" s="267" t="s">
        <v>767</v>
      </c>
      <c r="D470" s="266"/>
      <c r="E470" s="266"/>
      <c r="F470" s="266"/>
      <c r="G470" s="266"/>
      <c r="H470" s="266"/>
      <c r="I470" s="266"/>
      <c r="J470" s="248" t="s">
        <v>718</v>
      </c>
      <c r="K470" s="249"/>
      <c r="L470" s="249"/>
      <c r="M470" s="249"/>
      <c r="N470" s="249"/>
      <c r="O470" s="249"/>
      <c r="P470" s="250" t="s">
        <v>754</v>
      </c>
      <c r="Q470" s="250"/>
      <c r="R470" s="250"/>
      <c r="S470" s="250"/>
      <c r="T470" s="250"/>
      <c r="U470" s="250"/>
      <c r="V470" s="250"/>
      <c r="W470" s="250"/>
      <c r="X470" s="250"/>
      <c r="Y470" s="251">
        <v>6</v>
      </c>
      <c r="Z470" s="252"/>
      <c r="AA470" s="252"/>
      <c r="AB470" s="253"/>
      <c r="AC470" s="237"/>
      <c r="AD470" s="238"/>
      <c r="AE470" s="238"/>
      <c r="AF470" s="238"/>
      <c r="AG470" s="238"/>
      <c r="AH470" s="268" t="s">
        <v>718</v>
      </c>
      <c r="AI470" s="269"/>
      <c r="AJ470" s="269"/>
      <c r="AK470" s="269"/>
      <c r="AL470" s="241" t="s">
        <v>718</v>
      </c>
      <c r="AM470" s="242"/>
      <c r="AN470" s="242"/>
      <c r="AO470" s="243"/>
      <c r="AP470" s="244" t="s">
        <v>718</v>
      </c>
      <c r="AQ470" s="244"/>
      <c r="AR470" s="244"/>
      <c r="AS470" s="244"/>
      <c r="AT470" s="244"/>
      <c r="AU470" s="244"/>
      <c r="AV470" s="244"/>
      <c r="AW470" s="244"/>
      <c r="AX470" s="244"/>
      <c r="AY470">
        <f>COUNTA($C$470)</f>
        <v>1</v>
      </c>
    </row>
    <row r="471" spans="1:51" ht="30" customHeight="1" x14ac:dyDescent="0.15">
      <c r="A471" s="245">
        <v>7</v>
      </c>
      <c r="B471" s="245">
        <v>1</v>
      </c>
      <c r="C471" s="267" t="s">
        <v>766</v>
      </c>
      <c r="D471" s="266"/>
      <c r="E471" s="266"/>
      <c r="F471" s="266"/>
      <c r="G471" s="266"/>
      <c r="H471" s="266"/>
      <c r="I471" s="266"/>
      <c r="J471" s="248" t="s">
        <v>718</v>
      </c>
      <c r="K471" s="249"/>
      <c r="L471" s="249"/>
      <c r="M471" s="249"/>
      <c r="N471" s="249"/>
      <c r="O471" s="249"/>
      <c r="P471" s="250" t="s">
        <v>754</v>
      </c>
      <c r="Q471" s="250"/>
      <c r="R471" s="250"/>
      <c r="S471" s="250"/>
      <c r="T471" s="250"/>
      <c r="U471" s="250"/>
      <c r="V471" s="250"/>
      <c r="W471" s="250"/>
      <c r="X471" s="250"/>
      <c r="Y471" s="251">
        <v>6</v>
      </c>
      <c r="Z471" s="252"/>
      <c r="AA471" s="252"/>
      <c r="AB471" s="253"/>
      <c r="AC471" s="237"/>
      <c r="AD471" s="238"/>
      <c r="AE471" s="238"/>
      <c r="AF471" s="238"/>
      <c r="AG471" s="238"/>
      <c r="AH471" s="268" t="s">
        <v>718</v>
      </c>
      <c r="AI471" s="269"/>
      <c r="AJ471" s="269"/>
      <c r="AK471" s="269"/>
      <c r="AL471" s="241" t="s">
        <v>718</v>
      </c>
      <c r="AM471" s="242"/>
      <c r="AN471" s="242"/>
      <c r="AO471" s="243"/>
      <c r="AP471" s="244" t="s">
        <v>718</v>
      </c>
      <c r="AQ471" s="244"/>
      <c r="AR471" s="244"/>
      <c r="AS471" s="244"/>
      <c r="AT471" s="244"/>
      <c r="AU471" s="244"/>
      <c r="AV471" s="244"/>
      <c r="AW471" s="244"/>
      <c r="AX471" s="244"/>
      <c r="AY471">
        <f>COUNTA($C$471)</f>
        <v>1</v>
      </c>
    </row>
    <row r="472" spans="1:51" ht="30" customHeight="1" x14ac:dyDescent="0.15">
      <c r="A472" s="245">
        <v>8</v>
      </c>
      <c r="B472" s="245">
        <v>1</v>
      </c>
      <c r="C472" s="267" t="s">
        <v>764</v>
      </c>
      <c r="D472" s="266"/>
      <c r="E472" s="266"/>
      <c r="F472" s="266"/>
      <c r="G472" s="266"/>
      <c r="H472" s="266"/>
      <c r="I472" s="266"/>
      <c r="J472" s="248" t="s">
        <v>718</v>
      </c>
      <c r="K472" s="249"/>
      <c r="L472" s="249"/>
      <c r="M472" s="249"/>
      <c r="N472" s="249"/>
      <c r="O472" s="249"/>
      <c r="P472" s="250" t="s">
        <v>754</v>
      </c>
      <c r="Q472" s="250"/>
      <c r="R472" s="250"/>
      <c r="S472" s="250"/>
      <c r="T472" s="250"/>
      <c r="U472" s="250"/>
      <c r="V472" s="250"/>
      <c r="W472" s="250"/>
      <c r="X472" s="250"/>
      <c r="Y472" s="251">
        <v>5</v>
      </c>
      <c r="Z472" s="252"/>
      <c r="AA472" s="252"/>
      <c r="AB472" s="253"/>
      <c r="AC472" s="237"/>
      <c r="AD472" s="238"/>
      <c r="AE472" s="238"/>
      <c r="AF472" s="238"/>
      <c r="AG472" s="238"/>
      <c r="AH472" s="268" t="s">
        <v>718</v>
      </c>
      <c r="AI472" s="269"/>
      <c r="AJ472" s="269"/>
      <c r="AK472" s="269"/>
      <c r="AL472" s="241" t="s">
        <v>718</v>
      </c>
      <c r="AM472" s="242"/>
      <c r="AN472" s="242"/>
      <c r="AO472" s="243"/>
      <c r="AP472" s="244" t="s">
        <v>718</v>
      </c>
      <c r="AQ472" s="244"/>
      <c r="AR472" s="244"/>
      <c r="AS472" s="244"/>
      <c r="AT472" s="244"/>
      <c r="AU472" s="244"/>
      <c r="AV472" s="244"/>
      <c r="AW472" s="244"/>
      <c r="AX472" s="244"/>
      <c r="AY472">
        <f>COUNTA($C$472)</f>
        <v>1</v>
      </c>
    </row>
    <row r="473" spans="1:51" ht="30" customHeight="1" x14ac:dyDescent="0.15">
      <c r="A473" s="245">
        <v>9</v>
      </c>
      <c r="B473" s="245">
        <v>1</v>
      </c>
      <c r="C473" s="267" t="s">
        <v>774</v>
      </c>
      <c r="D473" s="266"/>
      <c r="E473" s="266"/>
      <c r="F473" s="266"/>
      <c r="G473" s="266"/>
      <c r="H473" s="266"/>
      <c r="I473" s="266"/>
      <c r="J473" s="248" t="s">
        <v>718</v>
      </c>
      <c r="K473" s="249"/>
      <c r="L473" s="249"/>
      <c r="M473" s="249"/>
      <c r="N473" s="249"/>
      <c r="O473" s="249"/>
      <c r="P473" s="250" t="s">
        <v>754</v>
      </c>
      <c r="Q473" s="250"/>
      <c r="R473" s="250"/>
      <c r="S473" s="250"/>
      <c r="T473" s="250"/>
      <c r="U473" s="250"/>
      <c r="V473" s="250"/>
      <c r="W473" s="250"/>
      <c r="X473" s="250"/>
      <c r="Y473" s="251">
        <v>3</v>
      </c>
      <c r="Z473" s="252"/>
      <c r="AA473" s="252"/>
      <c r="AB473" s="253"/>
      <c r="AC473" s="237"/>
      <c r="AD473" s="238"/>
      <c r="AE473" s="238"/>
      <c r="AF473" s="238"/>
      <c r="AG473" s="238"/>
      <c r="AH473" s="268" t="s">
        <v>718</v>
      </c>
      <c r="AI473" s="269"/>
      <c r="AJ473" s="269"/>
      <c r="AK473" s="269"/>
      <c r="AL473" s="241" t="s">
        <v>718</v>
      </c>
      <c r="AM473" s="242"/>
      <c r="AN473" s="242"/>
      <c r="AO473" s="243"/>
      <c r="AP473" s="244" t="s">
        <v>718</v>
      </c>
      <c r="AQ473" s="244"/>
      <c r="AR473" s="244"/>
      <c r="AS473" s="244"/>
      <c r="AT473" s="244"/>
      <c r="AU473" s="244"/>
      <c r="AV473" s="244"/>
      <c r="AW473" s="244"/>
      <c r="AX473" s="244"/>
      <c r="AY473">
        <f>COUNTA($C$473)</f>
        <v>1</v>
      </c>
    </row>
    <row r="474" spans="1:51" ht="30" customHeight="1" x14ac:dyDescent="0.15">
      <c r="A474" s="245">
        <v>10</v>
      </c>
      <c r="B474" s="245">
        <v>1</v>
      </c>
      <c r="C474" s="267" t="s">
        <v>775</v>
      </c>
      <c r="D474" s="266"/>
      <c r="E474" s="266"/>
      <c r="F474" s="266"/>
      <c r="G474" s="266"/>
      <c r="H474" s="266"/>
      <c r="I474" s="266"/>
      <c r="J474" s="248" t="s">
        <v>718</v>
      </c>
      <c r="K474" s="249"/>
      <c r="L474" s="249"/>
      <c r="M474" s="249"/>
      <c r="N474" s="249"/>
      <c r="O474" s="249"/>
      <c r="P474" s="250" t="s">
        <v>754</v>
      </c>
      <c r="Q474" s="250"/>
      <c r="R474" s="250"/>
      <c r="S474" s="250"/>
      <c r="T474" s="250"/>
      <c r="U474" s="250"/>
      <c r="V474" s="250"/>
      <c r="W474" s="250"/>
      <c r="X474" s="250"/>
      <c r="Y474" s="251">
        <v>3</v>
      </c>
      <c r="Z474" s="252"/>
      <c r="AA474" s="252"/>
      <c r="AB474" s="253"/>
      <c r="AC474" s="237"/>
      <c r="AD474" s="238"/>
      <c r="AE474" s="238"/>
      <c r="AF474" s="238"/>
      <c r="AG474" s="238"/>
      <c r="AH474" s="268" t="s">
        <v>718</v>
      </c>
      <c r="AI474" s="269"/>
      <c r="AJ474" s="269"/>
      <c r="AK474" s="269"/>
      <c r="AL474" s="241" t="s">
        <v>718</v>
      </c>
      <c r="AM474" s="242"/>
      <c r="AN474" s="242"/>
      <c r="AO474" s="243"/>
      <c r="AP474" s="244" t="s">
        <v>718</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8.4499999999999993"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718</v>
      </c>
      <c r="F631" s="247"/>
      <c r="G631" s="247"/>
      <c r="H631" s="247"/>
      <c r="I631" s="247"/>
      <c r="J631" s="248" t="s">
        <v>718</v>
      </c>
      <c r="K631" s="249"/>
      <c r="L631" s="249"/>
      <c r="M631" s="249"/>
      <c r="N631" s="249"/>
      <c r="O631" s="249"/>
      <c r="P631" s="260" t="s">
        <v>718</v>
      </c>
      <c r="Q631" s="250"/>
      <c r="R631" s="250"/>
      <c r="S631" s="250"/>
      <c r="T631" s="250"/>
      <c r="U631" s="250"/>
      <c r="V631" s="250"/>
      <c r="W631" s="250"/>
      <c r="X631" s="250"/>
      <c r="Y631" s="251" t="s">
        <v>718</v>
      </c>
      <c r="Z631" s="252"/>
      <c r="AA631" s="252"/>
      <c r="AB631" s="253"/>
      <c r="AC631" s="237"/>
      <c r="AD631" s="238"/>
      <c r="AE631" s="238"/>
      <c r="AF631" s="238"/>
      <c r="AG631" s="238"/>
      <c r="AH631" s="239" t="s">
        <v>718</v>
      </c>
      <c r="AI631" s="240"/>
      <c r="AJ631" s="240"/>
      <c r="AK631" s="240"/>
      <c r="AL631" s="241" t="s">
        <v>718</v>
      </c>
      <c r="AM631" s="242"/>
      <c r="AN631" s="242"/>
      <c r="AO631" s="243"/>
      <c r="AP631" s="244" t="s">
        <v>718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9:AO428">
    <cfRule type="expression" dxfId="1343" priority="761">
      <formula>IF(AND(AL409&gt;=0, RIGHT(TEXT(AL409,"0.#"),1)&lt;&gt;"."),TRUE,FALSE)</formula>
    </cfRule>
    <cfRule type="expression" dxfId="1342" priority="762">
      <formula>IF(AND(AL409&gt;=0, RIGHT(TEXT(AL409,"0.#"),1)="."),TRUE,FALSE)</formula>
    </cfRule>
    <cfRule type="expression" dxfId="1341" priority="763">
      <formula>IF(AND(AL409&lt;0, RIGHT(TEXT(AL409,"0.#"),1)&lt;&gt;"."),TRUE,FALSE)</formula>
    </cfRule>
    <cfRule type="expression" dxfId="1340" priority="764">
      <formula>IF(AND(AL409&lt;0, RIGHT(TEXT(AL409,"0.#"),1)="."),TRUE,FALSE)</formula>
    </cfRule>
  </conditionalFormatting>
  <conditionalFormatting sqref="AL399:AO408">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75:AO494">
    <cfRule type="expression" dxfId="1327" priority="737">
      <formula>IF(AND(AL475&gt;=0, RIGHT(TEXT(AL475,"0.#"),1)&lt;&gt;"."),TRUE,FALSE)</formula>
    </cfRule>
    <cfRule type="expression" dxfId="1326" priority="738">
      <formula>IF(AND(AL475&gt;=0, RIGHT(TEXT(AL475,"0.#"),1)="."),TRUE,FALSE)</formula>
    </cfRule>
    <cfRule type="expression" dxfId="1325" priority="739">
      <formula>IF(AND(AL475&lt;0, RIGHT(TEXT(AL475,"0.#"),1)&lt;&gt;"."),TRUE,FALSE)</formula>
    </cfRule>
    <cfRule type="expression" dxfId="1324" priority="740">
      <formula>IF(AND(AL475&lt;0, RIGHT(TEXT(AL475,"0.#"),1)="."),TRUE,FALSE)</formula>
    </cfRule>
  </conditionalFormatting>
  <conditionalFormatting sqref="AL465:AO474">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16383" man="1"/>
    <brk id="235" max="16383" man="1"/>
    <brk id="268" max="16383" man="1"/>
    <brk id="362" max="16383" man="1"/>
    <brk id="4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
      </c>
      <c r="K10" s="14" t="s">
        <v>305</v>
      </c>
      <c r="L10" s="15"/>
      <c r="M10" s="13" t="str">
        <f t="shared" si="2"/>
        <v/>
      </c>
      <c r="N10" s="13" t="str">
        <f t="shared" si="6"/>
        <v>社会保障</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t="s">
        <v>715</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t="s">
        <v>715</v>
      </c>
      <c r="H14" s="13" t="str">
        <f t="shared" si="1"/>
        <v>労働保険特別会計雇用勘定</v>
      </c>
      <c r="I14" s="13" t="str">
        <f t="shared" si="5"/>
        <v>労働保険特別会計労災勘定、労働保険特別会計雇用勘定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労働保険特別会計労災勘定、労働保険特別会計雇用勘定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労働保険特別会計労災勘定、労働保険特別会計雇用勘定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労働保険特別会計労災勘定、労働保険特別会計雇用勘定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労働保険特別会計労災勘定、労働保険特別会計雇用勘定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労働保険特別会計労災勘定、労働保険特別会計雇用勘定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労働保険特別会計労災勘定、労働保険特別会計雇用勘定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労働保険特別会計労災勘定、労働保険特別会計雇用勘定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労働保険特別会計労災勘定、労働保険特別会計雇用勘定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労働保険特別会計労災勘定、労働保険特別会計雇用勘定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労働保険特別会計労災勘定、労働保険特別会計雇用勘定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労働保険特別会計労災勘定、労働保険特別会計雇用勘定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3CA39C90378674EB3AA2D65BAA546D0" ma:contentTypeVersion="14" ma:contentTypeDescription="新しいドキュメントを作成します。" ma:contentTypeScope="" ma:versionID="da5688a43e79b29dd2fbf33becdd6542">
  <xsd:schema xmlns:xsd="http://www.w3.org/2001/XMLSchema" xmlns:xs="http://www.w3.org/2001/XMLSchema" xmlns:p="http://schemas.microsoft.com/office/2006/metadata/properties" xmlns:ns2="2dc11388-8b10-4a47-ad20-b61011d1f0f1" xmlns:ns3="85e6e18b-26c1-4122-9e79-e6c53ac26d53" targetNamespace="http://schemas.microsoft.com/office/2006/metadata/properties" ma:root="true" ma:fieldsID="2bd1b9f7a87e6dc676e1e80d358ed1cf" ns2:_="" ns3:_="">
    <xsd:import namespace="2dc11388-8b10-4a47-ad20-b61011d1f0f1"/>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c11388-8b10-4a47-ad20-b61011d1f0f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2d25c17-7e64-480f-b3bc-ddbe032907b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2dc11388-8b10-4a47-ad20-b61011d1f0f1">
      <Terms xmlns="http://schemas.microsoft.com/office/infopath/2007/PartnerControls"/>
    </lcf76f155ced4ddcb4097134ff3c332f>
    <Owner xmlns="2dc11388-8b10-4a47-ad20-b61011d1f0f1">
      <UserInfo>
        <DisplayName/>
        <AccountId xsi:nil="true"/>
        <AccountType/>
      </UserInfo>
    </Owner>
  </documentManagement>
</p:properties>
</file>

<file path=customXml/itemProps1.xml><?xml version="1.0" encoding="utf-8"?>
<ds:datastoreItem xmlns:ds="http://schemas.openxmlformats.org/officeDocument/2006/customXml" ds:itemID="{40A94854-287D-4CC2-A1FE-02E2532E8BA0}"/>
</file>

<file path=customXml/itemProps2.xml><?xml version="1.0" encoding="utf-8"?>
<ds:datastoreItem xmlns:ds="http://schemas.openxmlformats.org/officeDocument/2006/customXml" ds:itemID="{B270A7BA-901F-4B51-875D-ECDB74062846}"/>
</file>

<file path=customXml/itemProps3.xml><?xml version="1.0" encoding="utf-8"?>
<ds:datastoreItem xmlns:ds="http://schemas.openxmlformats.org/officeDocument/2006/customXml" ds:itemID="{489BD417-6E81-43F9-A87E-378F3492BD6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堀口 大貴(horiguchi-hiroki.8j7)</cp:lastModifiedBy>
  <cp:lastPrinted>2022-08-17T09:21:44Z</cp:lastPrinted>
  <dcterms:created xsi:type="dcterms:W3CDTF">2012-03-13T00:50:25Z</dcterms:created>
  <dcterms:modified xsi:type="dcterms:W3CDTF">2025-02-13T09:33:29Z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0x010100A3CA39C90378674EB3AA2D65BAA546D0</vt:lpwstr>
  </property>
</Properties>
</file>