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0829　3係提出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8" i="11"/>
  <c r="AY397" i="11"/>
  <c r="AY396" i="11"/>
  <c r="AY372" i="11"/>
  <c r="AY371" i="11"/>
  <c r="AY370" i="11"/>
  <c r="AY369" i="11"/>
  <c r="AY368" i="11"/>
  <c r="AY367" i="11"/>
  <c r="AY334" i="11"/>
  <c r="AY339" i="11" s="1"/>
  <c r="AY341" i="11"/>
  <c r="AY340" i="11"/>
  <c r="AY338" i="11"/>
  <c r="AY337" i="11"/>
  <c r="AY336" i="11"/>
  <c r="AY333" i="11"/>
  <c r="AY332" i="11"/>
  <c r="AY331" i="11"/>
  <c r="AY330" i="11"/>
  <c r="AY329" i="11"/>
  <c r="AY328" i="11"/>
  <c r="AY327" i="11"/>
  <c r="AY326" i="11"/>
  <c r="AY325" i="11"/>
  <c r="AY324" i="11"/>
  <c r="AY323" i="11"/>
  <c r="AY322" i="11"/>
  <c r="AY321" i="11"/>
  <c r="AY70" i="11" l="1"/>
  <c r="AY66" i="11"/>
  <c r="AY75" i="11"/>
  <c r="AY73" i="11"/>
  <c r="AY77" i="11"/>
  <c r="AY74" i="11"/>
  <c r="AY72" i="11"/>
  <c r="AY335" i="11"/>
  <c r="AY214" i="11"/>
  <c r="AY213" i="11"/>
  <c r="AY212" i="11"/>
  <c r="AY211" i="11"/>
  <c r="AY210" i="11"/>
  <c r="AY209" i="11"/>
  <c r="AY208" i="11"/>
  <c r="AY207" i="11"/>
  <c r="AY206" i="11"/>
  <c r="AY205" i="11"/>
  <c r="AY204" i="11"/>
  <c r="AY203" i="11"/>
  <c r="AY202" i="11"/>
  <c r="AY201" i="11"/>
  <c r="AY200" i="11"/>
  <c r="AY198" i="11"/>
  <c r="AY195" i="11"/>
  <c r="AY196" i="11" s="1"/>
  <c r="AY193" i="11"/>
  <c r="AY190" i="11"/>
  <c r="AY192" i="11" s="1"/>
  <c r="AY180" i="11"/>
  <c r="AY187" i="11" s="1"/>
  <c r="AY179" i="11"/>
  <c r="AY178" i="11"/>
  <c r="AY177" i="11"/>
  <c r="AY176" i="11"/>
  <c r="AY175" i="11"/>
  <c r="AY174" i="11"/>
  <c r="AY173" i="11"/>
  <c r="AY171" i="11"/>
  <c r="AY170" i="11"/>
  <c r="AY172" i="11" s="1"/>
  <c r="AY167" i="11"/>
  <c r="AY169" i="11" s="1"/>
  <c r="AY136" i="11"/>
  <c r="AY138" i="11" s="1"/>
  <c r="AY135" i="11"/>
  <c r="AY134" i="11"/>
  <c r="AY133" i="11"/>
  <c r="AY132" i="11"/>
  <c r="AY145" i="11"/>
  <c r="AY144" i="11"/>
  <c r="AY143" i="11"/>
  <c r="AY142" i="11"/>
  <c r="AY141" i="11"/>
  <c r="AY140" i="11"/>
  <c r="AY139" i="11"/>
  <c r="AY166" i="11"/>
  <c r="AY164" i="11"/>
  <c r="AY163" i="11"/>
  <c r="AY161" i="11"/>
  <c r="AY162" i="11" s="1"/>
  <c r="AY156" i="11"/>
  <c r="AY158" i="11" s="1"/>
  <c r="AY155" i="11"/>
  <c r="AY154" i="11"/>
  <c r="AY153" i="11"/>
  <c r="AY152" i="11"/>
  <c r="AY151" i="11"/>
  <c r="AY146" i="11"/>
  <c r="AY150" i="11" s="1"/>
  <c r="AY131" i="11"/>
  <c r="AY130" i="11"/>
  <c r="AY129" i="11"/>
  <c r="AY128" i="11"/>
  <c r="AY127" i="11"/>
  <c r="AY126" i="11"/>
  <c r="AY125" i="11"/>
  <c r="AY124" i="11"/>
  <c r="AY123" i="11"/>
  <c r="AY122" i="11"/>
  <c r="AY121" i="11"/>
  <c r="AY120" i="11"/>
  <c r="AY119" i="11"/>
  <c r="AY118" i="11"/>
  <c r="AY117" i="11"/>
  <c r="AY116" i="11"/>
  <c r="AY115" i="11"/>
  <c r="AY114" i="11"/>
  <c r="AY113" i="11"/>
  <c r="AY112" i="11"/>
  <c r="AY101" i="11"/>
  <c r="AY100" i="11"/>
  <c r="AY99" i="11"/>
  <c r="AY98" i="11"/>
  <c r="AY102" i="11"/>
  <c r="AY104" i="11" s="1"/>
  <c r="AY137" i="11" l="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7" i="11"/>
  <c r="AY96" i="11"/>
  <c r="AY95" i="11"/>
  <c r="AY94" i="11"/>
  <c r="AY93" i="11"/>
  <c r="AY92" i="11"/>
  <c r="AY91" i="11"/>
  <c r="AY90" i="11"/>
  <c r="AY89" i="11"/>
  <c r="AY88" i="11"/>
  <c r="AY87" i="11"/>
  <c r="AY86" i="11"/>
  <c r="AY85" i="11"/>
  <c r="AY84" i="11"/>
  <c r="AY83" i="11"/>
  <c r="AY82" i="11"/>
  <c r="AY81" i="11"/>
  <c r="AY80" i="11"/>
  <c r="AY79" i="11"/>
  <c r="AY78" i="11"/>
  <c r="AY44" i="11"/>
  <c r="AY52" i="11" s="1"/>
  <c r="AY108" i="11" l="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<sst xmlns="http://schemas.openxmlformats.org/spreadsheetml/2006/main" count="2092" uniqueCount="764">
  <si>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</si>
  <si>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</si>
  <si>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</si>
  <si>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</si>
  <si>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</si>
  <si>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</si>
  <si>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</si>
  <si>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</si>
  <si>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</si>
  <si>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</si>
  <si>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</si>
  <si>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</si>
  <si>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</si>
  <si>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</si>
  <si>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</si>
  <si>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</si>
  <si>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</si>
  <si>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</si>
  <si>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</si>
  <si>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</si>
  <si>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</si>
  <si>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</si>
  <si>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</si>
  <si>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</si>
  <si>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</si>
  <si>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</si>
  <si>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</si>
  <si>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</si>
  <si>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</si>
  <si>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</si>
  <si>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</si>
  <si>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</si>
  <si>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</si>
  <si>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</si>
  <si>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</si>
  <si>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</si>
  <si>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</si>
  <si>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</si>
  <si>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</si>
  <si>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</si>
  <si>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</si>
  <si>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</si>
  <si>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</si>
  <si>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</si>
  <si>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</si>
  <si>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</si>
  <si>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</si>
  <si>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</si>
  <si>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</si>
  <si>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</si>
  <si>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</si>
  <si>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</si>
  <si>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</si>
  <si>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</si>
  <si>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</si>
  <si>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</si>
  <si>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</si>
  <si>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</si>
  <si>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</si>
  <si>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</si>
  <si>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</si>
  <si>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</si>
  <si>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</si>
  <si>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</si>
  <si>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</si>
  <si>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</si>
  <si>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</si>
  <si>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</si>
  <si>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</si>
  <si>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</si>
  <si>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</si>
  <si>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</si>
  <si>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</si>
  <si>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</si>
  <si>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</si>
  <si>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</si>
  <si>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</si>
  <si>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</si>
  <si>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</si>
  <si>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</si>
  <si>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</si>
  <si>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</si>
  <si>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</si>
  <si>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</si>
  <si>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</si>
  <si>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</si>
  <si>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</si>
  <si>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</si>
  <si>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</si>
  <si>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</si>
  <si>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</si>
  <si>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</si>
  <si>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</si>
  <si>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</si>
  <si>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</si>
  <si>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</si>
  <si>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</si>
  <si>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</si>
  <si>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</si>
  <si>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</si>
  <si>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</si>
  <si>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</si>
  <si>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</si>
  <si>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</si>
  <si>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</si>
  <si>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</si>
  <si>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</si>
  <si>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</si>
  <si>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</si>
  <si>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</si>
  <si>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</si>
  <si>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</si>
  <si>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</si>
  <si>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</si>
  <si>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</si>
  <si>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</si>
  <si>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</si>
  <si>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</si>
  <si>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</si>
  <si>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</si>
  <si>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</si>
  <si>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</si>
  <si>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</si>
  <si>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</si>
  <si>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</si>
  <si>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</si>
  <si>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</si>
  <si>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</si>
  <si>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</si>
  <si>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</si>
  <si>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</si>
  <si>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</si>
  <si>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</si>
  <si>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</si>
  <si>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</si>
  <si>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</si>
  <si>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</si>
  <si>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</si>
  <si>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</si>
  <si>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</si>
  <si>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</si>
  <si>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</si>
  <si>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</si>
  <si>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</si>
  <si>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</si>
  <si>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</si>
  <si>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</si>
  <si>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</si>
  <si>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</si>
  <si>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</si>
  <si>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</si>
  <si>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</si>
  <si>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</si>
  <si>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</si>
  <si>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</si>
  <si>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</si>
  <si>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</si>
  <si>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</si>
  <si>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</si>
  <si>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</si>
  <si>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</si>
  <si>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</si>
  <si>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</si>
  <si>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</si>
  <si>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</si>
  <si>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</si>
  <si>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</si>
  <si>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</si>
  <si>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</si>
  <si>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</si>
  <si>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</si>
  <si>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</si>
  <si>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</si>
  <si>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</si>
  <si>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</si>
  <si>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</si>
  <si>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</si>
  <si>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</si>
  <si>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</si>
  <si>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</si>
  <si>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</si>
  <si>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</si>
  <si>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</si>
  <si>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</si>
  <si>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</si>
  <si>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</si>
  <si>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</si>
  <si>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</si>
  <si>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</si>
  <si>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</si>
  <si>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</si>
  <si>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</si>
  <si>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</si>
  <si>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</si>
  <si>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</si>
  <si>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</si>
  <si>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</si>
  <si>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</si>
  <si>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</si>
  <si>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</si>
  <si>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</si>
  <si>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</si>
  <si>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</si>
  <si>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</si>
  <si>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</si>
  <si>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</si>
  <si>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</si>
  <si>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</si>
  <si>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</si>
  <si>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</si>
  <si>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</si>
  <si>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</si>
  <si>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</si>
  <si>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</si>
  <si>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</si>
  <si>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</si>
  <si>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</si>
  <si>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</si>
  <si>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</si>
  <si>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</si>
  <si>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</si>
  <si>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</si>
  <si>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</si>
  <si>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</si>
  <si>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</si>
  <si>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</si>
  <si>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</si>
  <si>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</si>
  <si>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</si>
  <si>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</si>
  <si>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</si>
  <si>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</si>
  <si>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</si>
  <si>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</si>
  <si>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</si>
  <si>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</si>
  <si>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</si>
  <si>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</si>
  <si>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</si>
  <si>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</si>
  <si>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</si>
  <si>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</si>
  <si>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</si>
  <si>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</si>
  <si>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</si>
  <si>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</si>
  <si>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</si>
  <si>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</si>
  <si>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</si>
  <si>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</si>
  <si>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</si>
  <si>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</si>
  <si>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</si>
  <si>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</si>
  <si>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</si>
  <si>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</si>
  <si>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</si>
  <si>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</si>
  <si>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</si>
  <si>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</si>
  <si>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</si>
  <si>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</si>
  <si>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</si>
  <si>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</si>
  <si>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</si>
  <si>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</si>
  <si>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</si>
  <si>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</si>
  <si>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</si>
  <si>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</si>
  <si>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</si>
  <si>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</si>
  <si>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</si>
  <si>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</si>
  <si>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</si>
  <si>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</si>
  <si>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</si>
  <si>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</si>
  <si>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</si>
  <si>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</si>
  <si>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</si>
  <si>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</si>
  <si>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</si>
  <si>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</si>
  <si>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</si>
  <si>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</si>
  <si>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</si>
  <si>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</si>
  <si>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</si>
  <si>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</si>
  <si>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</si>
  <si>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</si>
  <si>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</si>
  <si>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</si>
  <si>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</si>
  <si>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</si>
  <si>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</si>
  <si>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</si>
  <si>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</si>
  <si>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</si>
  <si>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</si>
  <si>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</si>
  <si>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</si>
  <si>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</si>
  <si>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</si>
  <si>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</si>
  <si>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</si>
  <si>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</si>
  <si>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</si>
  <si>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</si>
  <si>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</si>
  <si>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</si>
  <si>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</si>
  <si>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</si>
  <si>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</si>
  <si>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</si>
  <si>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</si>
  <si>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</si>
  <si>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</si>
  <si>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</si>
  <si>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</si>
  <si>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</si>
  <si>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</si>
  <si>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</si>
  <si>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</si>
  <si>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</si>
  <si>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</si>
  <si>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</si>
  <si>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</si>
  <si>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</si>
  <si>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</si>
  <si>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</si>
  <si>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</si>
  <si>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</si>
  <si>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</si>
  <si>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</si>
  <si>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</si>
  <si>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</si>
  <si>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</si>
  <si>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</si>
  <si>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</si>
  <si>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</si>
  <si>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</si>
  <si>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</si>
  <si>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</si>
  <si>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</si>
  <si>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</si>
  <si>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</si>
  <si>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</si>
  <si>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</si>
  <si>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</si>
  <si>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</si>
  <si>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</si>
  <si>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</si>
  <si>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</si>
  <si>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</si>
  <si>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</si>
  <si>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</si>
  <si>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</si>
  <si>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</si>
  <si>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</si>
  <si>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</si>
  <si>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</si>
  <si>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</si>
  <si>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</si>
  <si>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</si>
  <si>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</si>
  <si>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</si>
  <si>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</si>
  <si>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</si>
  <si>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</si>
  <si>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</si>
  <si>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</si>
  <si>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</si>
  <si>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</si>
  <si>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</si>
  <si>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</si>
  <si>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</si>
  <si>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</si>
  <si>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</si>
  <si>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</si>
  <si>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</si>
  <si>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</si>
  <si>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</si>
  <si>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</si>
  <si>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</si>
  <si>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</si>
  <si>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</si>
  <si>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</si>
  <si>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</si>
  <si>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</si>
  <si>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</si>
  <si>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</si>
  <si>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</si>
  <si>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</si>
  <si>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</si>
  <si>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</si>
  <si>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</si>
  <si>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</si>
  <si>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</si>
  <si>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</si>
  <si>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</si>
  <si>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</si>
  <si>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</si>
  <si>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</si>
  <si>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</si>
  <si>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</si>
  <si>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</si>
  <si>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</si>
  <si>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</si>
  <si>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</si>
  <si>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</si>
  <si>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</si>
  <si>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</si>
  <si>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</si>
  <si>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</si>
  <si>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</si>
  <si>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</si>
  <si>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</si>
  <si>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</si>
  <si>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</si>
  <si>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</si>
  <si>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</si>
  <si>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</si>
  <si>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</si>
  <si>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</si>
  <si>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</si>
  <si>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</si>
  <si>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</si>
  <si>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</si>
  <si>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</si>
  <si>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</si>
  <si>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</si>
  <si>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</si>
  <si>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</si>
  <si>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</si>
  <si>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</si>
  <si>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</si>
  <si>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</si>
  <si>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</si>
  <si>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</si>
  <si>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</si>
  <si>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</si>
  <si>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</si>
  <si>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</si>
  <si>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</si>
  <si>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</si>
  <si>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</si>
  <si>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</si>
  <si>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</si>
  <si>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</si>
  <si>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</si>
  <si>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</si>
  <si>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</si>
  <si>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</si>
  <si>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</si>
  <si>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</si>
  <si>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</si>
  <si>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</si>
  <si>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</si>
  <si>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</si>
  <si>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</si>
  <si>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</si>
  <si>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</si>
  <si>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</si>
  <si>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</si>
  <si>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</si>
  <si>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</si>
  <si>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</si>
  <si>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</si>
  <si>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</si>
  <si>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</si>
  <si>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</si>
  <si>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</si>
  <si>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</si>
  <si>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</si>
  <si>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</si>
  <si>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</si>
  <si>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</si>
  <si>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</si>
  <si>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</si>
  <si>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</si>
  <si>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</si>
  <si>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</si>
  <si>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</si>
  <si>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</si>
  <si>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</si>
  <si>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</si>
  <si>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</si>
  <si>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</si>
  <si>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</si>
  <si>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</si>
  <si>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</si>
  <si>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</si>
  <si>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</si>
  <si>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</si>
  <si>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</si>
  <si>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</si>
  <si>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</si>
  <si>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</si>
  <si>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</si>
  <si>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</si>
  <si>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</si>
  <si>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</si>
  <si>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</si>
  <si>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</si>
  <si>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</si>
  <si>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</si>
  <si>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</si>
  <si>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</si>
  <si>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</si>
  <si>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</si>
  <si>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</si>
  <si>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</si>
  <si>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</si>
  <si>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</si>
  <si>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</si>
  <si>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</si>
  <si>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</si>
  <si>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</si>
  <si>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</si>
  <si>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</si>
  <si>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</si>
  <si>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</si>
  <si>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</si>
  <si>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</si>
  <si>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</si>
  <si>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</si>
  <si>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</si>
  <si>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</si>
  <si>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</si>
  <si>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</si>
  <si>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</si>
  <si>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</si>
  <si>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</si>
  <si>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</si>
  <si>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</si>
  <si>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</si>
  <si>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</si>
  <si>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</si>
  <si>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</si>
  <si>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</si>
  <si>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</si>
  <si>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</si>
  <si>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</si>
  <si>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</si>
  <si>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</si>
  <si>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</si>
  <si>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</si>
  <si>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</si>
  <si>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</si>
  <si>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</si>
  <si>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</si>
  <si>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</si>
  <si>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</si>
  <si>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</si>
  <si>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</si>
  <si>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</si>
  <si>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</si>
  <si>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</si>
  <si>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</si>
  <si>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</si>
  <si>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</si>
  <si>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</si>
  <si>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</si>
  <si>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</si>
  <si>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</si>
  <si>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</si>
  <si>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</si>
  <si>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</si>
  <si>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</si>
  <si>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</si>
  <si>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</si>
  <si>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</si>
  <si>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</si>
  <si>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</si>
  <si>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</si>
  <si>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</si>
  <si>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</si>
  <si>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</si>
  <si>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</si>
  <si>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</si>
  <si>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</si>
  <si>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</si>
  <si>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</si>
  <si>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</si>
  <si>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</si>
  <si>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</si>
  <si>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</si>
  <si>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</si>
  <si>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</si>
  <si>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</si>
  <si>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</si>
  <si>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</si>
  <si>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</si>
  <si>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</si>
  <si>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</si>
  <si>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</si>
  <si>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</si>
  <si>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</si>
  <si>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</si>
  <si>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</si>
  <si>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</si>
  <si>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</si>
  <si>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</si>
  <si>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</si>
  <si>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</si>
  <si>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</si>
  <si>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</si>
  <si>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</si>
  <si>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</si>
  <si>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</si>
  <si>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</si>
  <si>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</si>
  <si>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</si>
  <si>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</si>
  <si>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</si>
  <si>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</si>
  <si>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</si>
  <si>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</si>
  <si>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</si>
  <si>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</si>
  <si>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</si>
  <si>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</si>
  <si>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</si>
  <si>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</si>
  <si>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</si>
  <si>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</si>
  <si>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</si>
  <si>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</si>
  <si>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</si>
  <si>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</si>
  <si>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</si>
  <si>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</si>
  <si>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</si>
  <si>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</si>
  <si>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</si>
  <si>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</si>
  <si>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</si>
  <si>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</si>
  <si>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</si>
  <si>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</si>
  <si>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</si>
  <si>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</si>
  <si>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</si>
  <si>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</si>
  <si>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</si>
  <si>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</si>
  <si>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</si>
  <si>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</si>
  <si>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</si>
  <si>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</si>
  <si>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</si>
  <si>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</si>
  <si>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</si>
  <si>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</si>
  <si>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</si>
  <si>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</si>
  <si>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</si>
  <si>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</si>
  <si>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</si>
  <si>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</si>
  <si>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</si>
  <si>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</si>
  <si>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</si>
  <si>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</si>
  <si>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</si>
  <si>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</si>
  <si>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</si>
  <si>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</si>
  <si>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</si>
  <si>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</si>
  <si>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</si>
  <si>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</si>
  <si>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</si>
  <si>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</si>
  <si>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</si>
  <si>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</si>
  <si>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</si>
  <si>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</si>
  <si>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</si>
  <si>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</si>
  <si>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</si>
  <si>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</si>
  <si>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</si>
  <si>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</si>
  <si>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</si>
  <si>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</si>
  <si>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</si>
  <si>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</si>
  <si>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</si>
  <si>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</si>
  <si>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</si>
  <si>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両立支援等助成金（介護離職防止支援コース）</t>
  </si>
  <si>
    <t>雇用環境・均等局</t>
  </si>
  <si>
    <t>平成２８年度</t>
  </si>
  <si>
    <t>終了予定なし</t>
  </si>
  <si>
    <t>職業生活両立課</t>
  </si>
  <si>
    <t>雇用保険法第62条第１項第６号</t>
  </si>
  <si>
    <t>雇用関係助成金支給要領
ニッポン一億総活躍プラン（平成28年6月2日閣議決定）
「働き方改革実行計画」（平成29年3月28日働き方改革実現会議決定）
「認知症施策推進大綱」（令和元年6月18日認知症施策推進関係閣僚会議決定）
「女性活躍加速のための重点方針2020」（令和2年7月1日すべての女性が輝く社会づくり本部決定）
「経済財政運営と改革の基本方針2020」（令和2年7月17日閣議決定）</t>
  </si>
  <si>
    <t>-</t>
  </si>
  <si>
    <t>雇用安定等給付金</t>
  </si>
  <si>
    <t>助成金を支給されたことにより労働者の継続就業を図ることができたとする事業主の割合90％以上</t>
  </si>
  <si>
    <t>助成金を支給されたことにより労働者の継続就業を図ることができたとする事業主の割合
（計算式）
助成金の支給から6ヶ月後の在職者数／助成金の支給対象労働者数</t>
  </si>
  <si>
    <t>助成金支給件数</t>
  </si>
  <si>
    <t>件</t>
  </si>
  <si>
    <t>助成金の執行額(X)／助成件数(Y)　　　　　　</t>
    <phoneticPr fontId="5"/>
  </si>
  <si>
    <t>千円</t>
  </si>
  <si>
    <t>　　　X/Y</t>
    <phoneticPr fontId="5"/>
  </si>
  <si>
    <t>／　</t>
    <phoneticPr fontId="5"/>
  </si>
  <si>
    <t>両立支援等助成金（出生時両立支援コース）</t>
  </si>
  <si>
    <t>両立支援等助成金（育児休業等支援コース）</t>
  </si>
  <si>
    <t>両立支援等助成金（再雇用者評価処遇コース）</t>
  </si>
  <si>
    <t>0631</t>
  </si>
  <si>
    <t>485</t>
  </si>
  <si>
    <t>○</t>
  </si>
  <si>
    <t>厚労</t>
  </si>
  <si>
    <t>-</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</si>
  <si>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</si>
  <si>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</si>
  <si>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</si>
  <si>
    <t>無</t>
  </si>
  <si>
    <t>毎年多くの労働者が家族の介護や看護を理由として離職している一方で、企業の仕事と介護の両立に関する取組は進んでおらず、介護休業の取得等、企業における介護関係の制度の利用も少ない。そうした状況の中で、労働者の仕事と介護の両立に関する取組を行った事業主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</si>
  <si>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</si>
  <si>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政府の「介護離職ゼロ」に向けた取り組みの一環として優先度の高い事業である。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</si>
  <si>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</si>
  <si>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</si>
  <si>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家族を介護するために有給休暇（新型コロナウイルス感染症対応）の利用者が生じた中小企業事業主に対して助成金を支給する。
1　介護休業を合計14日以上取得し、復帰した場合
①取得時 28.5万円＜36万円＞
②復帰時 28.5万円＜36万円＞　①②とも1事業主1年度5人まで支給。
2　介護のための両立支援制度（所定外労働の制限、時差出勤、深夜業の制限、短時間勤務等）利用時　　28.5万円＜36万円＞　1事業主１年度5人まで支給。
※上記の＜＞内は、別途定める生産性要件を満たした場合の支給額
3　介護のための有給休暇（新型コロナウイルス感染症対応）の取得日数が5日以上10日未満　20万円
    介護のための有給休暇（新型コロナウイルス感染症対応）の取得日数が10日以上　35万円</t>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</si>
  <si>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家族を介護するために有給休暇（新型コロナウイルス感染症対応）の利用者が生じた中小企業事業主に対して、助成金を支給する。</t>
    <phoneticPr fontId="5"/>
  </si>
  <si>
    <t>https://www.mhlw.go.jp/wp/seisaku/hyouka/dl/r03_jizenbunseki/IV-1-1.pdf</t>
    <phoneticPr fontId="5"/>
  </si>
  <si>
    <t>67/176</t>
    <phoneticPr fontId="5"/>
  </si>
  <si>
    <t>160/537</t>
    <phoneticPr fontId="5"/>
  </si>
  <si>
    <t>4ページ目</t>
    <rPh sb="4" eb="5">
      <t>メ</t>
    </rPh>
    <phoneticPr fontId="5"/>
  </si>
  <si>
    <t>-</t>
    <phoneticPr fontId="5"/>
  </si>
  <si>
    <t>本事業は、事業主から徴収した雇用保険料を財源に、労働者の仕事と介護の両立を容易にし、労働者の雇用の安定に資するため、受益者との負担関係は妥当である。</t>
    <phoneticPr fontId="5"/>
  </si>
  <si>
    <t>現在、年間約10万人の労働者が家族の介護や看護を理由として離職し、企業にとっても大きな損失となっている中で、企業の仕事と介護の両立に関する取組は進んでおらず、介護休業の取得等、企業における介護関係の制度の利用も少ない。
企業の中核を担う労働者等が家族の介護のために離職せざるを得ない状況を防ぐため、介護休業の取得等の制度の利用を促す。</t>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</si>
  <si>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家族を介護するために有給休暇（新型コロナウイルス感染症対応）の利用者が生じた中小企業事業主に対して、助成金を支給し、介護休業の取得等の制度の利用を促す。</t>
    <phoneticPr fontId="5"/>
  </si>
  <si>
    <t>-</t>
    <phoneticPr fontId="5"/>
  </si>
  <si>
    <t>220/646</t>
    <phoneticPr fontId="5"/>
  </si>
  <si>
    <t>職業生活両立課長
平岡　宏一</t>
    <rPh sb="9" eb="11">
      <t>ヒラオカ</t>
    </rPh>
    <rPh sb="12" eb="14">
      <t>コウイチ</t>
    </rPh>
    <phoneticPr fontId="5"/>
  </si>
  <si>
    <t>本事業は、仕事と介護の両立支援に資する事業として、両立支援等助成金における各コースと併せて行っているものである。本コースでは、仕事と介護の両立に資する職場環境整備や、介護休業・介護両立支援制度等の取得・利用を支援している。</t>
    <rPh sb="8" eb="10">
      <t>カイゴ</t>
    </rPh>
    <rPh sb="56" eb="57">
      <t>ホン</t>
    </rPh>
    <rPh sb="83" eb="85">
      <t>カイゴ</t>
    </rPh>
    <rPh sb="85" eb="87">
      <t>キュウギョウ</t>
    </rPh>
    <rPh sb="88" eb="90">
      <t>カイゴ</t>
    </rPh>
    <rPh sb="90" eb="92">
      <t>リョウリツ</t>
    </rPh>
    <rPh sb="92" eb="94">
      <t>シエン</t>
    </rPh>
    <rPh sb="94" eb="96">
      <t>セイド</t>
    </rPh>
    <rPh sb="96" eb="97">
      <t>トウ</t>
    </rPh>
    <rPh sb="98" eb="100">
      <t>シュトク</t>
    </rPh>
    <rPh sb="101" eb="103">
      <t>リヨウ</t>
    </rPh>
    <rPh sb="104" eb="106">
      <t>シエン</t>
    </rPh>
    <phoneticPr fontId="5"/>
  </si>
  <si>
    <t>助成金を支給されたことにより労働者の継続就業を図ることができたとする事業主割合90％以上を成果目標として設定しているところ、令和3年度においては99.4％の成果実績であり、成果実績は成果目標に見合ったものといえる。</t>
    <rPh sb="0" eb="3">
      <t>ジョセイキン</t>
    </rPh>
    <rPh sb="4" eb="6">
      <t>シキュウ</t>
    </rPh>
    <rPh sb="14" eb="17">
      <t>ロウドウシャ</t>
    </rPh>
    <rPh sb="18" eb="20">
      <t>ケイゾク</t>
    </rPh>
    <rPh sb="20" eb="22">
      <t>シュウギョウ</t>
    </rPh>
    <rPh sb="23" eb="24">
      <t>ハカ</t>
    </rPh>
    <rPh sb="34" eb="37">
      <t>ジギョウヌシ</t>
    </rPh>
    <rPh sb="37" eb="39">
      <t>ワリアイ</t>
    </rPh>
    <rPh sb="42" eb="44">
      <t>イジョウ</t>
    </rPh>
    <rPh sb="45" eb="47">
      <t>セイカ</t>
    </rPh>
    <rPh sb="47" eb="49">
      <t>モクヒョウ</t>
    </rPh>
    <rPh sb="52" eb="54">
      <t>セッテイ</t>
    </rPh>
    <rPh sb="62" eb="64">
      <t>レイワ</t>
    </rPh>
    <rPh sb="65" eb="67">
      <t>ネンド</t>
    </rPh>
    <rPh sb="78" eb="80">
      <t>セイカ</t>
    </rPh>
    <rPh sb="80" eb="82">
      <t>ジッセキ</t>
    </rPh>
    <rPh sb="86" eb="88">
      <t>セイカ</t>
    </rPh>
    <rPh sb="88" eb="90">
      <t>ジッセキ</t>
    </rPh>
    <rPh sb="91" eb="93">
      <t>セイカ</t>
    </rPh>
    <rPh sb="93" eb="95">
      <t>モクヒョウ</t>
    </rPh>
    <rPh sb="96" eb="98">
      <t>ミア</t>
    </rPh>
    <phoneticPr fontId="5"/>
  </si>
  <si>
    <t>208/708</t>
    <phoneticPr fontId="5"/>
  </si>
  <si>
    <t>助成金</t>
    <rPh sb="0" eb="3">
      <t>ジョセイキン</t>
    </rPh>
    <phoneticPr fontId="5"/>
  </si>
  <si>
    <t>労働者の仕事と介護の両立のための取組</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</si>
  <si>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</si>
  <si>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</si>
  <si>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</si>
  <si>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</si>
  <si>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</si>
  <si>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</si>
  <si>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</si>
  <si>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</si>
  <si>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</si>
  <si>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</si>
  <si>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</si>
  <si>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制度の拡充による増</t>
    <rPh sb="0" eb="2">
      <t>セイド</t>
    </rPh>
    <rPh sb="3" eb="5">
      <t>カクジュウ</t>
    </rPh>
    <rPh sb="8" eb="9">
      <t>ゾウ</t>
    </rPh>
    <phoneticPr fontId="5"/>
  </si>
  <si>
    <t>支給要件の一部見直しや周知に努めたこと等による支給件数の増加と予算額を見直したことにより、支給件数は概ね見込みに見合ったものとなった。</t>
    <rPh sb="33" eb="34">
      <t>ガク</t>
    </rPh>
    <rPh sb="35" eb="37">
      <t>ミナオ</t>
    </rPh>
    <phoneticPr fontId="5"/>
  </si>
  <si>
    <t>活動実績が当初見込みを下回ったことを踏まえ、未達成の要因を分析の上、事業内容の改善を図ること。</t>
    <phoneticPr fontId="5"/>
  </si>
  <si>
    <t>執行等改善</t>
  </si>
  <si>
    <t>制度の周知に努めたこと等から、支給件数については前年度を大幅に上回り、今後も執行率の増加が見込まれる。</t>
    <rPh sb="0" eb="2">
      <t>セイド</t>
    </rPh>
    <phoneticPr fontId="5"/>
  </si>
  <si>
    <t>制度のニーズ等を勘案した支給件数を見込んだ上で、加算措置を新設するなど制度内容を一部拡充し、予算額を適切な水準とする。</t>
    <rPh sb="12" eb="14">
      <t>シキュウ</t>
    </rPh>
    <rPh sb="14" eb="16">
      <t>ケンスウ</t>
    </rPh>
    <rPh sb="17" eb="19">
      <t>ミコ</t>
    </rPh>
    <rPh sb="21" eb="22">
      <t>ウエ</t>
    </rPh>
    <rPh sb="24" eb="26">
      <t>カサン</t>
    </rPh>
    <rPh sb="26" eb="28">
      <t>ソチ</t>
    </rPh>
    <rPh sb="29" eb="31">
      <t>シンセツ</t>
    </rPh>
    <phoneticPr fontId="5"/>
  </si>
  <si>
    <t>制度のニーズ等を勘案しつつ、制度内容を一部拡充した上で、今後も引き続き適切な事業運営に努めていく。</t>
    <rPh sb="14" eb="16">
      <t>セイド</t>
    </rPh>
    <rPh sb="16" eb="18">
      <t>ナイヨウ</t>
    </rPh>
    <rPh sb="19" eb="21">
      <t>イチブ</t>
    </rPh>
    <rPh sb="21" eb="23">
      <t>カクジュウ</t>
    </rPh>
    <rPh sb="25" eb="26">
      <t>ウエ</t>
    </rPh>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</si>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</sst>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134471</xdr:colOff>
      <xdr:row>270</xdr:row>
      <xdr:rowOff>179295</xdr:rowOff>
    </xdr:from>
    <xdr:to>
      <xdr:col>34</xdr:col>
      <xdr:colOff>168088</xdr:colOff>
      <xdr:row>272</xdr:row>
      <xdr:rowOff>156882</xdr:rowOff>
    </xdr:to>
    <xdr:sp macro="" textlink="">
      <xdr:nvSpPr>
        <xdr:cNvPr id="7" name="テキスト ボックス 6"/>
        <xdr:cNvSpPr txBox="1"/>
      </xdr:nvSpPr>
      <xdr:spPr>
        <a:xfrm>
          <a:off x="3160059" y="41002324"/>
          <a:ext cx="3866029" cy="672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208</a:t>
          </a:r>
          <a:r>
            <a:rPr kumimoji="1" lang="ja-JP" altLang="en-US" sz="1100"/>
            <a:t>百万円</a:t>
          </a:r>
        </a:p>
      </xdr:txBody>
    </xdr:sp>
    <xdr:clientData/>
  </xdr:twoCellAnchor>
  <xdr:twoCellAnchor>
    <xdr:from>
      <xdr:col>15</xdr:col>
      <xdr:colOff>179294</xdr:colOff>
      <xdr:row>277</xdr:row>
      <xdr:rowOff>145676</xdr:rowOff>
    </xdr:from>
    <xdr:to>
      <xdr:col>34</xdr:col>
      <xdr:colOff>33618</xdr:colOff>
      <xdr:row>279</xdr:row>
      <xdr:rowOff>336176</xdr:rowOff>
    </xdr:to>
    <xdr:sp macro="" textlink="">
      <xdr:nvSpPr>
        <xdr:cNvPr id="8" name="テキスト ボックス 7"/>
        <xdr:cNvSpPr txBox="1"/>
      </xdr:nvSpPr>
      <xdr:spPr>
        <a:xfrm>
          <a:off x="3204882" y="43400382"/>
          <a:ext cx="3686736" cy="885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事業主（</a:t>
          </a:r>
          <a:r>
            <a:rPr kumimoji="1" lang="en-US" altLang="ja-JP" sz="1100"/>
            <a:t>708</a:t>
          </a:r>
          <a:r>
            <a:rPr kumimoji="1" lang="ja-JP" altLang="en-US" sz="1100"/>
            <a:t>件）</a:t>
          </a:r>
          <a:endParaRPr kumimoji="1" lang="en-US" altLang="ja-JP" sz="1100"/>
        </a:p>
        <a:p>
          <a:pPr algn="ctr"/>
          <a:r>
            <a:rPr kumimoji="1" lang="en-US" altLang="ja-JP" sz="1100"/>
            <a:t>208</a:t>
          </a:r>
          <a:r>
            <a:rPr kumimoji="1" lang="ja-JP" altLang="en-US" sz="1100"/>
            <a:t>百万円</a:t>
          </a:r>
        </a:p>
      </xdr:txBody>
    </xdr:sp>
    <xdr:clientData/>
  </xdr:twoCellAnchor>
  <xdr:twoCellAnchor>
    <xdr:from>
      <xdr:col>21</xdr:col>
      <xdr:colOff>78441</xdr:colOff>
      <xdr:row>272</xdr:row>
      <xdr:rowOff>324971</xdr:rowOff>
    </xdr:from>
    <xdr:to>
      <xdr:col>22</xdr:col>
      <xdr:colOff>123265</xdr:colOff>
      <xdr:row>277</xdr:row>
      <xdr:rowOff>22412</xdr:rowOff>
    </xdr:to>
    <xdr:sp macro="" textlink="">
      <xdr:nvSpPr>
        <xdr:cNvPr id="9" name="下矢印 8"/>
        <xdr:cNvSpPr/>
      </xdr:nvSpPr>
      <xdr:spPr>
        <a:xfrm>
          <a:off x="4314265" y="41842765"/>
          <a:ext cx="246529" cy="1434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24</xdr:col>
      <xdr:colOff>112058</xdr:colOff>
      <xdr:row>274</xdr:row>
      <xdr:rowOff>179294</xdr:rowOff>
    </xdr:from>
    <xdr:to>
      <xdr:col>28</xdr:col>
      <xdr:colOff>89647</xdr:colOff>
      <xdr:row>275</xdr:row>
      <xdr:rowOff>156883</xdr:rowOff>
    </xdr:to>
    <xdr:sp macro="" textlink="">
      <xdr:nvSpPr>
        <xdr:cNvPr id="10" name="テキスト ボックス 9"/>
        <xdr:cNvSpPr txBox="1"/>
      </xdr:nvSpPr>
      <xdr:spPr>
        <a:xfrm>
          <a:off x="4952999" y="42391853"/>
          <a:ext cx="784413"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助成</a:t>
          </a:r>
          <a:r>
            <a:rPr kumimoji="1" lang="en-US" altLang="ja-JP" sz="1100"/>
            <a:t>】</a:t>
          </a:r>
        </a:p>
        <a:p>
          <a:endParaRPr kumimoji="1" lang="ja-JP" altLang="en-US" sz="1100"/>
        </a:p>
      </xdr:txBody>
    </xdr:sp>
    <xdr:clientData/>
  </xdr:twoCellAnchor>
  <xdr:twoCellAnchor>
    <xdr:from>
      <xdr:col>37</xdr:col>
      <xdr:colOff>145676</xdr:colOff>
      <xdr:row>270</xdr:row>
      <xdr:rowOff>246530</xdr:rowOff>
    </xdr:from>
    <xdr:to>
      <xdr:col>48</xdr:col>
      <xdr:colOff>67236</xdr:colOff>
      <xdr:row>272</xdr:row>
      <xdr:rowOff>89647</xdr:rowOff>
    </xdr:to>
    <xdr:sp macro="" textlink="">
      <xdr:nvSpPr>
        <xdr:cNvPr id="12" name="テキスト ボックス 11"/>
        <xdr:cNvSpPr txBox="1"/>
      </xdr:nvSpPr>
      <xdr:spPr>
        <a:xfrm>
          <a:off x="7608794" y="41069559"/>
          <a:ext cx="2140324" cy="53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支給要領等の作成、審査</a:t>
          </a:r>
          <a:endParaRPr kumimoji="1" lang="en-US" altLang="ja-JP" sz="1100"/>
        </a:p>
        <a:p>
          <a:endParaRPr kumimoji="1" lang="ja-JP" altLang="en-US" sz="1100"/>
        </a:p>
      </xdr:txBody>
    </xdr:sp>
    <xdr:clientData/>
  </xdr:twoCellAnchor>
  <xdr:twoCellAnchor>
    <xdr:from>
      <xdr:col>36</xdr:col>
      <xdr:colOff>44823</xdr:colOff>
      <xdr:row>270</xdr:row>
      <xdr:rowOff>156883</xdr:rowOff>
    </xdr:from>
    <xdr:to>
      <xdr:col>49</xdr:col>
      <xdr:colOff>123265</xdr:colOff>
      <xdr:row>272</xdr:row>
      <xdr:rowOff>112059</xdr:rowOff>
    </xdr:to>
    <xdr:sp macro="" textlink="">
      <xdr:nvSpPr>
        <xdr:cNvPr id="13" name="大かっこ 12"/>
        <xdr:cNvSpPr/>
      </xdr:nvSpPr>
      <xdr:spPr>
        <a:xfrm>
          <a:off x="7306235" y="40979912"/>
          <a:ext cx="2700618"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56029</xdr:colOff>
      <xdr:row>277</xdr:row>
      <xdr:rowOff>280147</xdr:rowOff>
    </xdr:from>
    <xdr:to>
      <xdr:col>47</xdr:col>
      <xdr:colOff>78442</xdr:colOff>
      <xdr:row>279</xdr:row>
      <xdr:rowOff>201705</xdr:rowOff>
    </xdr:to>
    <xdr:sp macro="" textlink="">
      <xdr:nvSpPr>
        <xdr:cNvPr id="14" name="テキスト ボックス 13"/>
        <xdr:cNvSpPr txBox="1"/>
      </xdr:nvSpPr>
      <xdr:spPr>
        <a:xfrm>
          <a:off x="7519147" y="43534853"/>
          <a:ext cx="2039471" cy="616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労働者の仕事と介護の両立のための環境整備</a:t>
          </a:r>
        </a:p>
      </xdr:txBody>
    </xdr:sp>
    <xdr:clientData/>
  </xdr:twoCellAnchor>
  <xdr:twoCellAnchor>
    <xdr:from>
      <xdr:col>36</xdr:col>
      <xdr:colOff>33617</xdr:colOff>
      <xdr:row>277</xdr:row>
      <xdr:rowOff>100853</xdr:rowOff>
    </xdr:from>
    <xdr:to>
      <xdr:col>48</xdr:col>
      <xdr:colOff>190500</xdr:colOff>
      <xdr:row>279</xdr:row>
      <xdr:rowOff>224117</xdr:rowOff>
    </xdr:to>
    <xdr:sp macro="" textlink="">
      <xdr:nvSpPr>
        <xdr:cNvPr id="15" name="大かっこ 14"/>
        <xdr:cNvSpPr/>
      </xdr:nvSpPr>
      <xdr:spPr>
        <a:xfrm>
          <a:off x="7295029" y="43355559"/>
          <a:ext cx="2577353" cy="818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368</v>
      </c>
      <c r="AJ2" s="849" t="s">
        <v>716</v>
      </c>
      <c r="AK2" s="849"/>
      <c r="AL2" s="849"/>
      <c r="AM2" s="849"/>
      <c r="AN2" s="90" t="s">
        <v>368</v>
      </c>
      <c r="AO2" s="849">
        <v>21</v>
      </c>
      <c r="AP2" s="849"/>
      <c r="AQ2" s="849"/>
      <c r="AR2" s="91" t="s">
        <v>368</v>
      </c>
      <c r="AS2" s="850">
        <v>550</v>
      </c>
      <c r="AT2" s="850"/>
      <c r="AU2" s="850"/>
      <c r="AV2" s="90" t="str">
        <f>IF(AW2="","","-")</f>
        <v/>
      </c>
      <c r="AW2" s="851"/>
      <c r="AX2" s="851"/>
    </row>
    <row r="3" spans="1:50" ht="21" customHeight="1" thickBot="1" x14ac:dyDescent="0.2">
      <c r="A3" s="852" t="s">
        <v>682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692</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693</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694</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695</v>
      </c>
      <c r="H5" s="840"/>
      <c r="I5" s="840"/>
      <c r="J5" s="840"/>
      <c r="K5" s="840"/>
      <c r="L5" s="840"/>
      <c r="M5" s="841" t="s">
        <v>62</v>
      </c>
      <c r="N5" s="842"/>
      <c r="O5" s="842"/>
      <c r="P5" s="842"/>
      <c r="Q5" s="842"/>
      <c r="R5" s="843"/>
      <c r="S5" s="844" t="s">
        <v>696</v>
      </c>
      <c r="T5" s="840"/>
      <c r="U5" s="840"/>
      <c r="V5" s="840"/>
      <c r="W5" s="840"/>
      <c r="X5" s="845"/>
      <c r="Y5" s="846" t="s">
        <v>3</v>
      </c>
      <c r="Z5" s="847"/>
      <c r="AA5" s="847"/>
      <c r="AB5" s="847"/>
      <c r="AC5" s="847"/>
      <c r="AD5" s="848"/>
      <c r="AE5" s="869" t="s">
        <v>697</v>
      </c>
      <c r="AF5" s="869"/>
      <c r="AG5" s="869"/>
      <c r="AH5" s="869"/>
      <c r="AI5" s="869"/>
      <c r="AJ5" s="869"/>
      <c r="AK5" s="869"/>
      <c r="AL5" s="869"/>
      <c r="AM5" s="869"/>
      <c r="AN5" s="869"/>
      <c r="AO5" s="869"/>
      <c r="AP5" s="870"/>
      <c r="AQ5" s="871" t="s">
        <v>739</v>
      </c>
      <c r="AR5" s="872"/>
      <c r="AS5" s="872"/>
      <c r="AT5" s="872"/>
      <c r="AU5" s="872"/>
      <c r="AV5" s="872"/>
      <c r="AW5" s="872"/>
      <c r="AX5" s="873"/>
    </row>
    <row r="6" spans="1:50" ht="30" customHeight="1" x14ac:dyDescent="0.15">
      <c r="A6" s="874" t="s">
        <v>4</v>
      </c>
      <c r="B6" s="875"/>
      <c r="C6" s="875"/>
      <c r="D6" s="875"/>
      <c r="E6" s="875"/>
      <c r="F6" s="875"/>
      <c r="G6" s="876" t="str">
        <f>入力規則等!F39</f>
        <v>労働保険特別会計雇用勘定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61.25" customHeight="1" x14ac:dyDescent="0.15">
      <c r="A7" s="855" t="s">
        <v>20</v>
      </c>
      <c r="B7" s="856"/>
      <c r="C7" s="856"/>
      <c r="D7" s="856"/>
      <c r="E7" s="856"/>
      <c r="F7" s="857"/>
      <c r="G7" s="879" t="s">
        <v>698</v>
      </c>
      <c r="H7" s="880"/>
      <c r="I7" s="880"/>
      <c r="J7" s="880"/>
      <c r="K7" s="880"/>
      <c r="L7" s="880"/>
      <c r="M7" s="880"/>
      <c r="N7" s="880"/>
      <c r="O7" s="880"/>
      <c r="P7" s="880"/>
      <c r="Q7" s="880"/>
      <c r="R7" s="880"/>
      <c r="S7" s="880"/>
      <c r="T7" s="880"/>
      <c r="U7" s="880"/>
      <c r="V7" s="880"/>
      <c r="W7" s="880"/>
      <c r="X7" s="881"/>
      <c r="Y7" s="882" t="s">
        <v>353</v>
      </c>
      <c r="Z7" s="701"/>
      <c r="AA7" s="701"/>
      <c r="AB7" s="701"/>
      <c r="AC7" s="701"/>
      <c r="AD7" s="883"/>
      <c r="AE7" s="811" t="s">
        <v>699</v>
      </c>
      <c r="AF7" s="812"/>
      <c r="AG7" s="812"/>
      <c r="AH7" s="812"/>
      <c r="AI7" s="812"/>
      <c r="AJ7" s="812"/>
      <c r="AK7" s="812"/>
      <c r="AL7" s="812"/>
      <c r="AM7" s="812"/>
      <c r="AN7" s="812"/>
      <c r="AO7" s="812"/>
      <c r="AP7" s="812"/>
      <c r="AQ7" s="812"/>
      <c r="AR7" s="812"/>
      <c r="AS7" s="812"/>
      <c r="AT7" s="812"/>
      <c r="AU7" s="812"/>
      <c r="AV7" s="812"/>
      <c r="AW7" s="812"/>
      <c r="AX7" s="813"/>
    </row>
    <row r="8" spans="1:50" ht="33.950000000000003" customHeight="1" x14ac:dyDescent="0.15">
      <c r="A8" s="855" t="s">
        <v>234</v>
      </c>
      <c r="B8" s="856"/>
      <c r="C8" s="856"/>
      <c r="D8" s="856"/>
      <c r="E8" s="856"/>
      <c r="F8" s="857"/>
      <c r="G8" s="858" t="str">
        <f>入力規則等!A27</f>
        <v>高齢社会対策、男女共同参画</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735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34.1" customHeight="1" x14ac:dyDescent="0.15">
      <c r="A10" s="772" t="s">
        <v>28</v>
      </c>
      <c r="B10" s="773"/>
      <c r="C10" s="773"/>
      <c r="D10" s="773"/>
      <c r="E10" s="773"/>
      <c r="F10" s="773"/>
      <c r="G10" s="774" t="s">
        <v>727</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27.95" customHeight="1" x14ac:dyDescent="0.15">
      <c r="A11" s="772" t="s">
        <v>5</v>
      </c>
      <c r="B11" s="773"/>
      <c r="C11" s="773"/>
      <c r="D11" s="773"/>
      <c r="E11" s="773"/>
      <c r="F11" s="777"/>
      <c r="G11" s="778" t="str">
        <f>入力規則等!P10</f>
        <v>直接実施</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7"/>
    </row>
    <row r="13" spans="1:50" ht="21" customHeight="1" x14ac:dyDescent="0.15">
      <c r="A13" s="324"/>
      <c r="B13" s="325"/>
      <c r="C13" s="325"/>
      <c r="D13" s="325"/>
      <c r="E13" s="325"/>
      <c r="F13" s="326"/>
      <c r="G13" s="801" t="s">
        <v>6</v>
      </c>
      <c r="H13" s="802"/>
      <c r="I13" s="818" t="s">
        <v>7</v>
      </c>
      <c r="J13" s="819"/>
      <c r="K13" s="819"/>
      <c r="L13" s="819"/>
      <c r="M13" s="819"/>
      <c r="N13" s="819"/>
      <c r="O13" s="820"/>
      <c r="P13" s="712">
        <v>350</v>
      </c>
      <c r="Q13" s="713"/>
      <c r="R13" s="713"/>
      <c r="S13" s="713"/>
      <c r="T13" s="713"/>
      <c r="U13" s="713"/>
      <c r="V13" s="714"/>
      <c r="W13" s="712">
        <v>382</v>
      </c>
      <c r="X13" s="713"/>
      <c r="Y13" s="713"/>
      <c r="Z13" s="713"/>
      <c r="AA13" s="713"/>
      <c r="AB13" s="713"/>
      <c r="AC13" s="714"/>
      <c r="AD13" s="712">
        <v>265</v>
      </c>
      <c r="AE13" s="713"/>
      <c r="AF13" s="713"/>
      <c r="AG13" s="713"/>
      <c r="AH13" s="713"/>
      <c r="AI13" s="713"/>
      <c r="AJ13" s="714"/>
      <c r="AK13" s="712">
        <v>220</v>
      </c>
      <c r="AL13" s="713"/>
      <c r="AM13" s="713"/>
      <c r="AN13" s="713"/>
      <c r="AO13" s="713"/>
      <c r="AP13" s="713"/>
      <c r="AQ13" s="714"/>
      <c r="AR13" s="749">
        <v>288</v>
      </c>
      <c r="AS13" s="750"/>
      <c r="AT13" s="750"/>
      <c r="AU13" s="750"/>
      <c r="AV13" s="750"/>
      <c r="AW13" s="750"/>
      <c r="AX13" s="821"/>
    </row>
    <row r="14" spans="1:50" ht="21" customHeight="1" x14ac:dyDescent="0.15">
      <c r="A14" s="324"/>
      <c r="B14" s="325"/>
      <c r="C14" s="325"/>
      <c r="D14" s="325"/>
      <c r="E14" s="325"/>
      <c r="F14" s="326"/>
      <c r="G14" s="803"/>
      <c r="H14" s="804"/>
      <c r="I14" s="796" t="s">
        <v>8</v>
      </c>
      <c r="J14" s="797"/>
      <c r="K14" s="797"/>
      <c r="L14" s="797"/>
      <c r="M14" s="797"/>
      <c r="N14" s="797"/>
      <c r="O14" s="798"/>
      <c r="P14" s="712" t="s">
        <v>700</v>
      </c>
      <c r="Q14" s="713"/>
      <c r="R14" s="713"/>
      <c r="S14" s="713"/>
      <c r="T14" s="713"/>
      <c r="U14" s="713"/>
      <c r="V14" s="714"/>
      <c r="W14" s="712" t="s">
        <v>700</v>
      </c>
      <c r="X14" s="713"/>
      <c r="Y14" s="713"/>
      <c r="Z14" s="713"/>
      <c r="AA14" s="713"/>
      <c r="AB14" s="713"/>
      <c r="AC14" s="714"/>
      <c r="AD14" s="712">
        <v>-66</v>
      </c>
      <c r="AE14" s="713"/>
      <c r="AF14" s="713"/>
      <c r="AG14" s="713"/>
      <c r="AH14" s="713"/>
      <c r="AI14" s="713"/>
      <c r="AJ14" s="714"/>
      <c r="AK14" s="712" t="s">
        <v>717</v>
      </c>
      <c r="AL14" s="713"/>
      <c r="AM14" s="713"/>
      <c r="AN14" s="713"/>
      <c r="AO14" s="713"/>
      <c r="AP14" s="713"/>
      <c r="AQ14" s="714"/>
      <c r="AR14" s="807"/>
      <c r="AS14" s="807"/>
      <c r="AT14" s="807"/>
      <c r="AU14" s="807"/>
      <c r="AV14" s="807"/>
      <c r="AW14" s="807"/>
      <c r="AX14" s="808"/>
    </row>
    <row r="15" spans="1:50" ht="21" customHeight="1" x14ac:dyDescent="0.15">
      <c r="A15" s="324"/>
      <c r="B15" s="325"/>
      <c r="C15" s="325"/>
      <c r="D15" s="325"/>
      <c r="E15" s="325"/>
      <c r="F15" s="326"/>
      <c r="G15" s="803"/>
      <c r="H15" s="804"/>
      <c r="I15" s="796" t="s">
        <v>48</v>
      </c>
      <c r="J15" s="809"/>
      <c r="K15" s="809"/>
      <c r="L15" s="809"/>
      <c r="M15" s="809"/>
      <c r="N15" s="809"/>
      <c r="O15" s="810"/>
      <c r="P15" s="712" t="s">
        <v>700</v>
      </c>
      <c r="Q15" s="713"/>
      <c r="R15" s="713"/>
      <c r="S15" s="713"/>
      <c r="T15" s="713"/>
      <c r="U15" s="713"/>
      <c r="V15" s="714"/>
      <c r="W15" s="712" t="s">
        <v>700</v>
      </c>
      <c r="X15" s="713"/>
      <c r="Y15" s="713"/>
      <c r="Z15" s="713"/>
      <c r="AA15" s="713"/>
      <c r="AB15" s="713"/>
      <c r="AC15" s="714"/>
      <c r="AD15" s="712" t="s">
        <v>700</v>
      </c>
      <c r="AE15" s="713"/>
      <c r="AF15" s="713"/>
      <c r="AG15" s="713"/>
      <c r="AH15" s="713"/>
      <c r="AI15" s="713"/>
      <c r="AJ15" s="714"/>
      <c r="AK15" s="712" t="s">
        <v>717</v>
      </c>
      <c r="AL15" s="713"/>
      <c r="AM15" s="713"/>
      <c r="AN15" s="713"/>
      <c r="AO15" s="713"/>
      <c r="AP15" s="713"/>
      <c r="AQ15" s="714"/>
      <c r="AR15" s="712" t="s">
        <v>755</v>
      </c>
      <c r="AS15" s="713"/>
      <c r="AT15" s="713"/>
      <c r="AU15" s="713"/>
      <c r="AV15" s="713"/>
      <c r="AW15" s="713"/>
      <c r="AX15" s="822"/>
    </row>
    <row r="16" spans="1:50" ht="21" customHeight="1" x14ac:dyDescent="0.15">
      <c r="A16" s="324"/>
      <c r="B16" s="325"/>
      <c r="C16" s="325"/>
      <c r="D16" s="325"/>
      <c r="E16" s="325"/>
      <c r="F16" s="326"/>
      <c r="G16" s="803"/>
      <c r="H16" s="804"/>
      <c r="I16" s="796" t="s">
        <v>49</v>
      </c>
      <c r="J16" s="809"/>
      <c r="K16" s="809"/>
      <c r="L16" s="809"/>
      <c r="M16" s="809"/>
      <c r="N16" s="809"/>
      <c r="O16" s="810"/>
      <c r="P16" s="712" t="s">
        <v>700</v>
      </c>
      <c r="Q16" s="713"/>
      <c r="R16" s="713"/>
      <c r="S16" s="713"/>
      <c r="T16" s="713"/>
      <c r="U16" s="713"/>
      <c r="V16" s="714"/>
      <c r="W16" s="712" t="s">
        <v>700</v>
      </c>
      <c r="X16" s="713"/>
      <c r="Y16" s="713"/>
      <c r="Z16" s="713"/>
      <c r="AA16" s="713"/>
      <c r="AB16" s="713"/>
      <c r="AC16" s="714"/>
      <c r="AD16" s="712" t="s">
        <v>700</v>
      </c>
      <c r="AE16" s="713"/>
      <c r="AF16" s="713"/>
      <c r="AG16" s="713"/>
      <c r="AH16" s="713"/>
      <c r="AI16" s="713"/>
      <c r="AJ16" s="714"/>
      <c r="AK16" s="712" t="s">
        <v>717</v>
      </c>
      <c r="AL16" s="713"/>
      <c r="AM16" s="713"/>
      <c r="AN16" s="713"/>
      <c r="AO16" s="713"/>
      <c r="AP16" s="713"/>
      <c r="AQ16" s="714"/>
      <c r="AR16" s="814"/>
      <c r="AS16" s="815"/>
      <c r="AT16" s="815"/>
      <c r="AU16" s="815"/>
      <c r="AV16" s="815"/>
      <c r="AW16" s="815"/>
      <c r="AX16" s="816"/>
    </row>
    <row r="17" spans="1:50" ht="24.75" customHeight="1" x14ac:dyDescent="0.15">
      <c r="A17" s="324"/>
      <c r="B17" s="325"/>
      <c r="C17" s="325"/>
      <c r="D17" s="325"/>
      <c r="E17" s="325"/>
      <c r="F17" s="326"/>
      <c r="G17" s="803"/>
      <c r="H17" s="804"/>
      <c r="I17" s="796" t="s">
        <v>47</v>
      </c>
      <c r="J17" s="797"/>
      <c r="K17" s="797"/>
      <c r="L17" s="797"/>
      <c r="M17" s="797"/>
      <c r="N17" s="797"/>
      <c r="O17" s="798"/>
      <c r="P17" s="712" t="s">
        <v>700</v>
      </c>
      <c r="Q17" s="713"/>
      <c r="R17" s="713"/>
      <c r="S17" s="713"/>
      <c r="T17" s="713"/>
      <c r="U17" s="713"/>
      <c r="V17" s="714"/>
      <c r="W17" s="712">
        <v>-108</v>
      </c>
      <c r="X17" s="713"/>
      <c r="Y17" s="713"/>
      <c r="Z17" s="713"/>
      <c r="AA17" s="713"/>
      <c r="AB17" s="713"/>
      <c r="AC17" s="714"/>
      <c r="AD17" s="712" t="s">
        <v>700</v>
      </c>
      <c r="AE17" s="713"/>
      <c r="AF17" s="713"/>
      <c r="AG17" s="713"/>
      <c r="AH17" s="713"/>
      <c r="AI17" s="713"/>
      <c r="AJ17" s="714"/>
      <c r="AK17" s="712" t="s">
        <v>717</v>
      </c>
      <c r="AL17" s="713"/>
      <c r="AM17" s="713"/>
      <c r="AN17" s="713"/>
      <c r="AO17" s="713"/>
      <c r="AP17" s="713"/>
      <c r="AQ17" s="714"/>
      <c r="AR17" s="799"/>
      <c r="AS17" s="799"/>
      <c r="AT17" s="799"/>
      <c r="AU17" s="799"/>
      <c r="AV17" s="799"/>
      <c r="AW17" s="799"/>
      <c r="AX17" s="800"/>
    </row>
    <row r="18" spans="1:50" ht="24.75" customHeight="1" x14ac:dyDescent="0.15">
      <c r="A18" s="324"/>
      <c r="B18" s="325"/>
      <c r="C18" s="325"/>
      <c r="D18" s="325"/>
      <c r="E18" s="325"/>
      <c r="F18" s="326"/>
      <c r="G18" s="805"/>
      <c r="H18" s="806"/>
      <c r="I18" s="789" t="s">
        <v>18</v>
      </c>
      <c r="J18" s="790"/>
      <c r="K18" s="790"/>
      <c r="L18" s="790"/>
      <c r="M18" s="790"/>
      <c r="N18" s="790"/>
      <c r="O18" s="791"/>
      <c r="P18" s="792">
        <f>SUM(P13:V17)</f>
        <v>350</v>
      </c>
      <c r="Q18" s="793"/>
      <c r="R18" s="793"/>
      <c r="S18" s="793"/>
      <c r="T18" s="793"/>
      <c r="U18" s="793"/>
      <c r="V18" s="794"/>
      <c r="W18" s="792">
        <f>SUM(W13:AC17)</f>
        <v>274</v>
      </c>
      <c r="X18" s="793"/>
      <c r="Y18" s="793"/>
      <c r="Z18" s="793"/>
      <c r="AA18" s="793"/>
      <c r="AB18" s="793"/>
      <c r="AC18" s="794"/>
      <c r="AD18" s="792">
        <f>SUM(AD13:AJ17)</f>
        <v>199</v>
      </c>
      <c r="AE18" s="793"/>
      <c r="AF18" s="793"/>
      <c r="AG18" s="793"/>
      <c r="AH18" s="793"/>
      <c r="AI18" s="793"/>
      <c r="AJ18" s="794"/>
      <c r="AK18" s="792">
        <f>SUM(AK13:AQ17)</f>
        <v>220</v>
      </c>
      <c r="AL18" s="793"/>
      <c r="AM18" s="793"/>
      <c r="AN18" s="793"/>
      <c r="AO18" s="793"/>
      <c r="AP18" s="793"/>
      <c r="AQ18" s="794"/>
      <c r="AR18" s="792">
        <f>SUM(AR13:AX17)</f>
        <v>288</v>
      </c>
      <c r="AS18" s="793"/>
      <c r="AT18" s="793"/>
      <c r="AU18" s="793"/>
      <c r="AV18" s="793"/>
      <c r="AW18" s="793"/>
      <c r="AX18" s="795"/>
    </row>
    <row r="19" spans="1:50" ht="24.75" customHeight="1" x14ac:dyDescent="0.15">
      <c r="A19" s="324"/>
      <c r="B19" s="325"/>
      <c r="C19" s="325"/>
      <c r="D19" s="325"/>
      <c r="E19" s="325"/>
      <c r="F19" s="326"/>
      <c r="G19" s="764" t="s">
        <v>9</v>
      </c>
      <c r="H19" s="765"/>
      <c r="I19" s="765"/>
      <c r="J19" s="765"/>
      <c r="K19" s="765"/>
      <c r="L19" s="765"/>
      <c r="M19" s="765"/>
      <c r="N19" s="765"/>
      <c r="O19" s="765"/>
      <c r="P19" s="712">
        <v>67</v>
      </c>
      <c r="Q19" s="713"/>
      <c r="R19" s="713"/>
      <c r="S19" s="713"/>
      <c r="T19" s="713"/>
      <c r="U19" s="713"/>
      <c r="V19" s="714"/>
      <c r="W19" s="712">
        <v>160</v>
      </c>
      <c r="X19" s="713"/>
      <c r="Y19" s="713"/>
      <c r="Z19" s="713"/>
      <c r="AA19" s="713"/>
      <c r="AB19" s="713"/>
      <c r="AC19" s="714"/>
      <c r="AD19" s="712">
        <v>208</v>
      </c>
      <c r="AE19" s="713"/>
      <c r="AF19" s="713"/>
      <c r="AG19" s="713"/>
      <c r="AH19" s="713"/>
      <c r="AI19" s="713"/>
      <c r="AJ19" s="714"/>
      <c r="AK19" s="761"/>
      <c r="AL19" s="761"/>
      <c r="AM19" s="761"/>
      <c r="AN19" s="761"/>
      <c r="AO19" s="761"/>
      <c r="AP19" s="761"/>
      <c r="AQ19" s="761"/>
      <c r="AR19" s="761"/>
      <c r="AS19" s="761"/>
      <c r="AT19" s="761"/>
      <c r="AU19" s="761"/>
      <c r="AV19" s="761"/>
      <c r="AW19" s="761"/>
      <c r="AX19" s="763"/>
    </row>
    <row r="20" spans="1:50" ht="24.75" customHeight="1" x14ac:dyDescent="0.15">
      <c r="A20" s="324"/>
      <c r="B20" s="325"/>
      <c r="C20" s="325"/>
      <c r="D20" s="325"/>
      <c r="E20" s="325"/>
      <c r="F20" s="326"/>
      <c r="G20" s="764" t="s">
        <v>10</v>
      </c>
      <c r="H20" s="765"/>
      <c r="I20" s="765"/>
      <c r="J20" s="765"/>
      <c r="K20" s="765"/>
      <c r="L20" s="765"/>
      <c r="M20" s="765"/>
      <c r="N20" s="765"/>
      <c r="O20" s="765"/>
      <c r="P20" s="760">
        <f>IF(P18=0, "-", SUM(P19)/P18)</f>
        <v>0.19142857142857142</v>
      </c>
      <c r="Q20" s="760"/>
      <c r="R20" s="760"/>
      <c r="S20" s="760"/>
      <c r="T20" s="760"/>
      <c r="U20" s="760"/>
      <c r="V20" s="760"/>
      <c r="W20" s="760">
        <f>IF(W18=0, "-", SUM(W19)/W18)</f>
        <v>0.58394160583941601</v>
      </c>
      <c r="X20" s="760"/>
      <c r="Y20" s="760"/>
      <c r="Z20" s="760"/>
      <c r="AA20" s="760"/>
      <c r="AB20" s="760"/>
      <c r="AC20" s="760"/>
      <c r="AD20" s="760">
        <f>IF(AD18=0, "-", SUM(AD19)/AD18)</f>
        <v>1.0452261306532664</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f>IF(P19=0, "-", SUM(P19)/SUM(P13,P14))</f>
        <v>0.19142857142857142</v>
      </c>
      <c r="Q21" s="760"/>
      <c r="R21" s="760"/>
      <c r="S21" s="760"/>
      <c r="T21" s="760"/>
      <c r="U21" s="760"/>
      <c r="V21" s="760"/>
      <c r="W21" s="760">
        <f>IF(W19=0, "-", SUM(W19)/SUM(W13,W14))</f>
        <v>0.41884816753926701</v>
      </c>
      <c r="X21" s="760"/>
      <c r="Y21" s="760"/>
      <c r="Z21" s="760"/>
      <c r="AA21" s="760"/>
      <c r="AB21" s="760"/>
      <c r="AC21" s="760"/>
      <c r="AD21" s="760">
        <f>IF(AD19=0, "-", SUM(AD19)/SUM(AD13,AD14))</f>
        <v>1.0452261306532664</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8" t="s">
        <v>677</v>
      </c>
      <c r="B22" s="719"/>
      <c r="C22" s="719"/>
      <c r="D22" s="719"/>
      <c r="E22" s="719"/>
      <c r="F22" s="720"/>
      <c r="G22" s="724" t="s">
        <v>309</v>
      </c>
      <c r="H22" s="564"/>
      <c r="I22" s="564"/>
      <c r="J22" s="564"/>
      <c r="K22" s="564"/>
      <c r="L22" s="564"/>
      <c r="M22" s="564"/>
      <c r="N22" s="564"/>
      <c r="O22" s="565"/>
      <c r="P22" s="725" t="s">
        <v>675</v>
      </c>
      <c r="Q22" s="564"/>
      <c r="R22" s="564"/>
      <c r="S22" s="564"/>
      <c r="T22" s="564"/>
      <c r="U22" s="564"/>
      <c r="V22" s="565"/>
      <c r="W22" s="725" t="s">
        <v>676</v>
      </c>
      <c r="X22" s="564"/>
      <c r="Y22" s="564"/>
      <c r="Z22" s="564"/>
      <c r="AA22" s="564"/>
      <c r="AB22" s="564"/>
      <c r="AC22" s="565"/>
      <c r="AD22" s="725" t="s">
        <v>308</v>
      </c>
      <c r="AE22" s="564"/>
      <c r="AF22" s="564"/>
      <c r="AG22" s="564"/>
      <c r="AH22" s="564"/>
      <c r="AI22" s="564"/>
      <c r="AJ22" s="564"/>
      <c r="AK22" s="564"/>
      <c r="AL22" s="564"/>
      <c r="AM22" s="564"/>
      <c r="AN22" s="564"/>
      <c r="AO22" s="564"/>
      <c r="AP22" s="564"/>
      <c r="AQ22" s="564"/>
      <c r="AR22" s="564"/>
      <c r="AS22" s="564"/>
      <c r="AT22" s="564"/>
      <c r="AU22" s="564"/>
      <c r="AV22" s="564"/>
      <c r="AW22" s="564"/>
      <c r="AX22" s="745"/>
    </row>
    <row r="23" spans="1:50" ht="24" customHeight="1" x14ac:dyDescent="0.15">
      <c r="A23" s="721"/>
      <c r="B23" s="722"/>
      <c r="C23" s="722"/>
      <c r="D23" s="722"/>
      <c r="E23" s="722"/>
      <c r="F23" s="723"/>
      <c r="G23" s="746" t="s">
        <v>701</v>
      </c>
      <c r="H23" s="747"/>
      <c r="I23" s="747"/>
      <c r="J23" s="747"/>
      <c r="K23" s="747"/>
      <c r="L23" s="747"/>
      <c r="M23" s="747"/>
      <c r="N23" s="747"/>
      <c r="O23" s="748"/>
      <c r="P23" s="749">
        <v>220</v>
      </c>
      <c r="Q23" s="750"/>
      <c r="R23" s="750"/>
      <c r="S23" s="750"/>
      <c r="T23" s="750"/>
      <c r="U23" s="750"/>
      <c r="V23" s="751"/>
      <c r="W23" s="749">
        <v>288</v>
      </c>
      <c r="X23" s="750"/>
      <c r="Y23" s="750"/>
      <c r="Z23" s="750"/>
      <c r="AA23" s="750"/>
      <c r="AB23" s="750"/>
      <c r="AC23" s="751"/>
      <c r="AD23" s="752" t="s">
        <v>756</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1"/>
      <c r="B24" s="722"/>
      <c r="C24" s="722"/>
      <c r="D24" s="722"/>
      <c r="E24" s="722"/>
      <c r="F24" s="723"/>
      <c r="G24" s="715"/>
      <c r="H24" s="716"/>
      <c r="I24" s="716"/>
      <c r="J24" s="716"/>
      <c r="K24" s="716"/>
      <c r="L24" s="716"/>
      <c r="M24" s="716"/>
      <c r="N24" s="716"/>
      <c r="O24" s="717"/>
      <c r="P24" s="712"/>
      <c r="Q24" s="713"/>
      <c r="R24" s="713"/>
      <c r="S24" s="713"/>
      <c r="T24" s="713"/>
      <c r="U24" s="713"/>
      <c r="V24" s="714"/>
      <c r="W24" s="712"/>
      <c r="X24" s="713"/>
      <c r="Y24" s="713"/>
      <c r="Z24" s="713"/>
      <c r="AA24" s="713"/>
      <c r="AB24" s="713"/>
      <c r="AC24" s="714"/>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1"/>
      <c r="B28" s="722"/>
      <c r="C28" s="722"/>
      <c r="D28" s="722"/>
      <c r="E28" s="722"/>
      <c r="F28" s="723"/>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1"/>
      <c r="B29" s="722"/>
      <c r="C29" s="722"/>
      <c r="D29" s="722"/>
      <c r="E29" s="722"/>
      <c r="F29" s="723"/>
      <c r="G29" s="315" t="s">
        <v>18</v>
      </c>
      <c r="H29" s="732"/>
      <c r="I29" s="732"/>
      <c r="J29" s="732"/>
      <c r="K29" s="732"/>
      <c r="L29" s="732"/>
      <c r="M29" s="732"/>
      <c r="N29" s="732"/>
      <c r="O29" s="733"/>
      <c r="P29" s="734">
        <f>AK13</f>
        <v>220</v>
      </c>
      <c r="Q29" s="735"/>
      <c r="R29" s="735"/>
      <c r="S29" s="735"/>
      <c r="T29" s="735"/>
      <c r="U29" s="735"/>
      <c r="V29" s="736"/>
      <c r="W29" s="737">
        <f>AR13</f>
        <v>288</v>
      </c>
      <c r="X29" s="738"/>
      <c r="Y29" s="738"/>
      <c r="Z29" s="738"/>
      <c r="AA29" s="738"/>
      <c r="AB29" s="738"/>
      <c r="AC29" s="739"/>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51.95" customHeight="1" x14ac:dyDescent="0.15">
      <c r="A30" s="740" t="s">
        <v>664</v>
      </c>
      <c r="B30" s="741"/>
      <c r="C30" s="741"/>
      <c r="D30" s="741"/>
      <c r="E30" s="741"/>
      <c r="F30" s="742"/>
      <c r="G30" s="743" t="s">
        <v>728</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662" t="s">
        <v>665</v>
      </c>
      <c r="B31" s="168"/>
      <c r="C31" s="168"/>
      <c r="D31" s="168"/>
      <c r="E31" s="168"/>
      <c r="F31" s="169"/>
      <c r="G31" s="703" t="s">
        <v>657</v>
      </c>
      <c r="H31" s="704"/>
      <c r="I31" s="704"/>
      <c r="J31" s="704"/>
      <c r="K31" s="704"/>
      <c r="L31" s="704"/>
      <c r="M31" s="704"/>
      <c r="N31" s="704"/>
      <c r="O31" s="704"/>
      <c r="P31" s="705" t="s">
        <v>656</v>
      </c>
      <c r="Q31" s="704"/>
      <c r="R31" s="704"/>
      <c r="S31" s="704"/>
      <c r="T31" s="704"/>
      <c r="U31" s="704"/>
      <c r="V31" s="704"/>
      <c r="W31" s="704"/>
      <c r="X31" s="706"/>
      <c r="Y31" s="707"/>
      <c r="Z31" s="708"/>
      <c r="AA31" s="709"/>
      <c r="AB31" s="640" t="s">
        <v>11</v>
      </c>
      <c r="AC31" s="640"/>
      <c r="AD31" s="640"/>
      <c r="AE31" s="131" t="s">
        <v>501</v>
      </c>
      <c r="AF31" s="710"/>
      <c r="AG31" s="710"/>
      <c r="AH31" s="711"/>
      <c r="AI31" s="131" t="s">
        <v>653</v>
      </c>
      <c r="AJ31" s="710"/>
      <c r="AK31" s="710"/>
      <c r="AL31" s="711"/>
      <c r="AM31" s="131" t="s">
        <v>469</v>
      </c>
      <c r="AN31" s="710"/>
      <c r="AO31" s="710"/>
      <c r="AP31" s="711"/>
      <c r="AQ31" s="637" t="s">
        <v>500</v>
      </c>
      <c r="AR31" s="638"/>
      <c r="AS31" s="638"/>
      <c r="AT31" s="639"/>
      <c r="AU31" s="637" t="s">
        <v>678</v>
      </c>
      <c r="AV31" s="638"/>
      <c r="AW31" s="638"/>
      <c r="AX31" s="647"/>
    </row>
    <row r="32" spans="1:50" ht="23.25" customHeight="1" x14ac:dyDescent="0.15">
      <c r="A32" s="662"/>
      <c r="B32" s="168"/>
      <c r="C32" s="168"/>
      <c r="D32" s="168"/>
      <c r="E32" s="168"/>
      <c r="F32" s="169"/>
      <c r="G32" s="744" t="s">
        <v>736</v>
      </c>
      <c r="H32" s="649"/>
      <c r="I32" s="649"/>
      <c r="J32" s="649"/>
      <c r="K32" s="649"/>
      <c r="L32" s="649"/>
      <c r="M32" s="649"/>
      <c r="N32" s="649"/>
      <c r="O32" s="649"/>
      <c r="P32" s="652" t="s">
        <v>704</v>
      </c>
      <c r="Q32" s="653"/>
      <c r="R32" s="653"/>
      <c r="S32" s="653"/>
      <c r="T32" s="653"/>
      <c r="U32" s="653"/>
      <c r="V32" s="653"/>
      <c r="W32" s="653"/>
      <c r="X32" s="654"/>
      <c r="Y32" s="658" t="s">
        <v>52</v>
      </c>
      <c r="Z32" s="659"/>
      <c r="AA32" s="660"/>
      <c r="AB32" s="661" t="s">
        <v>705</v>
      </c>
      <c r="AC32" s="661"/>
      <c r="AD32" s="661"/>
      <c r="AE32" s="630">
        <v>176</v>
      </c>
      <c r="AF32" s="630"/>
      <c r="AG32" s="630"/>
      <c r="AH32" s="630"/>
      <c r="AI32" s="630">
        <v>537</v>
      </c>
      <c r="AJ32" s="630"/>
      <c r="AK32" s="630"/>
      <c r="AL32" s="630"/>
      <c r="AM32" s="630">
        <v>708</v>
      </c>
      <c r="AN32" s="630"/>
      <c r="AO32" s="630"/>
      <c r="AP32" s="630"/>
      <c r="AQ32" s="676" t="s">
        <v>737</v>
      </c>
      <c r="AR32" s="630"/>
      <c r="AS32" s="630"/>
      <c r="AT32" s="630"/>
      <c r="AU32" s="108" t="s">
        <v>737</v>
      </c>
      <c r="AV32" s="632"/>
      <c r="AW32" s="632"/>
      <c r="AX32" s="633"/>
    </row>
    <row r="33" spans="1:51" ht="205.5" customHeight="1" x14ac:dyDescent="0.15">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661" t="s">
        <v>705</v>
      </c>
      <c r="AC33" s="661"/>
      <c r="AD33" s="661"/>
      <c r="AE33" s="630">
        <v>1167</v>
      </c>
      <c r="AF33" s="630"/>
      <c r="AG33" s="630"/>
      <c r="AH33" s="630"/>
      <c r="AI33" s="630">
        <v>1289</v>
      </c>
      <c r="AJ33" s="630"/>
      <c r="AK33" s="630"/>
      <c r="AL33" s="630"/>
      <c r="AM33" s="630">
        <v>776</v>
      </c>
      <c r="AN33" s="630"/>
      <c r="AO33" s="630"/>
      <c r="AP33" s="630"/>
      <c r="AQ33" s="630">
        <v>646</v>
      </c>
      <c r="AR33" s="630"/>
      <c r="AS33" s="630"/>
      <c r="AT33" s="630"/>
      <c r="AU33" s="108">
        <v>696</v>
      </c>
      <c r="AV33" s="632"/>
      <c r="AW33" s="632"/>
      <c r="AX33" s="633"/>
    </row>
    <row r="34" spans="1:51" ht="23.25" customHeight="1" x14ac:dyDescent="0.15">
      <c r="A34" s="694" t="s">
        <v>666</v>
      </c>
      <c r="B34" s="695"/>
      <c r="C34" s="695"/>
      <c r="D34" s="695"/>
      <c r="E34" s="695"/>
      <c r="F34" s="696"/>
      <c r="G34" s="191" t="s">
        <v>667</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501</v>
      </c>
      <c r="AF34" s="191"/>
      <c r="AG34" s="191"/>
      <c r="AH34" s="192"/>
      <c r="AI34" s="190" t="s">
        <v>653</v>
      </c>
      <c r="AJ34" s="191"/>
      <c r="AK34" s="191"/>
      <c r="AL34" s="192"/>
      <c r="AM34" s="190" t="s">
        <v>469</v>
      </c>
      <c r="AN34" s="191"/>
      <c r="AO34" s="191"/>
      <c r="AP34" s="192"/>
      <c r="AQ34" s="641" t="s">
        <v>679</v>
      </c>
      <c r="AR34" s="642"/>
      <c r="AS34" s="642"/>
      <c r="AT34" s="642"/>
      <c r="AU34" s="642"/>
      <c r="AV34" s="642"/>
      <c r="AW34" s="642"/>
      <c r="AX34" s="643"/>
    </row>
    <row r="35" spans="1:51" ht="23.25" customHeight="1" x14ac:dyDescent="0.15">
      <c r="A35" s="697"/>
      <c r="B35" s="698"/>
      <c r="C35" s="698"/>
      <c r="D35" s="698"/>
      <c r="E35" s="698"/>
      <c r="F35" s="699"/>
      <c r="G35" s="666" t="s">
        <v>706</v>
      </c>
      <c r="H35" s="667"/>
      <c r="I35" s="667"/>
      <c r="J35" s="667"/>
      <c r="K35" s="667"/>
      <c r="L35" s="667"/>
      <c r="M35" s="667"/>
      <c r="N35" s="667"/>
      <c r="O35" s="667"/>
      <c r="P35" s="667"/>
      <c r="Q35" s="667"/>
      <c r="R35" s="667"/>
      <c r="S35" s="667"/>
      <c r="T35" s="667"/>
      <c r="U35" s="667"/>
      <c r="V35" s="667"/>
      <c r="W35" s="667"/>
      <c r="X35" s="667"/>
      <c r="Y35" s="670" t="s">
        <v>666</v>
      </c>
      <c r="Z35" s="671"/>
      <c r="AA35" s="672"/>
      <c r="AB35" s="673" t="s">
        <v>707</v>
      </c>
      <c r="AC35" s="674"/>
      <c r="AD35" s="675"/>
      <c r="AE35" s="676">
        <v>381</v>
      </c>
      <c r="AF35" s="676"/>
      <c r="AG35" s="676"/>
      <c r="AH35" s="676"/>
      <c r="AI35" s="676">
        <v>298</v>
      </c>
      <c r="AJ35" s="676"/>
      <c r="AK35" s="676"/>
      <c r="AL35" s="676"/>
      <c r="AM35" s="676">
        <v>294</v>
      </c>
      <c r="AN35" s="676"/>
      <c r="AO35" s="676"/>
      <c r="AP35" s="676"/>
      <c r="AQ35" s="108">
        <v>341</v>
      </c>
      <c r="AR35" s="102"/>
      <c r="AS35" s="102"/>
      <c r="AT35" s="102"/>
      <c r="AU35" s="102"/>
      <c r="AV35" s="102"/>
      <c r="AW35" s="102"/>
      <c r="AX35" s="103"/>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669</v>
      </c>
      <c r="Z36" s="663"/>
      <c r="AA36" s="664"/>
      <c r="AB36" s="626" t="s">
        <v>708</v>
      </c>
      <c r="AC36" s="627"/>
      <c r="AD36" s="628"/>
      <c r="AE36" s="629" t="s">
        <v>730</v>
      </c>
      <c r="AF36" s="629"/>
      <c r="AG36" s="629"/>
      <c r="AH36" s="629"/>
      <c r="AI36" s="629" t="s">
        <v>731</v>
      </c>
      <c r="AJ36" s="629"/>
      <c r="AK36" s="629"/>
      <c r="AL36" s="629"/>
      <c r="AM36" s="629" t="s">
        <v>742</v>
      </c>
      <c r="AN36" s="629"/>
      <c r="AO36" s="629"/>
      <c r="AP36" s="629"/>
      <c r="AQ36" s="629" t="s">
        <v>738</v>
      </c>
      <c r="AR36" s="629"/>
      <c r="AS36" s="629"/>
      <c r="AT36" s="629"/>
      <c r="AU36" s="629"/>
      <c r="AV36" s="629"/>
      <c r="AW36" s="629"/>
      <c r="AX36" s="665"/>
    </row>
    <row r="37" spans="1:51" ht="18.75" customHeight="1" x14ac:dyDescent="0.15">
      <c r="A37" s="682" t="s">
        <v>316</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501</v>
      </c>
      <c r="AF37" s="624"/>
      <c r="AG37" s="624"/>
      <c r="AH37" s="625"/>
      <c r="AI37" s="692" t="s">
        <v>653</v>
      </c>
      <c r="AJ37" s="692"/>
      <c r="AK37" s="692"/>
      <c r="AL37" s="623"/>
      <c r="AM37" s="692" t="s">
        <v>469</v>
      </c>
      <c r="AN37" s="692"/>
      <c r="AO37" s="692"/>
      <c r="AP37" s="623"/>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1" t="s">
        <v>700</v>
      </c>
      <c r="AR38" s="522"/>
      <c r="AS38" s="142" t="s">
        <v>224</v>
      </c>
      <c r="AT38" s="143"/>
      <c r="AU38" s="141">
        <v>4</v>
      </c>
      <c r="AV38" s="141"/>
      <c r="AW38" s="123" t="s">
        <v>170</v>
      </c>
      <c r="AX38" s="144"/>
    </row>
    <row r="39" spans="1:51" ht="23.25" customHeight="1" x14ac:dyDescent="0.15">
      <c r="A39" s="688"/>
      <c r="B39" s="686"/>
      <c r="C39" s="686"/>
      <c r="D39" s="686"/>
      <c r="E39" s="686"/>
      <c r="F39" s="687"/>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335</v>
      </c>
      <c r="AC39" s="163"/>
      <c r="AD39" s="163"/>
      <c r="AE39" s="108">
        <v>93</v>
      </c>
      <c r="AF39" s="102"/>
      <c r="AG39" s="102"/>
      <c r="AH39" s="102"/>
      <c r="AI39" s="108">
        <v>90</v>
      </c>
      <c r="AJ39" s="102"/>
      <c r="AK39" s="102"/>
      <c r="AL39" s="102"/>
      <c r="AM39" s="108">
        <v>99</v>
      </c>
      <c r="AN39" s="102"/>
      <c r="AO39" s="102"/>
      <c r="AP39" s="102"/>
      <c r="AQ39" s="109" t="s">
        <v>700</v>
      </c>
      <c r="AR39" s="110"/>
      <c r="AS39" s="110"/>
      <c r="AT39" s="111"/>
      <c r="AU39" s="102" t="s">
        <v>700</v>
      </c>
      <c r="AV39" s="102"/>
      <c r="AW39" s="102"/>
      <c r="AX39" s="103"/>
    </row>
    <row r="40" spans="1:51" ht="23.2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90</v>
      </c>
      <c r="AF40" s="102"/>
      <c r="AG40" s="102"/>
      <c r="AH40" s="102"/>
      <c r="AI40" s="108">
        <v>90</v>
      </c>
      <c r="AJ40" s="102"/>
      <c r="AK40" s="102"/>
      <c r="AL40" s="102"/>
      <c r="AM40" s="108">
        <v>90</v>
      </c>
      <c r="AN40" s="102"/>
      <c r="AO40" s="102"/>
      <c r="AP40" s="102"/>
      <c r="AQ40" s="109" t="s">
        <v>700</v>
      </c>
      <c r="AR40" s="110"/>
      <c r="AS40" s="110"/>
      <c r="AT40" s="111"/>
      <c r="AU40" s="102">
        <v>90</v>
      </c>
      <c r="AV40" s="102"/>
      <c r="AW40" s="102"/>
      <c r="AX40" s="103"/>
    </row>
    <row r="41" spans="1:51" ht="109.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v>103</v>
      </c>
      <c r="AF41" s="102"/>
      <c r="AG41" s="102"/>
      <c r="AH41" s="102"/>
      <c r="AI41" s="108">
        <v>100</v>
      </c>
      <c r="AJ41" s="102"/>
      <c r="AK41" s="102"/>
      <c r="AL41" s="102"/>
      <c r="AM41" s="108">
        <v>110</v>
      </c>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v>110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1"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thickBo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thickBo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thickBo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thickBo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thickBo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thickBo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thickBo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thickBo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17.25" hidden="1" customHeight="1" thickBo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thickBo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thickBo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thickBo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thickBo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thickBo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thickBo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thickBo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thickBo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thickBo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30.75" hidden="1" customHeight="1" thickBot="1" x14ac:dyDescent="0.2">
      <c r="A64" s="740" t="s">
        <v>664</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thickBot="1" x14ac:dyDescent="0.2">
      <c r="A65" s="662" t="s">
        <v>665</v>
      </c>
      <c r="B65" s="168"/>
      <c r="C65" s="168"/>
      <c r="D65" s="168"/>
      <c r="E65" s="168"/>
      <c r="F65" s="169"/>
      <c r="G65" s="703" t="s">
        <v>657</v>
      </c>
      <c r="H65" s="704"/>
      <c r="I65" s="704"/>
      <c r="J65" s="704"/>
      <c r="K65" s="704"/>
      <c r="L65" s="704"/>
      <c r="M65" s="704"/>
      <c r="N65" s="704"/>
      <c r="O65" s="704"/>
      <c r="P65" s="705" t="s">
        <v>656</v>
      </c>
      <c r="Q65" s="704"/>
      <c r="R65" s="704"/>
      <c r="S65" s="704"/>
      <c r="T65" s="704"/>
      <c r="U65" s="704"/>
      <c r="V65" s="704"/>
      <c r="W65" s="704"/>
      <c r="X65" s="706"/>
      <c r="Y65" s="707"/>
      <c r="Z65" s="708"/>
      <c r="AA65" s="709"/>
      <c r="AB65" s="640" t="s">
        <v>11</v>
      </c>
      <c r="AC65" s="640"/>
      <c r="AD65" s="640"/>
      <c r="AE65" s="131" t="s">
        <v>501</v>
      </c>
      <c r="AF65" s="710"/>
      <c r="AG65" s="710"/>
      <c r="AH65" s="711"/>
      <c r="AI65" s="131" t="s">
        <v>653</v>
      </c>
      <c r="AJ65" s="710"/>
      <c r="AK65" s="710"/>
      <c r="AL65" s="711"/>
      <c r="AM65" s="131" t="s">
        <v>469</v>
      </c>
      <c r="AN65" s="710"/>
      <c r="AO65" s="710"/>
      <c r="AP65" s="711"/>
      <c r="AQ65" s="637" t="s">
        <v>500</v>
      </c>
      <c r="AR65" s="638"/>
      <c r="AS65" s="638"/>
      <c r="AT65" s="639"/>
      <c r="AU65" s="637" t="s">
        <v>678</v>
      </c>
      <c r="AV65" s="638"/>
      <c r="AW65" s="638"/>
      <c r="AX65" s="647"/>
      <c r="AY65">
        <f>COUNTA($G$66)</f>
        <v>0</v>
      </c>
    </row>
    <row r="66" spans="1:51" ht="23.25" hidden="1" customHeight="1" thickBot="1" x14ac:dyDescent="0.2">
      <c r="A66" s="662"/>
      <c r="B66" s="168"/>
      <c r="C66" s="168"/>
      <c r="D66" s="168"/>
      <c r="E66" s="168"/>
      <c r="F66" s="169"/>
      <c r="G66" s="648"/>
      <c r="H66" s="649"/>
      <c r="I66" s="649"/>
      <c r="J66" s="649"/>
      <c r="K66" s="649"/>
      <c r="L66" s="649"/>
      <c r="M66" s="649"/>
      <c r="N66" s="649"/>
      <c r="O66" s="649"/>
      <c r="P66" s="652"/>
      <c r="Q66" s="653"/>
      <c r="R66" s="653"/>
      <c r="S66" s="653"/>
      <c r="T66" s="653"/>
      <c r="U66" s="653"/>
      <c r="V66" s="653"/>
      <c r="W66" s="653"/>
      <c r="X66" s="654"/>
      <c r="Y66" s="658" t="s">
        <v>52</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thickBot="1" x14ac:dyDescent="0.2">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thickBot="1" x14ac:dyDescent="0.2">
      <c r="A68" s="694" t="s">
        <v>666</v>
      </c>
      <c r="B68" s="695"/>
      <c r="C68" s="695"/>
      <c r="D68" s="695"/>
      <c r="E68" s="695"/>
      <c r="F68" s="696"/>
      <c r="G68" s="191" t="s">
        <v>667</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501</v>
      </c>
      <c r="AF68" s="134"/>
      <c r="AG68" s="134"/>
      <c r="AH68" s="134"/>
      <c r="AI68" s="134" t="s">
        <v>653</v>
      </c>
      <c r="AJ68" s="134"/>
      <c r="AK68" s="134"/>
      <c r="AL68" s="134"/>
      <c r="AM68" s="134" t="s">
        <v>469</v>
      </c>
      <c r="AN68" s="134"/>
      <c r="AO68" s="134"/>
      <c r="AP68" s="134"/>
      <c r="AQ68" s="641" t="s">
        <v>679</v>
      </c>
      <c r="AR68" s="642"/>
      <c r="AS68" s="642"/>
      <c r="AT68" s="642"/>
      <c r="AU68" s="642"/>
      <c r="AV68" s="642"/>
      <c r="AW68" s="642"/>
      <c r="AX68" s="643"/>
      <c r="AY68">
        <f>IF(SUBSTITUTE(SUBSTITUTE($G$69,"／",""),"　","")="",0,1)</f>
        <v>0</v>
      </c>
    </row>
    <row r="69" spans="1:51" ht="23.25" hidden="1" customHeight="1" thickBot="1" x14ac:dyDescent="0.2">
      <c r="A69" s="697"/>
      <c r="B69" s="698"/>
      <c r="C69" s="698"/>
      <c r="D69" s="698"/>
      <c r="E69" s="698"/>
      <c r="F69" s="699"/>
      <c r="G69" s="666" t="s">
        <v>709</v>
      </c>
      <c r="H69" s="667"/>
      <c r="I69" s="667"/>
      <c r="J69" s="667"/>
      <c r="K69" s="667"/>
      <c r="L69" s="667"/>
      <c r="M69" s="667"/>
      <c r="N69" s="667"/>
      <c r="O69" s="667"/>
      <c r="P69" s="667"/>
      <c r="Q69" s="667"/>
      <c r="R69" s="667"/>
      <c r="S69" s="667"/>
      <c r="T69" s="667"/>
      <c r="U69" s="667"/>
      <c r="V69" s="667"/>
      <c r="W69" s="667"/>
      <c r="X69" s="667"/>
      <c r="Y69" s="670" t="s">
        <v>666</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thickBot="1" x14ac:dyDescent="0.2">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669</v>
      </c>
      <c r="Z70" s="663"/>
      <c r="AA70" s="664"/>
      <c r="AB70" s="626" t="s">
        <v>670</v>
      </c>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hidden="1" customHeight="1" thickBot="1" x14ac:dyDescent="0.2">
      <c r="A71" s="431" t="s">
        <v>316</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thickBot="1" x14ac:dyDescent="0.2">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thickBot="1" x14ac:dyDescent="0.2">
      <c r="A73" s="612"/>
      <c r="B73" s="610"/>
      <c r="C73" s="610"/>
      <c r="D73" s="610"/>
      <c r="E73" s="610"/>
      <c r="F73" s="61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thickBot="1" x14ac:dyDescent="0.2">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thickBot="1" x14ac:dyDescent="0.2">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thickBo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1" hidden="1"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thickBo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thickBo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thickBo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thickBo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thickBo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thickBo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thickBo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thickBo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thickBo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thickBo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thickBo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thickBo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thickBo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thickBo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thickBo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thickBo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thickBo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thickBo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thickBo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16.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thickBot="1" x14ac:dyDescent="0.2">
      <c r="A98" s="726" t="s">
        <v>664</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thickBot="1" x14ac:dyDescent="0.2">
      <c r="A99" s="662" t="s">
        <v>665</v>
      </c>
      <c r="B99" s="168"/>
      <c r="C99" s="168"/>
      <c r="D99" s="168"/>
      <c r="E99" s="168"/>
      <c r="F99" s="169"/>
      <c r="G99" s="703" t="s">
        <v>657</v>
      </c>
      <c r="H99" s="704"/>
      <c r="I99" s="704"/>
      <c r="J99" s="704"/>
      <c r="K99" s="704"/>
      <c r="L99" s="704"/>
      <c r="M99" s="704"/>
      <c r="N99" s="704"/>
      <c r="O99" s="704"/>
      <c r="P99" s="705" t="s">
        <v>656</v>
      </c>
      <c r="Q99" s="704"/>
      <c r="R99" s="704"/>
      <c r="S99" s="704"/>
      <c r="T99" s="704"/>
      <c r="U99" s="704"/>
      <c r="V99" s="704"/>
      <c r="W99" s="704"/>
      <c r="X99" s="706"/>
      <c r="Y99" s="707"/>
      <c r="Z99" s="708"/>
      <c r="AA99" s="709"/>
      <c r="AB99" s="640" t="s">
        <v>11</v>
      </c>
      <c r="AC99" s="640"/>
      <c r="AD99" s="640"/>
      <c r="AE99" s="134" t="s">
        <v>501</v>
      </c>
      <c r="AF99" s="134"/>
      <c r="AG99" s="134"/>
      <c r="AH99" s="134"/>
      <c r="AI99" s="134" t="s">
        <v>653</v>
      </c>
      <c r="AJ99" s="134"/>
      <c r="AK99" s="134"/>
      <c r="AL99" s="134"/>
      <c r="AM99" s="134" t="s">
        <v>469</v>
      </c>
      <c r="AN99" s="134"/>
      <c r="AO99" s="134"/>
      <c r="AP99" s="134"/>
      <c r="AQ99" s="637" t="s">
        <v>500</v>
      </c>
      <c r="AR99" s="638"/>
      <c r="AS99" s="638"/>
      <c r="AT99" s="639"/>
      <c r="AU99" s="637" t="s">
        <v>678</v>
      </c>
      <c r="AV99" s="638"/>
      <c r="AW99" s="638"/>
      <c r="AX99" s="647"/>
      <c r="AY99">
        <f>COUNTA($G$100)</f>
        <v>0</v>
      </c>
    </row>
    <row r="100" spans="1:60" ht="23.25" hidden="1" customHeight="1" thickBot="1" x14ac:dyDescent="0.2">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thickBot="1" x14ac:dyDescent="0.2">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thickBot="1" x14ac:dyDescent="0.2">
      <c r="A102" s="202" t="s">
        <v>666</v>
      </c>
      <c r="B102" s="120"/>
      <c r="C102" s="120"/>
      <c r="D102" s="120"/>
      <c r="E102" s="120"/>
      <c r="F102" s="677"/>
      <c r="G102" s="191" t="s">
        <v>667</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501</v>
      </c>
      <c r="AF102" s="134"/>
      <c r="AG102" s="134"/>
      <c r="AH102" s="134"/>
      <c r="AI102" s="134" t="s">
        <v>653</v>
      </c>
      <c r="AJ102" s="134"/>
      <c r="AK102" s="134"/>
      <c r="AL102" s="134"/>
      <c r="AM102" s="134" t="s">
        <v>469</v>
      </c>
      <c r="AN102" s="134"/>
      <c r="AO102" s="134"/>
      <c r="AP102" s="134"/>
      <c r="AQ102" s="641" t="s">
        <v>679</v>
      </c>
      <c r="AR102" s="642"/>
      <c r="AS102" s="642"/>
      <c r="AT102" s="642"/>
      <c r="AU102" s="642"/>
      <c r="AV102" s="642"/>
      <c r="AW102" s="642"/>
      <c r="AX102" s="643"/>
      <c r="AY102">
        <f>IF(SUBSTITUTE(SUBSTITUTE($G$103,"／",""),"　","")="",0,1)</f>
        <v>0</v>
      </c>
    </row>
    <row r="103" spans="1:60" ht="23.25" hidden="1" customHeight="1" thickBot="1" x14ac:dyDescent="0.2">
      <c r="A103" s="678"/>
      <c r="B103" s="212"/>
      <c r="C103" s="212"/>
      <c r="D103" s="212"/>
      <c r="E103" s="212"/>
      <c r="F103" s="679"/>
      <c r="G103" s="666" t="s">
        <v>668</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thickBot="1" x14ac:dyDescent="0.2">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669</v>
      </c>
      <c r="Z104" s="663"/>
      <c r="AA104" s="664"/>
      <c r="AB104" s="626" t="s">
        <v>670</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thickBot="1" x14ac:dyDescent="0.2">
      <c r="A105" s="431" t="s">
        <v>316</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thickBot="1" x14ac:dyDescent="0.2">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1"/>
      <c r="AR106" s="522"/>
      <c r="AS106" s="142" t="s">
        <v>224</v>
      </c>
      <c r="AT106" s="143"/>
      <c r="AU106" s="141"/>
      <c r="AV106" s="141"/>
      <c r="AW106" s="123" t="s">
        <v>170</v>
      </c>
      <c r="AX106" s="144"/>
      <c r="AY106">
        <f t="shared" ref="AY106:AY111" si="3">$AY$105</f>
        <v>0</v>
      </c>
    </row>
    <row r="107" spans="1:60" ht="23.25" hidden="1" customHeight="1" thickBot="1" x14ac:dyDescent="0.2">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thickBot="1" x14ac:dyDescent="0.2">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thickBot="1" x14ac:dyDescent="0.2">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thickBo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thickBo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thickBo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thickBo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13.5" hidden="1" customHeight="1" thickBo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thickBo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thickBo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thickBo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thickBo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thickBo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thickBo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thickBo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thickBo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thickBo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thickBo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thickBo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thickBo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thickBo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thickBo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1.75" hidden="1" customHeight="1" thickBo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thickBot="1" x14ac:dyDescent="0.2">
      <c r="A132" s="726" t="s">
        <v>664</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thickBot="1" x14ac:dyDescent="0.2">
      <c r="A133" s="662" t="s">
        <v>665</v>
      </c>
      <c r="B133" s="168"/>
      <c r="C133" s="168"/>
      <c r="D133" s="168"/>
      <c r="E133" s="168"/>
      <c r="F133" s="169"/>
      <c r="G133" s="703" t="s">
        <v>657</v>
      </c>
      <c r="H133" s="704"/>
      <c r="I133" s="704"/>
      <c r="J133" s="704"/>
      <c r="K133" s="704"/>
      <c r="L133" s="704"/>
      <c r="M133" s="704"/>
      <c r="N133" s="704"/>
      <c r="O133" s="704"/>
      <c r="P133" s="705" t="s">
        <v>656</v>
      </c>
      <c r="Q133" s="704"/>
      <c r="R133" s="704"/>
      <c r="S133" s="704"/>
      <c r="T133" s="704"/>
      <c r="U133" s="704"/>
      <c r="V133" s="704"/>
      <c r="W133" s="704"/>
      <c r="X133" s="706"/>
      <c r="Y133" s="707"/>
      <c r="Z133" s="708"/>
      <c r="AA133" s="709"/>
      <c r="AB133" s="640" t="s">
        <v>11</v>
      </c>
      <c r="AC133" s="640"/>
      <c r="AD133" s="640"/>
      <c r="AE133" s="134" t="s">
        <v>501</v>
      </c>
      <c r="AF133" s="134"/>
      <c r="AG133" s="134"/>
      <c r="AH133" s="134"/>
      <c r="AI133" s="134" t="s">
        <v>653</v>
      </c>
      <c r="AJ133" s="134"/>
      <c r="AK133" s="134"/>
      <c r="AL133" s="134"/>
      <c r="AM133" s="134" t="s">
        <v>469</v>
      </c>
      <c r="AN133" s="134"/>
      <c r="AO133" s="134"/>
      <c r="AP133" s="134"/>
      <c r="AQ133" s="637" t="s">
        <v>500</v>
      </c>
      <c r="AR133" s="638"/>
      <c r="AS133" s="638"/>
      <c r="AT133" s="639"/>
      <c r="AU133" s="637" t="s">
        <v>678</v>
      </c>
      <c r="AV133" s="638"/>
      <c r="AW133" s="638"/>
      <c r="AX133" s="647"/>
      <c r="AY133">
        <f>COUNTA($G$134)</f>
        <v>0</v>
      </c>
    </row>
    <row r="134" spans="1:60" ht="23.25" hidden="1" customHeight="1" thickBot="1" x14ac:dyDescent="0.2">
      <c r="A134" s="662"/>
      <c r="B134" s="168"/>
      <c r="C134" s="168"/>
      <c r="D134" s="168"/>
      <c r="E134" s="168"/>
      <c r="F134" s="169"/>
      <c r="G134" s="648"/>
      <c r="H134" s="649"/>
      <c r="I134" s="649"/>
      <c r="J134" s="649"/>
      <c r="K134" s="649"/>
      <c r="L134" s="649"/>
      <c r="M134" s="649"/>
      <c r="N134" s="649"/>
      <c r="O134" s="649"/>
      <c r="P134" s="652"/>
      <c r="Q134" s="653"/>
      <c r="R134" s="653"/>
      <c r="S134" s="653"/>
      <c r="T134" s="653"/>
      <c r="U134" s="653"/>
      <c r="V134" s="653"/>
      <c r="W134" s="653"/>
      <c r="X134" s="654"/>
      <c r="Y134" s="658" t="s">
        <v>52</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thickBot="1" x14ac:dyDescent="0.2">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thickBot="1" x14ac:dyDescent="0.2">
      <c r="A136" s="202" t="s">
        <v>666</v>
      </c>
      <c r="B136" s="120"/>
      <c r="C136" s="120"/>
      <c r="D136" s="120"/>
      <c r="E136" s="120"/>
      <c r="F136" s="677"/>
      <c r="G136" s="191" t="s">
        <v>667</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501</v>
      </c>
      <c r="AF136" s="134"/>
      <c r="AG136" s="134"/>
      <c r="AH136" s="134"/>
      <c r="AI136" s="134" t="s">
        <v>653</v>
      </c>
      <c r="AJ136" s="134"/>
      <c r="AK136" s="134"/>
      <c r="AL136" s="134"/>
      <c r="AM136" s="134" t="s">
        <v>469</v>
      </c>
      <c r="AN136" s="134"/>
      <c r="AO136" s="134"/>
      <c r="AP136" s="134"/>
      <c r="AQ136" s="641" t="s">
        <v>679</v>
      </c>
      <c r="AR136" s="642"/>
      <c r="AS136" s="642"/>
      <c r="AT136" s="642"/>
      <c r="AU136" s="642"/>
      <c r="AV136" s="642"/>
      <c r="AW136" s="642"/>
      <c r="AX136" s="643"/>
      <c r="AY136">
        <f>IF(SUBSTITUTE(SUBSTITUTE($G$137,"／",""),"　","")="",0,1)</f>
        <v>0</v>
      </c>
    </row>
    <row r="137" spans="1:60" ht="23.25" hidden="1" customHeight="1" thickBot="1" x14ac:dyDescent="0.2">
      <c r="A137" s="678"/>
      <c r="B137" s="212"/>
      <c r="C137" s="212"/>
      <c r="D137" s="212"/>
      <c r="E137" s="212"/>
      <c r="F137" s="679"/>
      <c r="G137" s="666" t="s">
        <v>668</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thickBot="1" x14ac:dyDescent="0.2">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669</v>
      </c>
      <c r="Z138" s="663"/>
      <c r="AA138" s="664"/>
      <c r="AB138" s="626" t="s">
        <v>670</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thickBot="1" x14ac:dyDescent="0.2">
      <c r="A139" s="431" t="s">
        <v>316</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thickBot="1" x14ac:dyDescent="0.2">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thickBot="1" x14ac:dyDescent="0.2">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thickBot="1" x14ac:dyDescent="0.2">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thickBot="1" x14ac:dyDescent="0.2">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1" hidden="1" customHeight="1" thickBo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thickBo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thickBo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thickBo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thickBo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thickBo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thickBo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thickBo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thickBo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thickBo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thickBo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thickBo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thickBo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thickBo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thickBo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thickBo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thickBo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thickBo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thickBo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thickBo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3" hidden="1" customHeight="1" thickBot="1" x14ac:dyDescent="0.2">
      <c r="A166" s="726" t="s">
        <v>664</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thickBot="1" x14ac:dyDescent="0.2">
      <c r="A167" s="662" t="s">
        <v>665</v>
      </c>
      <c r="B167" s="168"/>
      <c r="C167" s="168"/>
      <c r="D167" s="168"/>
      <c r="E167" s="168"/>
      <c r="F167" s="169"/>
      <c r="G167" s="703" t="s">
        <v>657</v>
      </c>
      <c r="H167" s="704"/>
      <c r="I167" s="704"/>
      <c r="J167" s="704"/>
      <c r="K167" s="704"/>
      <c r="L167" s="704"/>
      <c r="M167" s="704"/>
      <c r="N167" s="704"/>
      <c r="O167" s="704"/>
      <c r="P167" s="705" t="s">
        <v>656</v>
      </c>
      <c r="Q167" s="704"/>
      <c r="R167" s="704"/>
      <c r="S167" s="704"/>
      <c r="T167" s="704"/>
      <c r="U167" s="704"/>
      <c r="V167" s="704"/>
      <c r="W167" s="704"/>
      <c r="X167" s="706"/>
      <c r="Y167" s="707"/>
      <c r="Z167" s="708"/>
      <c r="AA167" s="709"/>
      <c r="AB167" s="640" t="s">
        <v>11</v>
      </c>
      <c r="AC167" s="640"/>
      <c r="AD167" s="640"/>
      <c r="AE167" s="134" t="s">
        <v>501</v>
      </c>
      <c r="AF167" s="134"/>
      <c r="AG167" s="134"/>
      <c r="AH167" s="134"/>
      <c r="AI167" s="134" t="s">
        <v>653</v>
      </c>
      <c r="AJ167" s="134"/>
      <c r="AK167" s="134"/>
      <c r="AL167" s="134"/>
      <c r="AM167" s="134" t="s">
        <v>469</v>
      </c>
      <c r="AN167" s="134"/>
      <c r="AO167" s="134"/>
      <c r="AP167" s="134"/>
      <c r="AQ167" s="637" t="s">
        <v>500</v>
      </c>
      <c r="AR167" s="638"/>
      <c r="AS167" s="638"/>
      <c r="AT167" s="639"/>
      <c r="AU167" s="637" t="s">
        <v>678</v>
      </c>
      <c r="AV167" s="638"/>
      <c r="AW167" s="638"/>
      <c r="AX167" s="647"/>
      <c r="AY167">
        <f>COUNTA($G$168)</f>
        <v>0</v>
      </c>
    </row>
    <row r="168" spans="1:60" ht="23.25" hidden="1" customHeight="1" thickBot="1" x14ac:dyDescent="0.2">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thickBot="1" x14ac:dyDescent="0.2">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thickBot="1" x14ac:dyDescent="0.2">
      <c r="A170" s="202" t="s">
        <v>666</v>
      </c>
      <c r="B170" s="120"/>
      <c r="C170" s="120"/>
      <c r="D170" s="120"/>
      <c r="E170" s="120"/>
      <c r="F170" s="677"/>
      <c r="G170" s="191" t="s">
        <v>667</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501</v>
      </c>
      <c r="AF170" s="134"/>
      <c r="AG170" s="134"/>
      <c r="AH170" s="134"/>
      <c r="AI170" s="134" t="s">
        <v>653</v>
      </c>
      <c r="AJ170" s="134"/>
      <c r="AK170" s="134"/>
      <c r="AL170" s="134"/>
      <c r="AM170" s="134" t="s">
        <v>469</v>
      </c>
      <c r="AN170" s="134"/>
      <c r="AO170" s="134"/>
      <c r="AP170" s="134"/>
      <c r="AQ170" s="641" t="s">
        <v>679</v>
      </c>
      <c r="AR170" s="642"/>
      <c r="AS170" s="642"/>
      <c r="AT170" s="642"/>
      <c r="AU170" s="642"/>
      <c r="AV170" s="642"/>
      <c r="AW170" s="642"/>
      <c r="AX170" s="643"/>
      <c r="AY170">
        <f>IF(SUBSTITUTE(SUBSTITUTE($G$171,"／",""),"　","")="",0,1)</f>
        <v>0</v>
      </c>
    </row>
    <row r="171" spans="1:60" ht="23.25" hidden="1" customHeight="1" thickBot="1" x14ac:dyDescent="0.2">
      <c r="A171" s="678"/>
      <c r="B171" s="212"/>
      <c r="C171" s="212"/>
      <c r="D171" s="212"/>
      <c r="E171" s="212"/>
      <c r="F171" s="679"/>
      <c r="G171" s="666" t="s">
        <v>668</v>
      </c>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thickBot="1" x14ac:dyDescent="0.2">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669</v>
      </c>
      <c r="Z172" s="663"/>
      <c r="AA172" s="664"/>
      <c r="AB172" s="626" t="s">
        <v>670</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thickBot="1" x14ac:dyDescent="0.2">
      <c r="A173" s="431" t="s">
        <v>316</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thickBot="1" x14ac:dyDescent="0.2">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1"/>
      <c r="AR174" s="522"/>
      <c r="AS174" s="142" t="s">
        <v>224</v>
      </c>
      <c r="AT174" s="143"/>
      <c r="AU174" s="141"/>
      <c r="AV174" s="141"/>
      <c r="AW174" s="123" t="s">
        <v>170</v>
      </c>
      <c r="AX174" s="144"/>
      <c r="AY174">
        <f t="shared" ref="AY174:AY179" si="7">$AY$173</f>
        <v>0</v>
      </c>
    </row>
    <row r="175" spans="1:60" ht="23.25" hidden="1" customHeight="1" thickBot="1" x14ac:dyDescent="0.2">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thickBot="1" x14ac:dyDescent="0.2">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thickBot="1" x14ac:dyDescent="0.2">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thickBo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thickBo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9" hidden="1" customHeight="1" thickBo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thickBo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thickBo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thickBo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thickBo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thickBo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thickBo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thickBo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thickBo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thickBo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thickBo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thickBo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thickBo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thickBo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thickBo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thickBo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thickBo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7.5" hidden="1" customHeight="1" thickBo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thickBot="1" x14ac:dyDescent="0.2">
      <c r="A200" s="566" t="s">
        <v>317</v>
      </c>
      <c r="B200" s="567"/>
      <c r="C200" s="567"/>
      <c r="D200" s="567"/>
      <c r="E200" s="567"/>
      <c r="F200" s="568"/>
      <c r="G200" s="591"/>
      <c r="H200" s="593" t="s">
        <v>140</v>
      </c>
      <c r="I200" s="593"/>
      <c r="J200" s="593"/>
      <c r="K200" s="593"/>
      <c r="L200" s="593"/>
      <c r="M200" s="593"/>
      <c r="N200" s="593"/>
      <c r="O200" s="594"/>
      <c r="P200" s="596" t="s">
        <v>56</v>
      </c>
      <c r="Q200" s="593"/>
      <c r="R200" s="593"/>
      <c r="S200" s="593"/>
      <c r="T200" s="593"/>
      <c r="U200" s="593"/>
      <c r="V200" s="594"/>
      <c r="W200" s="598" t="s">
        <v>313</v>
      </c>
      <c r="X200" s="599"/>
      <c r="Y200" s="602"/>
      <c r="Z200" s="602"/>
      <c r="AA200" s="603"/>
      <c r="AB200" s="596" t="s">
        <v>11</v>
      </c>
      <c r="AC200" s="593"/>
      <c r="AD200" s="594"/>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7" t="s">
        <v>129</v>
      </c>
      <c r="AV200" s="587"/>
      <c r="AW200" s="587"/>
      <c r="AX200" s="588"/>
      <c r="AY200">
        <f>COUNTA($H$202)</f>
        <v>0</v>
      </c>
    </row>
    <row r="201" spans="1:60" ht="18.75" hidden="1" customHeight="1" thickBot="1" x14ac:dyDescent="0.2">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1"/>
      <c r="AR201" s="522"/>
      <c r="AS201" s="142" t="s">
        <v>224</v>
      </c>
      <c r="AT201" s="143"/>
      <c r="AU201" s="141"/>
      <c r="AV201" s="141"/>
      <c r="AW201" s="589" t="s">
        <v>170</v>
      </c>
      <c r="AX201" s="590"/>
      <c r="AY201">
        <f t="shared" ref="AY201:AY207" si="10">$AY$200</f>
        <v>0</v>
      </c>
    </row>
    <row r="202" spans="1:60" ht="23.25" hidden="1" customHeight="1" thickBot="1" x14ac:dyDescent="0.2">
      <c r="A202" s="527"/>
      <c r="B202" s="528"/>
      <c r="C202" s="528"/>
      <c r="D202" s="528"/>
      <c r="E202" s="528"/>
      <c r="F202" s="529"/>
      <c r="G202" s="573" t="s">
        <v>225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334</v>
      </c>
      <c r="AC202" s="572"/>
      <c r="AD202" s="572"/>
      <c r="AE202" s="108"/>
      <c r="AF202" s="102"/>
      <c r="AG202" s="102"/>
      <c r="AH202" s="102"/>
      <c r="AI202" s="108"/>
      <c r="AJ202" s="102"/>
      <c r="AK202" s="102"/>
      <c r="AL202" s="102"/>
      <c r="AM202" s="108"/>
      <c r="AN202" s="102"/>
      <c r="AO202" s="102"/>
      <c r="AP202" s="102"/>
      <c r="AQ202" s="108"/>
      <c r="AR202" s="102"/>
      <c r="AS202" s="102"/>
      <c r="AT202" s="517"/>
      <c r="AU202" s="102"/>
      <c r="AV202" s="102"/>
      <c r="AW202" s="102"/>
      <c r="AX202" s="103"/>
      <c r="AY202">
        <f t="shared" si="10"/>
        <v>0</v>
      </c>
    </row>
    <row r="203" spans="1:60" ht="23.25" hidden="1" customHeight="1" thickBot="1" x14ac:dyDescent="0.2">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51</v>
      </c>
      <c r="Z203" s="564"/>
      <c r="AA203" s="565"/>
      <c r="AB203" s="571" t="s">
        <v>334</v>
      </c>
      <c r="AC203" s="571"/>
      <c r="AD203" s="571"/>
      <c r="AE203" s="108"/>
      <c r="AF203" s="102"/>
      <c r="AG203" s="102"/>
      <c r="AH203" s="102"/>
      <c r="AI203" s="108"/>
      <c r="AJ203" s="102"/>
      <c r="AK203" s="102"/>
      <c r="AL203" s="102"/>
      <c r="AM203" s="108"/>
      <c r="AN203" s="102"/>
      <c r="AO203" s="102"/>
      <c r="AP203" s="102"/>
      <c r="AQ203" s="108"/>
      <c r="AR203" s="102"/>
      <c r="AS203" s="102"/>
      <c r="AT203" s="517"/>
      <c r="AU203" s="102"/>
      <c r="AV203" s="102"/>
      <c r="AW203" s="102"/>
      <c r="AX203" s="103"/>
      <c r="AY203">
        <f t="shared" si="10"/>
        <v>0</v>
      </c>
    </row>
    <row r="204" spans="1:60" ht="23.25" hidden="1" customHeight="1" thickBot="1" x14ac:dyDescent="0.2">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335</v>
      </c>
      <c r="AC204" s="569"/>
      <c r="AD204" s="569"/>
      <c r="AE204" s="113"/>
      <c r="AF204" s="114"/>
      <c r="AG204" s="114"/>
      <c r="AH204" s="114"/>
      <c r="AI204" s="113"/>
      <c r="AJ204" s="114"/>
      <c r="AK204" s="114"/>
      <c r="AL204" s="114"/>
      <c r="AM204" s="113"/>
      <c r="AN204" s="114"/>
      <c r="AO204" s="114"/>
      <c r="AP204" s="114"/>
      <c r="AQ204" s="108"/>
      <c r="AR204" s="102"/>
      <c r="AS204" s="102"/>
      <c r="AT204" s="517"/>
      <c r="AU204" s="102"/>
      <c r="AV204" s="102"/>
      <c r="AW204" s="102"/>
      <c r="AX204" s="103"/>
      <c r="AY204">
        <f t="shared" si="10"/>
        <v>0</v>
      </c>
    </row>
    <row r="205" spans="1:60" ht="23.25" hidden="1" customHeight="1" thickBot="1" x14ac:dyDescent="0.2">
      <c r="A205" s="527" t="s">
        <v>321</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333</v>
      </c>
      <c r="X205" s="557"/>
      <c r="Y205" s="562" t="s">
        <v>12</v>
      </c>
      <c r="Z205" s="562"/>
      <c r="AA205" s="563"/>
      <c r="AB205" s="572" t="s">
        <v>334</v>
      </c>
      <c r="AC205" s="572"/>
      <c r="AD205" s="572"/>
      <c r="AE205" s="108"/>
      <c r="AF205" s="102"/>
      <c r="AG205" s="102"/>
      <c r="AH205" s="102"/>
      <c r="AI205" s="108"/>
      <c r="AJ205" s="102"/>
      <c r="AK205" s="102"/>
      <c r="AL205" s="102"/>
      <c r="AM205" s="108"/>
      <c r="AN205" s="102"/>
      <c r="AO205" s="102"/>
      <c r="AP205" s="102"/>
      <c r="AQ205" s="108"/>
      <c r="AR205" s="102"/>
      <c r="AS205" s="102"/>
      <c r="AT205" s="517"/>
      <c r="AU205" s="102"/>
      <c r="AV205" s="102"/>
      <c r="AW205" s="102"/>
      <c r="AX205" s="103"/>
      <c r="AY205">
        <f t="shared" si="10"/>
        <v>0</v>
      </c>
    </row>
    <row r="206" spans="1:60" ht="23.25" hidden="1" customHeight="1" thickBot="1" x14ac:dyDescent="0.2">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1" t="s">
        <v>334</v>
      </c>
      <c r="AC206" s="571"/>
      <c r="AD206" s="571"/>
      <c r="AE206" s="108"/>
      <c r="AF206" s="102"/>
      <c r="AG206" s="102"/>
      <c r="AH206" s="102"/>
      <c r="AI206" s="108"/>
      <c r="AJ206" s="102"/>
      <c r="AK206" s="102"/>
      <c r="AL206" s="102"/>
      <c r="AM206" s="108"/>
      <c r="AN206" s="102"/>
      <c r="AO206" s="102"/>
      <c r="AP206" s="102"/>
      <c r="AQ206" s="108"/>
      <c r="AR206" s="102"/>
      <c r="AS206" s="102"/>
      <c r="AT206" s="517"/>
      <c r="AU206" s="102"/>
      <c r="AV206" s="102"/>
      <c r="AW206" s="102"/>
      <c r="AX206" s="103"/>
      <c r="AY206">
        <f t="shared" si="10"/>
        <v>0</v>
      </c>
    </row>
    <row r="207" spans="1:60" ht="23.25" hidden="1" customHeight="1" thickBot="1" x14ac:dyDescent="0.2">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335</v>
      </c>
      <c r="AC207" s="569"/>
      <c r="AD207" s="569"/>
      <c r="AE207" s="113"/>
      <c r="AF207" s="114"/>
      <c r="AG207" s="114"/>
      <c r="AH207" s="114"/>
      <c r="AI207" s="113"/>
      <c r="AJ207" s="114"/>
      <c r="AK207" s="114"/>
      <c r="AL207" s="114"/>
      <c r="AM207" s="113"/>
      <c r="AN207" s="114"/>
      <c r="AO207" s="114"/>
      <c r="AP207" s="570"/>
      <c r="AQ207" s="108"/>
      <c r="AR207" s="102"/>
      <c r="AS207" s="102"/>
      <c r="AT207" s="517"/>
      <c r="AU207" s="102"/>
      <c r="AV207" s="102"/>
      <c r="AW207" s="102"/>
      <c r="AX207" s="103"/>
      <c r="AY207">
        <f t="shared" si="10"/>
        <v>0</v>
      </c>
    </row>
    <row r="208" spans="1:60" ht="18.75" hidden="1" customHeight="1" thickBot="1" x14ac:dyDescent="0.2">
      <c r="A208" s="524" t="s">
        <v>317</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8" t="s">
        <v>129</v>
      </c>
      <c r="AV208" s="519"/>
      <c r="AW208" s="519"/>
      <c r="AX208" s="520"/>
      <c r="AY208">
        <f>COUNTA($H$210)</f>
        <v>0</v>
      </c>
    </row>
    <row r="209" spans="1:51" ht="18.75" hidden="1" customHeight="1" thickBot="1" x14ac:dyDescent="0.2">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thickBot="1" x14ac:dyDescent="0.2">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thickBot="1" x14ac:dyDescent="0.2">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thickBot="1" x14ac:dyDescent="0.2">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thickBot="1" x14ac:dyDescent="0.2">
      <c r="A213" s="510" t="s">
        <v>347</v>
      </c>
      <c r="B213" s="511"/>
      <c r="C213" s="511"/>
      <c r="D213" s="511"/>
      <c r="E213" s="512" t="s">
        <v>305</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31" t="s">
        <v>661</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312</v>
      </c>
      <c r="AP214" s="434"/>
      <c r="AQ214" s="434"/>
      <c r="AR214" s="96" t="s">
        <v>311</v>
      </c>
      <c r="AS214" s="433"/>
      <c r="AT214" s="434"/>
      <c r="AU214" s="434"/>
      <c r="AV214" s="434"/>
      <c r="AW214" s="434"/>
      <c r="AX214" s="435"/>
      <c r="AY214">
        <f>COUNTIF($AR$214,"☑")</f>
        <v>0</v>
      </c>
    </row>
    <row r="215" spans="1:51" ht="24.6" customHeight="1" x14ac:dyDescent="0.15">
      <c r="A215" s="420" t="s">
        <v>367</v>
      </c>
      <c r="B215" s="421"/>
      <c r="C215" s="424" t="s">
        <v>227</v>
      </c>
      <c r="D215" s="421"/>
      <c r="E215" s="426" t="s">
        <v>243</v>
      </c>
      <c r="F215" s="427"/>
      <c r="G215" s="428" t="s">
        <v>718</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15">
      <c r="A216" s="422"/>
      <c r="B216" s="423"/>
      <c r="C216" s="425"/>
      <c r="D216" s="423"/>
      <c r="E216" s="164" t="s">
        <v>242</v>
      </c>
      <c r="F216" s="166"/>
      <c r="G216" s="145" t="s">
        <v>719</v>
      </c>
      <c r="H216" s="146"/>
      <c r="I216" s="146"/>
      <c r="J216" s="146"/>
      <c r="K216" s="146"/>
      <c r="L216" s="146"/>
      <c r="M216" s="146"/>
      <c r="N216" s="146"/>
      <c r="O216" s="146"/>
      <c r="P216" s="146"/>
      <c r="Q216" s="146"/>
      <c r="R216" s="146"/>
      <c r="S216" s="146"/>
      <c r="T216" s="146"/>
      <c r="U216" s="146"/>
      <c r="V216" s="147"/>
      <c r="W216" s="496" t="s">
        <v>671</v>
      </c>
      <c r="X216" s="497"/>
      <c r="Y216" s="497"/>
      <c r="Z216" s="497"/>
      <c r="AA216" s="498"/>
      <c r="AB216" s="499" t="s">
        <v>729</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2"/>
      <c r="B217" s="423"/>
      <c r="C217" s="425"/>
      <c r="D217" s="423"/>
      <c r="E217" s="172"/>
      <c r="F217" s="174"/>
      <c r="G217" s="151"/>
      <c r="H217" s="152"/>
      <c r="I217" s="152"/>
      <c r="J217" s="152"/>
      <c r="K217" s="152"/>
      <c r="L217" s="152"/>
      <c r="M217" s="152"/>
      <c r="N217" s="152"/>
      <c r="O217" s="152"/>
      <c r="P217" s="152"/>
      <c r="Q217" s="152"/>
      <c r="R217" s="152"/>
      <c r="S217" s="152"/>
      <c r="T217" s="152"/>
      <c r="U217" s="152"/>
      <c r="V217" s="153"/>
      <c r="W217" s="502" t="s">
        <v>672</v>
      </c>
      <c r="X217" s="503"/>
      <c r="Y217" s="503"/>
      <c r="Z217" s="503"/>
      <c r="AA217" s="504"/>
      <c r="AB217" s="499" t="s">
        <v>732</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24.95" customHeight="1" x14ac:dyDescent="0.15">
      <c r="A218" s="422"/>
      <c r="B218" s="423"/>
      <c r="C218" s="505" t="s">
        <v>684</v>
      </c>
      <c r="D218" s="506"/>
      <c r="E218" s="164" t="s">
        <v>363</v>
      </c>
      <c r="F218" s="166"/>
      <c r="G218" s="486" t="s">
        <v>230</v>
      </c>
      <c r="H218" s="487"/>
      <c r="I218" s="487"/>
      <c r="J218" s="507" t="s">
        <v>700</v>
      </c>
      <c r="K218" s="508"/>
      <c r="L218" s="508"/>
      <c r="M218" s="508"/>
      <c r="N218" s="508"/>
      <c r="O218" s="508"/>
      <c r="P218" s="508"/>
      <c r="Q218" s="508"/>
      <c r="R218" s="508"/>
      <c r="S218" s="508"/>
      <c r="T218" s="509"/>
      <c r="U218" s="484" t="s">
        <v>733</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2"/>
      <c r="B219" s="423"/>
      <c r="C219" s="425"/>
      <c r="D219" s="423"/>
      <c r="E219" s="167"/>
      <c r="F219" s="169"/>
      <c r="G219" s="486" t="s">
        <v>685</v>
      </c>
      <c r="H219" s="487"/>
      <c r="I219" s="487"/>
      <c r="J219" s="487"/>
      <c r="K219" s="487"/>
      <c r="L219" s="487"/>
      <c r="M219" s="487"/>
      <c r="N219" s="487"/>
      <c r="O219" s="487"/>
      <c r="P219" s="487"/>
      <c r="Q219" s="487"/>
      <c r="R219" s="487"/>
      <c r="S219" s="487"/>
      <c r="T219" s="487"/>
      <c r="U219" s="483" t="s">
        <v>733</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24.6" customHeight="1" thickBot="1" x14ac:dyDescent="0.2">
      <c r="A220" s="422"/>
      <c r="B220" s="423"/>
      <c r="C220" s="425"/>
      <c r="D220" s="423"/>
      <c r="E220" s="172"/>
      <c r="F220" s="174"/>
      <c r="G220" s="486" t="s">
        <v>672</v>
      </c>
      <c r="H220" s="487"/>
      <c r="I220" s="487"/>
      <c r="J220" s="487"/>
      <c r="K220" s="487"/>
      <c r="L220" s="487"/>
      <c r="M220" s="487"/>
      <c r="N220" s="487"/>
      <c r="O220" s="487"/>
      <c r="P220" s="487"/>
      <c r="Q220" s="487"/>
      <c r="R220" s="487"/>
      <c r="S220" s="487"/>
      <c r="T220" s="487"/>
      <c r="U220" s="823" t="s">
        <v>733</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99"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715</v>
      </c>
      <c r="AE223" s="466"/>
      <c r="AF223" s="466"/>
      <c r="AG223" s="467" t="s">
        <v>722</v>
      </c>
      <c r="AH223" s="468"/>
      <c r="AI223" s="468"/>
      <c r="AJ223" s="468"/>
      <c r="AK223" s="468"/>
      <c r="AL223" s="468"/>
      <c r="AM223" s="468"/>
      <c r="AN223" s="468"/>
      <c r="AO223" s="468"/>
      <c r="AP223" s="468"/>
      <c r="AQ223" s="468"/>
      <c r="AR223" s="468"/>
      <c r="AS223" s="468"/>
      <c r="AT223" s="468"/>
      <c r="AU223" s="468"/>
      <c r="AV223" s="468"/>
      <c r="AW223" s="468"/>
      <c r="AX223" s="469"/>
    </row>
    <row r="224" spans="1:51" ht="43.5"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80"/>
      <c r="AD224" s="381" t="s">
        <v>715</v>
      </c>
      <c r="AE224" s="382"/>
      <c r="AF224" s="382"/>
      <c r="AG224" s="376" t="s">
        <v>723</v>
      </c>
      <c r="AH224" s="377"/>
      <c r="AI224" s="377"/>
      <c r="AJ224" s="377"/>
      <c r="AK224" s="377"/>
      <c r="AL224" s="377"/>
      <c r="AM224" s="377"/>
      <c r="AN224" s="377"/>
      <c r="AO224" s="377"/>
      <c r="AP224" s="377"/>
      <c r="AQ224" s="377"/>
      <c r="AR224" s="377"/>
      <c r="AS224" s="377"/>
      <c r="AT224" s="377"/>
      <c r="AU224" s="377"/>
      <c r="AV224" s="377"/>
      <c r="AW224" s="377"/>
      <c r="AX224" s="378"/>
    </row>
    <row r="225" spans="1:50" ht="45.6"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8" t="s">
        <v>715</v>
      </c>
      <c r="AE225" s="419"/>
      <c r="AF225" s="419"/>
      <c r="AG225" s="404" t="s">
        <v>724</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6"/>
      <c r="C226" s="438" t="s">
        <v>39</v>
      </c>
      <c r="D226" s="398"/>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399" t="s">
        <v>720</v>
      </c>
      <c r="AE226" s="400"/>
      <c r="AF226" s="400"/>
      <c r="AG226" s="402" t="s">
        <v>717</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37"/>
      <c r="C227" s="441"/>
      <c r="D227" s="442"/>
      <c r="E227" s="445" t="s">
        <v>345</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81" t="s">
        <v>721</v>
      </c>
      <c r="AE227" s="382"/>
      <c r="AF227" s="448"/>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37"/>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721</v>
      </c>
      <c r="AE228" s="453"/>
      <c r="AF228" s="453"/>
      <c r="AG228" s="404"/>
      <c r="AH228" s="149"/>
      <c r="AI228" s="149"/>
      <c r="AJ228" s="149"/>
      <c r="AK228" s="149"/>
      <c r="AL228" s="149"/>
      <c r="AM228" s="149"/>
      <c r="AN228" s="149"/>
      <c r="AO228" s="149"/>
      <c r="AP228" s="149"/>
      <c r="AQ228" s="149"/>
      <c r="AR228" s="149"/>
      <c r="AS228" s="149"/>
      <c r="AT228" s="149"/>
      <c r="AU228" s="149"/>
      <c r="AV228" s="149"/>
      <c r="AW228" s="149"/>
      <c r="AX228" s="405"/>
    </row>
    <row r="229" spans="1:50" ht="51.6" customHeight="1" x14ac:dyDescent="0.15">
      <c r="A229" s="358"/>
      <c r="B229" s="359"/>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5" t="s">
        <v>715</v>
      </c>
      <c r="AE229" s="366"/>
      <c r="AF229" s="366"/>
      <c r="AG229" s="368" t="s">
        <v>734</v>
      </c>
      <c r="AH229" s="369"/>
      <c r="AI229" s="369"/>
      <c r="AJ229" s="369"/>
      <c r="AK229" s="369"/>
      <c r="AL229" s="369"/>
      <c r="AM229" s="369"/>
      <c r="AN229" s="369"/>
      <c r="AO229" s="369"/>
      <c r="AP229" s="369"/>
      <c r="AQ229" s="369"/>
      <c r="AR229" s="369"/>
      <c r="AS229" s="369"/>
      <c r="AT229" s="369"/>
      <c r="AU229" s="369"/>
      <c r="AV229" s="369"/>
      <c r="AW229" s="369"/>
      <c r="AX229" s="370"/>
    </row>
    <row r="230" spans="1:50" ht="38.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715</v>
      </c>
      <c r="AE230" s="382"/>
      <c r="AF230" s="382"/>
      <c r="AG230" s="376" t="s">
        <v>725</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720</v>
      </c>
      <c r="AE231" s="382"/>
      <c r="AF231" s="382"/>
      <c r="AG231" s="376" t="s">
        <v>717</v>
      </c>
      <c r="AH231" s="377"/>
      <c r="AI231" s="377"/>
      <c r="AJ231" s="377"/>
      <c r="AK231" s="377"/>
      <c r="AL231" s="377"/>
      <c r="AM231" s="377"/>
      <c r="AN231" s="377"/>
      <c r="AO231" s="377"/>
      <c r="AP231" s="377"/>
      <c r="AQ231" s="377"/>
      <c r="AR231" s="377"/>
      <c r="AS231" s="377"/>
      <c r="AT231" s="377"/>
      <c r="AU231" s="377"/>
      <c r="AV231" s="377"/>
      <c r="AW231" s="377"/>
      <c r="AX231" s="378"/>
    </row>
    <row r="232" spans="1:50" ht="31.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715</v>
      </c>
      <c r="AE232" s="382"/>
      <c r="AF232" s="382"/>
      <c r="AG232" s="376" t="s">
        <v>726</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720</v>
      </c>
      <c r="AE233" s="419"/>
      <c r="AF233" s="419"/>
      <c r="AG233" s="376" t="s">
        <v>368</v>
      </c>
      <c r="AH233" s="377"/>
      <c r="AI233" s="377"/>
      <c r="AJ233" s="377"/>
      <c r="AK233" s="377"/>
      <c r="AL233" s="377"/>
      <c r="AM233" s="377"/>
      <c r="AN233" s="377"/>
      <c r="AO233" s="377"/>
      <c r="AP233" s="377"/>
      <c r="AQ233" s="377"/>
      <c r="AR233" s="377"/>
      <c r="AS233" s="377"/>
      <c r="AT233" s="377"/>
      <c r="AU233" s="377"/>
      <c r="AV233" s="377"/>
      <c r="AW233" s="377"/>
      <c r="AX233" s="378"/>
    </row>
    <row r="234" spans="1:50" ht="26.25" customHeight="1" x14ac:dyDescent="0.15">
      <c r="A234" s="358"/>
      <c r="B234" s="359"/>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81" t="s">
        <v>720</v>
      </c>
      <c r="AE234" s="382"/>
      <c r="AF234" s="448"/>
      <c r="AG234" s="376" t="s">
        <v>717</v>
      </c>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11" t="s">
        <v>720</v>
      </c>
      <c r="AE235" s="412"/>
      <c r="AF235" s="413"/>
      <c r="AG235" s="414" t="s">
        <v>717</v>
      </c>
      <c r="AH235" s="415"/>
      <c r="AI235" s="415"/>
      <c r="AJ235" s="415"/>
      <c r="AK235" s="415"/>
      <c r="AL235" s="415"/>
      <c r="AM235" s="415"/>
      <c r="AN235" s="415"/>
      <c r="AO235" s="415"/>
      <c r="AP235" s="415"/>
      <c r="AQ235" s="415"/>
      <c r="AR235" s="415"/>
      <c r="AS235" s="415"/>
      <c r="AT235" s="415"/>
      <c r="AU235" s="415"/>
      <c r="AV235" s="415"/>
      <c r="AW235" s="415"/>
      <c r="AX235" s="416"/>
    </row>
    <row r="236" spans="1:50" ht="72"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715</v>
      </c>
      <c r="AE236" s="366"/>
      <c r="AF236" s="367"/>
      <c r="AG236" s="368" t="s">
        <v>741</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720</v>
      </c>
      <c r="AE237" s="375"/>
      <c r="AF237" s="375"/>
      <c r="AG237" s="376" t="s">
        <v>717</v>
      </c>
      <c r="AH237" s="377"/>
      <c r="AI237" s="377"/>
      <c r="AJ237" s="377"/>
      <c r="AK237" s="377"/>
      <c r="AL237" s="377"/>
      <c r="AM237" s="377"/>
      <c r="AN237" s="377"/>
      <c r="AO237" s="377"/>
      <c r="AP237" s="377"/>
      <c r="AQ237" s="377"/>
      <c r="AR237" s="377"/>
      <c r="AS237" s="377"/>
      <c r="AT237" s="377"/>
      <c r="AU237" s="377"/>
      <c r="AV237" s="377"/>
      <c r="AW237" s="377"/>
      <c r="AX237" s="378"/>
    </row>
    <row r="238" spans="1:50" ht="56.25"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715</v>
      </c>
      <c r="AE238" s="382"/>
      <c r="AF238" s="382"/>
      <c r="AG238" s="376" t="s">
        <v>757</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720</v>
      </c>
      <c r="AE239" s="382"/>
      <c r="AF239" s="382"/>
      <c r="AG239" s="406" t="s">
        <v>717</v>
      </c>
      <c r="AH239" s="152"/>
      <c r="AI239" s="152"/>
      <c r="AJ239" s="152"/>
      <c r="AK239" s="152"/>
      <c r="AL239" s="152"/>
      <c r="AM239" s="152"/>
      <c r="AN239" s="152"/>
      <c r="AO239" s="152"/>
      <c r="AP239" s="152"/>
      <c r="AQ239" s="152"/>
      <c r="AR239" s="152"/>
      <c r="AS239" s="152"/>
      <c r="AT239" s="152"/>
      <c r="AU239" s="152"/>
      <c r="AV239" s="152"/>
      <c r="AW239" s="152"/>
      <c r="AX239" s="407"/>
    </row>
    <row r="240" spans="1:50" ht="35.1"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715</v>
      </c>
      <c r="AE240" s="400"/>
      <c r="AF240" s="401"/>
      <c r="AG240" s="402" t="s">
        <v>740</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2" t="s">
        <v>0</v>
      </c>
      <c r="D241" s="903"/>
      <c r="E241" s="903"/>
      <c r="F241" s="903"/>
      <c r="G241" s="903"/>
      <c r="H241" s="903"/>
      <c r="I241" s="903"/>
      <c r="J241" s="903"/>
      <c r="K241" s="903"/>
      <c r="L241" s="903"/>
      <c r="M241" s="903"/>
      <c r="N241" s="903"/>
      <c r="O241" s="899" t="s">
        <v>690</v>
      </c>
      <c r="P241" s="900"/>
      <c r="Q241" s="900"/>
      <c r="R241" s="900"/>
      <c r="S241" s="900"/>
      <c r="T241" s="900"/>
      <c r="U241" s="900"/>
      <c r="V241" s="900"/>
      <c r="W241" s="900"/>
      <c r="X241" s="900"/>
      <c r="Y241" s="900"/>
      <c r="Z241" s="900"/>
      <c r="AA241" s="900"/>
      <c r="AB241" s="900"/>
      <c r="AC241" s="900"/>
      <c r="AD241" s="900"/>
      <c r="AE241" s="900"/>
      <c r="AF241" s="901"/>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86">
        <v>2022</v>
      </c>
      <c r="D242" s="887"/>
      <c r="E242" s="385" t="s">
        <v>692</v>
      </c>
      <c r="F242" s="385"/>
      <c r="G242" s="385"/>
      <c r="H242" s="386">
        <v>21</v>
      </c>
      <c r="I242" s="386"/>
      <c r="J242" s="888">
        <v>548</v>
      </c>
      <c r="K242" s="888"/>
      <c r="L242" s="888"/>
      <c r="M242" s="386"/>
      <c r="N242" s="889"/>
      <c r="O242" s="890" t="s">
        <v>710</v>
      </c>
      <c r="P242" s="891"/>
      <c r="Q242" s="891"/>
      <c r="R242" s="891"/>
      <c r="S242" s="891"/>
      <c r="T242" s="891"/>
      <c r="U242" s="891"/>
      <c r="V242" s="891"/>
      <c r="W242" s="891"/>
      <c r="X242" s="891"/>
      <c r="Y242" s="891"/>
      <c r="Z242" s="891"/>
      <c r="AA242" s="891"/>
      <c r="AB242" s="891"/>
      <c r="AC242" s="891"/>
      <c r="AD242" s="891"/>
      <c r="AE242" s="891"/>
      <c r="AF242" s="892"/>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v>2022</v>
      </c>
      <c r="D243" s="384"/>
      <c r="E243" s="385" t="s">
        <v>692</v>
      </c>
      <c r="F243" s="385"/>
      <c r="G243" s="385"/>
      <c r="H243" s="386">
        <v>21</v>
      </c>
      <c r="I243" s="386"/>
      <c r="J243" s="387">
        <v>551</v>
      </c>
      <c r="K243" s="387"/>
      <c r="L243" s="387"/>
      <c r="M243" s="388"/>
      <c r="N243" s="389"/>
      <c r="O243" s="893" t="s">
        <v>711</v>
      </c>
      <c r="P243" s="894"/>
      <c r="Q243" s="894"/>
      <c r="R243" s="894"/>
      <c r="S243" s="894"/>
      <c r="T243" s="894"/>
      <c r="U243" s="894"/>
      <c r="V243" s="894"/>
      <c r="W243" s="894"/>
      <c r="X243" s="894"/>
      <c r="Y243" s="894"/>
      <c r="Z243" s="894"/>
      <c r="AA243" s="894"/>
      <c r="AB243" s="894"/>
      <c r="AC243" s="894"/>
      <c r="AD243" s="894"/>
      <c r="AE243" s="894"/>
      <c r="AF243" s="895"/>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15">
      <c r="A244" s="392"/>
      <c r="B244" s="393"/>
      <c r="C244" s="383">
        <v>2022</v>
      </c>
      <c r="D244" s="384"/>
      <c r="E244" s="385" t="s">
        <v>692</v>
      </c>
      <c r="F244" s="385"/>
      <c r="G244" s="385"/>
      <c r="H244" s="386">
        <v>21</v>
      </c>
      <c r="I244" s="386"/>
      <c r="J244" s="387">
        <v>552</v>
      </c>
      <c r="K244" s="387"/>
      <c r="L244" s="387"/>
      <c r="M244" s="388"/>
      <c r="N244" s="389"/>
      <c r="O244" s="893" t="s">
        <v>712</v>
      </c>
      <c r="P244" s="894"/>
      <c r="Q244" s="894"/>
      <c r="R244" s="894"/>
      <c r="S244" s="894"/>
      <c r="T244" s="894"/>
      <c r="U244" s="894"/>
      <c r="V244" s="894"/>
      <c r="W244" s="894"/>
      <c r="X244" s="894"/>
      <c r="Y244" s="894"/>
      <c r="Z244" s="894"/>
      <c r="AA244" s="894"/>
      <c r="AB244" s="894"/>
      <c r="AC244" s="894"/>
      <c r="AD244" s="894"/>
      <c r="AE244" s="894"/>
      <c r="AF244" s="895"/>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15">
      <c r="A245" s="392"/>
      <c r="B245" s="393"/>
      <c r="C245" s="383"/>
      <c r="D245" s="384"/>
      <c r="E245" s="385"/>
      <c r="F245" s="385"/>
      <c r="G245" s="385"/>
      <c r="H245" s="386"/>
      <c r="I245" s="386"/>
      <c r="J245" s="387"/>
      <c r="K245" s="387"/>
      <c r="L245" s="387"/>
      <c r="M245" s="388"/>
      <c r="N245" s="389"/>
      <c r="O245" s="893"/>
      <c r="P245" s="894"/>
      <c r="Q245" s="894"/>
      <c r="R245" s="894"/>
      <c r="S245" s="894"/>
      <c r="T245" s="894"/>
      <c r="U245" s="894"/>
      <c r="V245" s="894"/>
      <c r="W245" s="894"/>
      <c r="X245" s="894"/>
      <c r="Y245" s="894"/>
      <c r="Z245" s="894"/>
      <c r="AA245" s="894"/>
      <c r="AB245" s="894"/>
      <c r="AC245" s="894"/>
      <c r="AD245" s="894"/>
      <c r="AE245" s="894"/>
      <c r="AF245" s="895"/>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15">
      <c r="A246" s="394"/>
      <c r="B246" s="395"/>
      <c r="C246" s="408"/>
      <c r="D246" s="409"/>
      <c r="E246" s="385"/>
      <c r="F246" s="385"/>
      <c r="G246" s="385"/>
      <c r="H246" s="386"/>
      <c r="I246" s="386"/>
      <c r="J246" s="410"/>
      <c r="K246" s="410"/>
      <c r="L246" s="410"/>
      <c r="M246" s="884"/>
      <c r="N246" s="885"/>
      <c r="O246" s="896"/>
      <c r="P246" s="897"/>
      <c r="Q246" s="897"/>
      <c r="R246" s="897"/>
      <c r="S246" s="897"/>
      <c r="T246" s="897"/>
      <c r="U246" s="897"/>
      <c r="V246" s="897"/>
      <c r="W246" s="897"/>
      <c r="X246" s="897"/>
      <c r="Y246" s="897"/>
      <c r="Z246" s="897"/>
      <c r="AA246" s="897"/>
      <c r="AB246" s="897"/>
      <c r="AC246" s="897"/>
      <c r="AD246" s="897"/>
      <c r="AE246" s="897"/>
      <c r="AF246" s="898"/>
      <c r="AG246" s="406"/>
      <c r="AH246" s="152"/>
      <c r="AI246" s="152"/>
      <c r="AJ246" s="152"/>
      <c r="AK246" s="152"/>
      <c r="AL246" s="152"/>
      <c r="AM246" s="152"/>
      <c r="AN246" s="152"/>
      <c r="AO246" s="152"/>
      <c r="AP246" s="152"/>
      <c r="AQ246" s="152"/>
      <c r="AR246" s="152"/>
      <c r="AS246" s="152"/>
      <c r="AT246" s="152"/>
      <c r="AU246" s="152"/>
      <c r="AV246" s="152"/>
      <c r="AW246" s="152"/>
      <c r="AX246" s="407"/>
    </row>
    <row r="247" spans="1:50" ht="48.6" customHeight="1" x14ac:dyDescent="0.15">
      <c r="A247" s="356" t="s">
        <v>46</v>
      </c>
      <c r="B247" s="914"/>
      <c r="C247" s="315" t="s">
        <v>50</v>
      </c>
      <c r="D247" s="732"/>
      <c r="E247" s="732"/>
      <c r="F247" s="733"/>
      <c r="G247" s="917" t="s">
        <v>760</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47.45" customHeight="1" thickBot="1" x14ac:dyDescent="0.2">
      <c r="A248" s="915"/>
      <c r="B248" s="916"/>
      <c r="C248" s="919" t="s">
        <v>54</v>
      </c>
      <c r="D248" s="920"/>
      <c r="E248" s="920"/>
      <c r="F248" s="921"/>
      <c r="G248" s="922" t="s">
        <v>762</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38.450000000000003" customHeight="1" thickBot="1" x14ac:dyDescent="0.2">
      <c r="A250" s="907" t="s">
        <v>763</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32.1" customHeight="1" thickBot="1" x14ac:dyDescent="0.2">
      <c r="A252" s="340" t="s">
        <v>132</v>
      </c>
      <c r="B252" s="341"/>
      <c r="C252" s="341"/>
      <c r="D252" s="341"/>
      <c r="E252" s="342"/>
      <c r="F252" s="913" t="s">
        <v>758</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28.5" customHeight="1" thickBot="1" x14ac:dyDescent="0.2">
      <c r="A254" s="340" t="s">
        <v>759</v>
      </c>
      <c r="B254" s="341"/>
      <c r="C254" s="341"/>
      <c r="D254" s="341"/>
      <c r="E254" s="342"/>
      <c r="F254" s="343" t="s">
        <v>761</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39.950000000000003"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18.95" customHeight="1" x14ac:dyDescent="0.15">
      <c r="A258" s="355" t="s">
        <v>361</v>
      </c>
      <c r="B258" s="105"/>
      <c r="C258" s="105"/>
      <c r="D258" s="106"/>
      <c r="E258" s="336" t="s">
        <v>700</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18.95" customHeight="1" x14ac:dyDescent="0.15">
      <c r="A259" s="271" t="s">
        <v>360</v>
      </c>
      <c r="B259" s="271"/>
      <c r="C259" s="271"/>
      <c r="D259" s="271"/>
      <c r="E259" s="336" t="s">
        <v>700</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18.95" customHeight="1" x14ac:dyDescent="0.15">
      <c r="A260" s="271" t="s">
        <v>359</v>
      </c>
      <c r="B260" s="271"/>
      <c r="C260" s="271"/>
      <c r="D260" s="271"/>
      <c r="E260" s="336" t="s">
        <v>700</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18.95" customHeight="1" x14ac:dyDescent="0.15">
      <c r="A261" s="271" t="s">
        <v>358</v>
      </c>
      <c r="B261" s="271"/>
      <c r="C261" s="271"/>
      <c r="D261" s="271"/>
      <c r="E261" s="336" t="s">
        <v>700</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18.95" customHeight="1" x14ac:dyDescent="0.15">
      <c r="A262" s="271" t="s">
        <v>357</v>
      </c>
      <c r="B262" s="271"/>
      <c r="C262" s="271"/>
      <c r="D262" s="271"/>
      <c r="E262" s="336" t="s">
        <v>700</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18.95" customHeight="1" x14ac:dyDescent="0.15">
      <c r="A263" s="271" t="s">
        <v>356</v>
      </c>
      <c r="B263" s="271"/>
      <c r="C263" s="271"/>
      <c r="D263" s="271"/>
      <c r="E263" s="336" t="s">
        <v>700</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18.95" customHeight="1" x14ac:dyDescent="0.15">
      <c r="A264" s="271" t="s">
        <v>355</v>
      </c>
      <c r="B264" s="271"/>
      <c r="C264" s="271"/>
      <c r="D264" s="271"/>
      <c r="E264" s="336" t="s">
        <v>713</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18.95" customHeight="1" x14ac:dyDescent="0.15">
      <c r="A265" s="271" t="s">
        <v>354</v>
      </c>
      <c r="B265" s="271"/>
      <c r="C265" s="271"/>
      <c r="D265" s="271"/>
      <c r="E265" s="336" t="s">
        <v>714</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18.95" customHeight="1" x14ac:dyDescent="0.15">
      <c r="A266" s="271" t="s">
        <v>501</v>
      </c>
      <c r="B266" s="271"/>
      <c r="C266" s="271"/>
      <c r="D266" s="271"/>
      <c r="E266" s="115" t="s">
        <v>692</v>
      </c>
      <c r="F266" s="101"/>
      <c r="G266" s="101"/>
      <c r="H266" s="92" t="str">
        <f>IF(E266="","","-")</f>
        <v>-</v>
      </c>
      <c r="I266" s="101"/>
      <c r="J266" s="101"/>
      <c r="K266" s="92" t="str">
        <f>IF(I266="","","-")</f>
        <v/>
      </c>
      <c r="L266" s="116">
        <v>492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681</v>
      </c>
      <c r="B267" s="271"/>
      <c r="C267" s="271"/>
      <c r="D267" s="271"/>
      <c r="E267" s="115" t="s">
        <v>692</v>
      </c>
      <c r="F267" s="101"/>
      <c r="G267" s="101"/>
      <c r="H267" s="92"/>
      <c r="I267" s="101"/>
      <c r="J267" s="101"/>
      <c r="K267" s="92"/>
      <c r="L267" s="116">
        <v>493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469</v>
      </c>
      <c r="B268" s="271"/>
      <c r="C268" s="271"/>
      <c r="D268" s="271"/>
      <c r="E268" s="99">
        <v>2021</v>
      </c>
      <c r="F268" s="100"/>
      <c r="G268" s="101" t="s">
        <v>716</v>
      </c>
      <c r="H268" s="101"/>
      <c r="I268" s="101"/>
      <c r="J268" s="100"/>
      <c r="K268" s="100"/>
      <c r="L268" s="116">
        <v>549</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15.95" customHeight="1" x14ac:dyDescent="0.15">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5.4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5.6"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6.95"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9.9499999999999993"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3" customHeight="1" thickBot="1" x14ac:dyDescent="0.2">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hidden="1" customHeight="1" thickBot="1" x14ac:dyDescent="0.2">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hidden="1" customHeight="1" thickBot="1" x14ac:dyDescent="0.2">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 hidden="1" customHeight="1" thickBot="1" x14ac:dyDescent="0.2">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thickBot="1" x14ac:dyDescent="0.2">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6" hidden="1" customHeight="1" thickBot="1" x14ac:dyDescent="0.2">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x14ac:dyDescent="0.2">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thickBot="1" x14ac:dyDescent="0.2">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thickBot="1" x14ac:dyDescent="0.2">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thickBot="1" x14ac:dyDescent="0.2">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thickBot="1" x14ac:dyDescent="0.2">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thickBot="1" x14ac:dyDescent="0.2">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thickBot="1" x14ac:dyDescent="0.2">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350</v>
      </c>
      <c r="B308" s="331"/>
      <c r="C308" s="331"/>
      <c r="D308" s="331"/>
      <c r="E308" s="331"/>
      <c r="F308" s="332"/>
      <c r="G308" s="311" t="s">
        <v>324</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t="s">
        <v>743</v>
      </c>
      <c r="H310" s="302"/>
      <c r="I310" s="302"/>
      <c r="J310" s="302"/>
      <c r="K310" s="303"/>
      <c r="L310" s="304" t="s">
        <v>744</v>
      </c>
      <c r="M310" s="305"/>
      <c r="N310" s="305"/>
      <c r="O310" s="305"/>
      <c r="P310" s="305"/>
      <c r="Q310" s="305"/>
      <c r="R310" s="305"/>
      <c r="S310" s="305"/>
      <c r="T310" s="305"/>
      <c r="U310" s="305"/>
      <c r="V310" s="305"/>
      <c r="W310" s="305"/>
      <c r="X310" s="306"/>
      <c r="Y310" s="307">
        <v>208</v>
      </c>
      <c r="Z310" s="308"/>
      <c r="AA310" s="308"/>
      <c r="AB310" s="30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1.5" customHeight="1" x14ac:dyDescent="0.15">
      <c r="A311" s="333"/>
      <c r="B311" s="334"/>
      <c r="C311" s="334"/>
      <c r="D311" s="334"/>
      <c r="E311" s="334"/>
      <c r="F311" s="335"/>
      <c r="G311" s="291"/>
      <c r="H311" s="292"/>
      <c r="I311" s="292"/>
      <c r="J311" s="292"/>
      <c r="K311" s="293"/>
      <c r="L311" s="294"/>
      <c r="M311" s="295"/>
      <c r="N311" s="295"/>
      <c r="O311" s="295"/>
      <c r="P311" s="295"/>
      <c r="Q311" s="295"/>
      <c r="R311" s="295"/>
      <c r="S311" s="295"/>
      <c r="T311" s="295"/>
      <c r="U311" s="295"/>
      <c r="V311" s="295"/>
      <c r="W311" s="295"/>
      <c r="X311" s="296"/>
      <c r="Y311" s="297"/>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hidden="1" customHeight="1" x14ac:dyDescent="0.15">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thickBot="1" x14ac:dyDescent="0.2">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208</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0.75"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19.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x14ac:dyDescent="0.15">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14.2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x14ac:dyDescent="0.15">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8.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0999999999999996" customHeight="1" x14ac:dyDescent="0.15"/>
    <row r="363" spans="1:51" ht="20.10000000000000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745</v>
      </c>
      <c r="D366" s="266"/>
      <c r="E366" s="266"/>
      <c r="F366" s="266"/>
      <c r="G366" s="266"/>
      <c r="H366" s="266"/>
      <c r="I366" s="266"/>
      <c r="J366" s="248" t="s">
        <v>700</v>
      </c>
      <c r="K366" s="249"/>
      <c r="L366" s="249"/>
      <c r="M366" s="249"/>
      <c r="N366" s="249"/>
      <c r="O366" s="249"/>
      <c r="P366" s="275" t="s">
        <v>700</v>
      </c>
      <c r="Q366" s="275"/>
      <c r="R366" s="275"/>
      <c r="S366" s="275"/>
      <c r="T366" s="275"/>
      <c r="U366" s="275"/>
      <c r="V366" s="275"/>
      <c r="W366" s="275"/>
      <c r="X366" s="275"/>
      <c r="Y366" s="251">
        <v>0.7</v>
      </c>
      <c r="Z366" s="252"/>
      <c r="AA366" s="252"/>
      <c r="AB366" s="253"/>
      <c r="AC366" s="237"/>
      <c r="AD366" s="238"/>
      <c r="AE366" s="238"/>
      <c r="AF366" s="238"/>
      <c r="AG366" s="238"/>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30" customHeight="1" x14ac:dyDescent="0.15">
      <c r="A367" s="245">
        <v>2</v>
      </c>
      <c r="B367" s="245">
        <v>1</v>
      </c>
      <c r="C367" s="266" t="s">
        <v>746</v>
      </c>
      <c r="D367" s="266"/>
      <c r="E367" s="266"/>
      <c r="F367" s="266"/>
      <c r="G367" s="266"/>
      <c r="H367" s="266"/>
      <c r="I367" s="266"/>
      <c r="J367" s="248" t="s">
        <v>700</v>
      </c>
      <c r="K367" s="249"/>
      <c r="L367" s="249"/>
      <c r="M367" s="249"/>
      <c r="N367" s="249"/>
      <c r="O367" s="249"/>
      <c r="P367" s="275" t="s">
        <v>700</v>
      </c>
      <c r="Q367" s="275"/>
      <c r="R367" s="275"/>
      <c r="S367" s="275"/>
      <c r="T367" s="275"/>
      <c r="U367" s="275"/>
      <c r="V367" s="275"/>
      <c r="W367" s="275"/>
      <c r="X367" s="275"/>
      <c r="Y367" s="251">
        <v>0.7</v>
      </c>
      <c r="Z367" s="252"/>
      <c r="AA367" s="252"/>
      <c r="AB367" s="253"/>
      <c r="AC367" s="237"/>
      <c r="AD367" s="238"/>
      <c r="AE367" s="238"/>
      <c r="AF367" s="238"/>
      <c r="AG367" s="238"/>
      <c r="AH367" s="268" t="s">
        <v>368</v>
      </c>
      <c r="AI367" s="269"/>
      <c r="AJ367" s="269"/>
      <c r="AK367" s="269"/>
      <c r="AL367" s="241" t="s">
        <v>368</v>
      </c>
      <c r="AM367" s="242"/>
      <c r="AN367" s="242"/>
      <c r="AO367" s="243"/>
      <c r="AP367" s="244" t="s">
        <v>368</v>
      </c>
      <c r="AQ367" s="244"/>
      <c r="AR367" s="244"/>
      <c r="AS367" s="244"/>
      <c r="AT367" s="244"/>
      <c r="AU367" s="244"/>
      <c r="AV367" s="244"/>
      <c r="AW367" s="244"/>
      <c r="AX367" s="244"/>
      <c r="AY367">
        <f>COUNTA($C$367)</f>
        <v>1</v>
      </c>
    </row>
    <row r="368" spans="1:51" ht="30" customHeight="1" x14ac:dyDescent="0.15">
      <c r="A368" s="245">
        <v>3</v>
      </c>
      <c r="B368" s="245">
        <v>1</v>
      </c>
      <c r="C368" s="267" t="s">
        <v>747</v>
      </c>
      <c r="D368" s="266"/>
      <c r="E368" s="266"/>
      <c r="F368" s="266"/>
      <c r="G368" s="266"/>
      <c r="H368" s="266"/>
      <c r="I368" s="266"/>
      <c r="J368" s="248" t="s">
        <v>700</v>
      </c>
      <c r="K368" s="249"/>
      <c r="L368" s="249"/>
      <c r="M368" s="249"/>
      <c r="N368" s="249"/>
      <c r="O368" s="249"/>
      <c r="P368" s="276" t="s">
        <v>700</v>
      </c>
      <c r="Q368" s="275"/>
      <c r="R368" s="275"/>
      <c r="S368" s="275"/>
      <c r="T368" s="275"/>
      <c r="U368" s="275"/>
      <c r="V368" s="275"/>
      <c r="W368" s="275"/>
      <c r="X368" s="275"/>
      <c r="Y368" s="251">
        <v>0.7</v>
      </c>
      <c r="Z368" s="252"/>
      <c r="AA368" s="252"/>
      <c r="AB368" s="253"/>
      <c r="AC368" s="237"/>
      <c r="AD368" s="238"/>
      <c r="AE368" s="238"/>
      <c r="AF368" s="238"/>
      <c r="AG368" s="238"/>
      <c r="AH368" s="239" t="s">
        <v>368</v>
      </c>
      <c r="AI368" s="240"/>
      <c r="AJ368" s="240"/>
      <c r="AK368" s="240"/>
      <c r="AL368" s="241" t="s">
        <v>368</v>
      </c>
      <c r="AM368" s="242"/>
      <c r="AN368" s="242"/>
      <c r="AO368" s="243"/>
      <c r="AP368" s="244" t="s">
        <v>368</v>
      </c>
      <c r="AQ368" s="244"/>
      <c r="AR368" s="244"/>
      <c r="AS368" s="244"/>
      <c r="AT368" s="244"/>
      <c r="AU368" s="244"/>
      <c r="AV368" s="244"/>
      <c r="AW368" s="244"/>
      <c r="AX368" s="244"/>
      <c r="AY368">
        <f>COUNTA($C$368)</f>
        <v>1</v>
      </c>
    </row>
    <row r="369" spans="1:51" ht="30" customHeight="1" x14ac:dyDescent="0.15">
      <c r="A369" s="245">
        <v>4</v>
      </c>
      <c r="B369" s="245">
        <v>1</v>
      </c>
      <c r="C369" s="267" t="s">
        <v>748</v>
      </c>
      <c r="D369" s="266"/>
      <c r="E369" s="266"/>
      <c r="F369" s="266"/>
      <c r="G369" s="266"/>
      <c r="H369" s="266"/>
      <c r="I369" s="266"/>
      <c r="J369" s="248" t="s">
        <v>700</v>
      </c>
      <c r="K369" s="249"/>
      <c r="L369" s="249"/>
      <c r="M369" s="249"/>
      <c r="N369" s="249"/>
      <c r="O369" s="249"/>
      <c r="P369" s="276" t="s">
        <v>700</v>
      </c>
      <c r="Q369" s="275"/>
      <c r="R369" s="275"/>
      <c r="S369" s="275"/>
      <c r="T369" s="275"/>
      <c r="U369" s="275"/>
      <c r="V369" s="275"/>
      <c r="W369" s="275"/>
      <c r="X369" s="275"/>
      <c r="Y369" s="251">
        <v>0.7</v>
      </c>
      <c r="Z369" s="252"/>
      <c r="AA369" s="252"/>
      <c r="AB369" s="253"/>
      <c r="AC369" s="237"/>
      <c r="AD369" s="238"/>
      <c r="AE369" s="238"/>
      <c r="AF369" s="238"/>
      <c r="AG369" s="238"/>
      <c r="AH369" s="239" t="s">
        <v>368</v>
      </c>
      <c r="AI369" s="240"/>
      <c r="AJ369" s="240"/>
      <c r="AK369" s="240"/>
      <c r="AL369" s="241" t="s">
        <v>368</v>
      </c>
      <c r="AM369" s="242"/>
      <c r="AN369" s="242"/>
      <c r="AO369" s="243"/>
      <c r="AP369" s="244" t="s">
        <v>368</v>
      </c>
      <c r="AQ369" s="244"/>
      <c r="AR369" s="244"/>
      <c r="AS369" s="244"/>
      <c r="AT369" s="244"/>
      <c r="AU369" s="244"/>
      <c r="AV369" s="244"/>
      <c r="AW369" s="244"/>
      <c r="AX369" s="244"/>
      <c r="AY369">
        <f>COUNTA($C$369)</f>
        <v>1</v>
      </c>
    </row>
    <row r="370" spans="1:51" ht="30" customHeight="1" x14ac:dyDescent="0.15">
      <c r="A370" s="245">
        <v>5</v>
      </c>
      <c r="B370" s="245">
        <v>1</v>
      </c>
      <c r="C370" s="266" t="s">
        <v>749</v>
      </c>
      <c r="D370" s="266"/>
      <c r="E370" s="266"/>
      <c r="F370" s="266"/>
      <c r="G370" s="266"/>
      <c r="H370" s="266"/>
      <c r="I370" s="266"/>
      <c r="J370" s="248" t="s">
        <v>700</v>
      </c>
      <c r="K370" s="249"/>
      <c r="L370" s="249"/>
      <c r="M370" s="249"/>
      <c r="N370" s="249"/>
      <c r="O370" s="249"/>
      <c r="P370" s="275" t="s">
        <v>700</v>
      </c>
      <c r="Q370" s="275"/>
      <c r="R370" s="275"/>
      <c r="S370" s="275"/>
      <c r="T370" s="275"/>
      <c r="U370" s="275"/>
      <c r="V370" s="275"/>
      <c r="W370" s="275"/>
      <c r="X370" s="275"/>
      <c r="Y370" s="251">
        <v>0.7</v>
      </c>
      <c r="Z370" s="252"/>
      <c r="AA370" s="252"/>
      <c r="AB370" s="253"/>
      <c r="AC370" s="237"/>
      <c r="AD370" s="238"/>
      <c r="AE370" s="238"/>
      <c r="AF370" s="238"/>
      <c r="AG370" s="238"/>
      <c r="AH370" s="239" t="s">
        <v>368</v>
      </c>
      <c r="AI370" s="240"/>
      <c r="AJ370" s="240"/>
      <c r="AK370" s="240"/>
      <c r="AL370" s="241" t="s">
        <v>368</v>
      </c>
      <c r="AM370" s="242"/>
      <c r="AN370" s="242"/>
      <c r="AO370" s="243"/>
      <c r="AP370" s="244" t="s">
        <v>368</v>
      </c>
      <c r="AQ370" s="244"/>
      <c r="AR370" s="244"/>
      <c r="AS370" s="244"/>
      <c r="AT370" s="244"/>
      <c r="AU370" s="244"/>
      <c r="AV370" s="244"/>
      <c r="AW370" s="244"/>
      <c r="AX370" s="244"/>
      <c r="AY370">
        <f>COUNTA($C$370)</f>
        <v>1</v>
      </c>
    </row>
    <row r="371" spans="1:51" ht="30" customHeight="1" x14ac:dyDescent="0.15">
      <c r="A371" s="245">
        <v>6</v>
      </c>
      <c r="B371" s="245">
        <v>1</v>
      </c>
      <c r="C371" s="266" t="s">
        <v>750</v>
      </c>
      <c r="D371" s="266"/>
      <c r="E371" s="266"/>
      <c r="F371" s="266"/>
      <c r="G371" s="266"/>
      <c r="H371" s="266"/>
      <c r="I371" s="266"/>
      <c r="J371" s="248" t="s">
        <v>700</v>
      </c>
      <c r="K371" s="249"/>
      <c r="L371" s="249"/>
      <c r="M371" s="249"/>
      <c r="N371" s="249"/>
      <c r="O371" s="249"/>
      <c r="P371" s="275" t="s">
        <v>700</v>
      </c>
      <c r="Q371" s="275"/>
      <c r="R371" s="275"/>
      <c r="S371" s="275"/>
      <c r="T371" s="275"/>
      <c r="U371" s="275"/>
      <c r="V371" s="275"/>
      <c r="W371" s="275"/>
      <c r="X371" s="275"/>
      <c r="Y371" s="251">
        <v>0.7</v>
      </c>
      <c r="Z371" s="252"/>
      <c r="AA371" s="252"/>
      <c r="AB371" s="253"/>
      <c r="AC371" s="237"/>
      <c r="AD371" s="238"/>
      <c r="AE371" s="238"/>
      <c r="AF371" s="238"/>
      <c r="AG371" s="238"/>
      <c r="AH371" s="239" t="s">
        <v>368</v>
      </c>
      <c r="AI371" s="240"/>
      <c r="AJ371" s="240"/>
      <c r="AK371" s="240"/>
      <c r="AL371" s="241" t="s">
        <v>368</v>
      </c>
      <c r="AM371" s="242"/>
      <c r="AN371" s="242"/>
      <c r="AO371" s="243"/>
      <c r="AP371" s="244" t="s">
        <v>368</v>
      </c>
      <c r="AQ371" s="244"/>
      <c r="AR371" s="244"/>
      <c r="AS371" s="244"/>
      <c r="AT371" s="244"/>
      <c r="AU371" s="244"/>
      <c r="AV371" s="244"/>
      <c r="AW371" s="244"/>
      <c r="AX371" s="244"/>
      <c r="AY371">
        <f>COUNTA($C$371)</f>
        <v>1</v>
      </c>
    </row>
    <row r="372" spans="1:51" ht="30" customHeight="1" x14ac:dyDescent="0.15">
      <c r="A372" s="245">
        <v>7</v>
      </c>
      <c r="B372" s="245">
        <v>1</v>
      </c>
      <c r="C372" s="266" t="s">
        <v>751</v>
      </c>
      <c r="D372" s="266"/>
      <c r="E372" s="266"/>
      <c r="F372" s="266"/>
      <c r="G372" s="266"/>
      <c r="H372" s="266"/>
      <c r="I372" s="266"/>
      <c r="J372" s="248" t="s">
        <v>700</v>
      </c>
      <c r="K372" s="249"/>
      <c r="L372" s="249"/>
      <c r="M372" s="249"/>
      <c r="N372" s="249"/>
      <c r="O372" s="249"/>
      <c r="P372" s="275" t="s">
        <v>700</v>
      </c>
      <c r="Q372" s="275"/>
      <c r="R372" s="275"/>
      <c r="S372" s="275"/>
      <c r="T372" s="275"/>
      <c r="U372" s="275"/>
      <c r="V372" s="275"/>
      <c r="W372" s="275"/>
      <c r="X372" s="275"/>
      <c r="Y372" s="251">
        <v>0.7</v>
      </c>
      <c r="Z372" s="252"/>
      <c r="AA372" s="252"/>
      <c r="AB372" s="253"/>
      <c r="AC372" s="237"/>
      <c r="AD372" s="238"/>
      <c r="AE372" s="238"/>
      <c r="AF372" s="238"/>
      <c r="AG372" s="238"/>
      <c r="AH372" s="239" t="s">
        <v>368</v>
      </c>
      <c r="AI372" s="240"/>
      <c r="AJ372" s="240"/>
      <c r="AK372" s="240"/>
      <c r="AL372" s="241" t="s">
        <v>368</v>
      </c>
      <c r="AM372" s="242"/>
      <c r="AN372" s="242"/>
      <c r="AO372" s="243"/>
      <c r="AP372" s="244" t="s">
        <v>368</v>
      </c>
      <c r="AQ372" s="244"/>
      <c r="AR372" s="244"/>
      <c r="AS372" s="244"/>
      <c r="AT372" s="244"/>
      <c r="AU372" s="244"/>
      <c r="AV372" s="244"/>
      <c r="AW372" s="244"/>
      <c r="AX372" s="244"/>
      <c r="AY372">
        <f>COUNTA($C$372)</f>
        <v>1</v>
      </c>
    </row>
    <row r="373" spans="1:51" ht="30" customHeight="1" x14ac:dyDescent="0.15">
      <c r="A373" s="245">
        <v>8</v>
      </c>
      <c r="B373" s="245">
        <v>1</v>
      </c>
      <c r="C373" s="266" t="s">
        <v>752</v>
      </c>
      <c r="D373" s="266"/>
      <c r="E373" s="266"/>
      <c r="F373" s="266"/>
      <c r="G373" s="266"/>
      <c r="H373" s="266"/>
      <c r="I373" s="266"/>
      <c r="J373" s="248" t="s">
        <v>700</v>
      </c>
      <c r="K373" s="249"/>
      <c r="L373" s="249"/>
      <c r="M373" s="249"/>
      <c r="N373" s="249"/>
      <c r="O373" s="249"/>
      <c r="P373" s="275" t="s">
        <v>700</v>
      </c>
      <c r="Q373" s="275"/>
      <c r="R373" s="275"/>
      <c r="S373" s="275"/>
      <c r="T373" s="275"/>
      <c r="U373" s="275"/>
      <c r="V373" s="275"/>
      <c r="W373" s="275"/>
      <c r="X373" s="275"/>
      <c r="Y373" s="251">
        <v>0.7</v>
      </c>
      <c r="Z373" s="252"/>
      <c r="AA373" s="252"/>
      <c r="AB373" s="253"/>
      <c r="AC373" s="237"/>
      <c r="AD373" s="238"/>
      <c r="AE373" s="238"/>
      <c r="AF373" s="238"/>
      <c r="AG373" s="238"/>
      <c r="AH373" s="239" t="s">
        <v>368</v>
      </c>
      <c r="AI373" s="240"/>
      <c r="AJ373" s="240"/>
      <c r="AK373" s="240"/>
      <c r="AL373" s="241" t="s">
        <v>368</v>
      </c>
      <c r="AM373" s="242"/>
      <c r="AN373" s="242"/>
      <c r="AO373" s="243"/>
      <c r="AP373" s="244" t="s">
        <v>368</v>
      </c>
      <c r="AQ373" s="244"/>
      <c r="AR373" s="244"/>
      <c r="AS373" s="244"/>
      <c r="AT373" s="244"/>
      <c r="AU373" s="244"/>
      <c r="AV373" s="244"/>
      <c r="AW373" s="244"/>
      <c r="AX373" s="244"/>
      <c r="AY373">
        <f>COUNTA($C$373)</f>
        <v>1</v>
      </c>
    </row>
    <row r="374" spans="1:51" ht="30" customHeight="1" x14ac:dyDescent="0.15">
      <c r="A374" s="245">
        <v>9</v>
      </c>
      <c r="B374" s="245">
        <v>1</v>
      </c>
      <c r="C374" s="266" t="s">
        <v>753</v>
      </c>
      <c r="D374" s="266"/>
      <c r="E374" s="266"/>
      <c r="F374" s="266"/>
      <c r="G374" s="266"/>
      <c r="H374" s="266"/>
      <c r="I374" s="266"/>
      <c r="J374" s="248" t="s">
        <v>700</v>
      </c>
      <c r="K374" s="249"/>
      <c r="L374" s="249"/>
      <c r="M374" s="249"/>
      <c r="N374" s="249"/>
      <c r="O374" s="249"/>
      <c r="P374" s="275" t="s">
        <v>700</v>
      </c>
      <c r="Q374" s="275"/>
      <c r="R374" s="275"/>
      <c r="S374" s="275"/>
      <c r="T374" s="275"/>
      <c r="U374" s="275"/>
      <c r="V374" s="275"/>
      <c r="W374" s="275"/>
      <c r="X374" s="275"/>
      <c r="Y374" s="251">
        <v>0.7</v>
      </c>
      <c r="Z374" s="252"/>
      <c r="AA374" s="252"/>
      <c r="AB374" s="253"/>
      <c r="AC374" s="237"/>
      <c r="AD374" s="238"/>
      <c r="AE374" s="238"/>
      <c r="AF374" s="238"/>
      <c r="AG374" s="238"/>
      <c r="AH374" s="239" t="s">
        <v>368</v>
      </c>
      <c r="AI374" s="240"/>
      <c r="AJ374" s="240"/>
      <c r="AK374" s="240"/>
      <c r="AL374" s="241" t="s">
        <v>368</v>
      </c>
      <c r="AM374" s="242"/>
      <c r="AN374" s="242"/>
      <c r="AO374" s="243"/>
      <c r="AP374" s="244" t="s">
        <v>368</v>
      </c>
      <c r="AQ374" s="244"/>
      <c r="AR374" s="244"/>
      <c r="AS374" s="244"/>
      <c r="AT374" s="244"/>
      <c r="AU374" s="244"/>
      <c r="AV374" s="244"/>
      <c r="AW374" s="244"/>
      <c r="AX374" s="244"/>
      <c r="AY374">
        <f>COUNTA($C$374)</f>
        <v>1</v>
      </c>
    </row>
    <row r="375" spans="1:51" ht="29.25" customHeight="1" x14ac:dyDescent="0.15">
      <c r="A375" s="245">
        <v>10</v>
      </c>
      <c r="B375" s="245">
        <v>1</v>
      </c>
      <c r="C375" s="266" t="s">
        <v>754</v>
      </c>
      <c r="D375" s="266"/>
      <c r="E375" s="266"/>
      <c r="F375" s="266"/>
      <c r="G375" s="266"/>
      <c r="H375" s="266"/>
      <c r="I375" s="266"/>
      <c r="J375" s="248" t="s">
        <v>700</v>
      </c>
      <c r="K375" s="249"/>
      <c r="L375" s="249"/>
      <c r="M375" s="249"/>
      <c r="N375" s="249"/>
      <c r="O375" s="249"/>
      <c r="P375" s="275" t="s">
        <v>700</v>
      </c>
      <c r="Q375" s="275"/>
      <c r="R375" s="275"/>
      <c r="S375" s="275"/>
      <c r="T375" s="275"/>
      <c r="U375" s="275"/>
      <c r="V375" s="275"/>
      <c r="W375" s="275"/>
      <c r="X375" s="275"/>
      <c r="Y375" s="251">
        <v>0.7</v>
      </c>
      <c r="Z375" s="252"/>
      <c r="AA375" s="252"/>
      <c r="AB375" s="253"/>
      <c r="AC375" s="237"/>
      <c r="AD375" s="238"/>
      <c r="AE375" s="238"/>
      <c r="AF375" s="238"/>
      <c r="AG375" s="238"/>
      <c r="AH375" s="239" t="s">
        <v>368</v>
      </c>
      <c r="AI375" s="240"/>
      <c r="AJ375" s="240"/>
      <c r="AK375" s="240"/>
      <c r="AL375" s="241" t="s">
        <v>368</v>
      </c>
      <c r="AM375" s="242"/>
      <c r="AN375" s="242"/>
      <c r="AO375" s="243"/>
      <c r="AP375" s="244" t="s">
        <v>368</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3.25"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1.75"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4.75"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20.25"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11.25"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5.5"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11.25"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6.75"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11.25"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7.75"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18"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19.5"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16.5"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7.5"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9.25"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717</v>
      </c>
      <c r="F631" s="247"/>
      <c r="G631" s="247"/>
      <c r="H631" s="247"/>
      <c r="I631" s="247"/>
      <c r="J631" s="248" t="s">
        <v>717</v>
      </c>
      <c r="K631" s="249"/>
      <c r="L631" s="249"/>
      <c r="M631" s="249"/>
      <c r="N631" s="249"/>
      <c r="O631" s="249"/>
      <c r="P631" s="260" t="s">
        <v>717</v>
      </c>
      <c r="Q631" s="250"/>
      <c r="R631" s="250"/>
      <c r="S631" s="250"/>
      <c r="T631" s="250"/>
      <c r="U631" s="250"/>
      <c r="V631" s="250"/>
      <c r="W631" s="250"/>
      <c r="X631" s="250"/>
      <c r="Y631" s="251" t="s">
        <v>717</v>
      </c>
      <c r="Z631" s="252"/>
      <c r="AA631" s="252"/>
      <c r="AB631" s="253"/>
      <c r="AC631" s="237"/>
      <c r="AD631" s="238"/>
      <c r="AE631" s="238"/>
      <c r="AF631" s="238"/>
      <c r="AG631" s="238"/>
      <c r="AH631" s="239" t="s">
        <v>717</v>
      </c>
      <c r="AI631" s="240"/>
      <c r="AJ631" s="240"/>
      <c r="AK631" s="240"/>
      <c r="AL631" s="241" t="s">
        <v>717</v>
      </c>
      <c r="AM631" s="242"/>
      <c r="AN631" s="242"/>
      <c r="AO631" s="243"/>
      <c r="AP631" s="244" t="s">
        <v>717</v>
      </c>
      <c r="AQ631" s="244"/>
      <c r="AR631" s="244"/>
      <c r="AS631" s="244"/>
      <c r="AT631" s="244"/>
      <c r="AU631" s="244"/>
      <c r="AV631" s="244"/>
      <c r="AW631" s="244"/>
      <c r="AX631" s="244"/>
    </row>
    <row r="632" spans="1:51" ht="0.75"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27.75"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18"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1" priority="919">
      <formula>IF(RIGHT(TEXT(P14,"0.#"),1)=".",FALSE,TRUE)</formula>
    </cfRule>
    <cfRule type="expression" dxfId="1510" priority="920">
      <formula>IF(RIGHT(TEXT(P14,"0.#"),1)=".",TRUE,FALSE)</formula>
    </cfRule>
  </conditionalFormatting>
  <conditionalFormatting sqref="P18:AX18">
    <cfRule type="expression" dxfId="1509" priority="917">
      <formula>IF(RIGHT(TEXT(P18,"0.#"),1)=".",FALSE,TRUE)</formula>
    </cfRule>
    <cfRule type="expression" dxfId="1508" priority="918">
      <formula>IF(RIGHT(TEXT(P18,"0.#"),1)=".",TRUE,FALSE)</formula>
    </cfRule>
  </conditionalFormatting>
  <conditionalFormatting sqref="Y311">
    <cfRule type="expression" dxfId="1507" priority="915">
      <formula>IF(RIGHT(TEXT(Y311,"0.#"),1)=".",FALSE,TRUE)</formula>
    </cfRule>
    <cfRule type="expression" dxfId="1506" priority="916">
      <formula>IF(RIGHT(TEXT(Y311,"0.#"),1)=".",TRUE,FALSE)</formula>
    </cfRule>
  </conditionalFormatting>
  <conditionalFormatting sqref="Y320">
    <cfRule type="expression" dxfId="1505" priority="913">
      <formula>IF(RIGHT(TEXT(Y320,"0.#"),1)=".",FALSE,TRUE)</formula>
    </cfRule>
    <cfRule type="expression" dxfId="1504" priority="914">
      <formula>IF(RIGHT(TEXT(Y320,"0.#"),1)=".",TRUE,FALSE)</formula>
    </cfRule>
  </conditionalFormatting>
  <conditionalFormatting sqref="Y351:Y358 Y349 Y338:Y345 Y336 Y325:Y332 Y323">
    <cfRule type="expression" dxfId="1503" priority="893">
      <formula>IF(RIGHT(TEXT(Y323,"0.#"),1)=".",FALSE,TRUE)</formula>
    </cfRule>
    <cfRule type="expression" dxfId="1502" priority="894">
      <formula>IF(RIGHT(TEXT(Y323,"0.#"),1)=".",TRUE,FALSE)</formula>
    </cfRule>
  </conditionalFormatting>
  <conditionalFormatting sqref="P16:AQ17 P15:AX15 P13:AX13">
    <cfRule type="expression" dxfId="1501" priority="911">
      <formula>IF(RIGHT(TEXT(P13,"0.#"),1)=".",FALSE,TRUE)</formula>
    </cfRule>
    <cfRule type="expression" dxfId="1500" priority="912">
      <formula>IF(RIGHT(TEXT(P13,"0.#"),1)=".",TRUE,FALSE)</formula>
    </cfRule>
  </conditionalFormatting>
  <conditionalFormatting sqref="P19:AJ19">
    <cfRule type="expression" dxfId="1499" priority="909">
      <formula>IF(RIGHT(TEXT(P19,"0.#"),1)=".",FALSE,TRUE)</formula>
    </cfRule>
    <cfRule type="expression" dxfId="1498" priority="910">
      <formula>IF(RIGHT(TEXT(P19,"0.#"),1)=".",TRUE,FALSE)</formula>
    </cfRule>
  </conditionalFormatting>
  <conditionalFormatting sqref="AE32 AQ32">
    <cfRule type="expression" dxfId="1497" priority="907">
      <formula>IF(RIGHT(TEXT(AE32,"0.#"),1)=".",FALSE,TRUE)</formula>
    </cfRule>
    <cfRule type="expression" dxfId="1496" priority="908">
      <formula>IF(RIGHT(TEXT(AE32,"0.#"),1)=".",TRUE,FALSE)</formula>
    </cfRule>
  </conditionalFormatting>
  <conditionalFormatting sqref="Y312:Y319 Y310">
    <cfRule type="expression" dxfId="1495" priority="905">
      <formula>IF(RIGHT(TEXT(Y310,"0.#"),1)=".",FALSE,TRUE)</formula>
    </cfRule>
    <cfRule type="expression" dxfId="1494" priority="906">
      <formula>IF(RIGHT(TEXT(Y310,"0.#"),1)=".",TRUE,FALSE)</formula>
    </cfRule>
  </conditionalFormatting>
  <conditionalFormatting sqref="AU311">
    <cfRule type="expression" dxfId="1493" priority="903">
      <formula>IF(RIGHT(TEXT(AU311,"0.#"),1)=".",FALSE,TRUE)</formula>
    </cfRule>
    <cfRule type="expression" dxfId="1492" priority="904">
      <formula>IF(RIGHT(TEXT(AU311,"0.#"),1)=".",TRUE,FALSE)</formula>
    </cfRule>
  </conditionalFormatting>
  <conditionalFormatting sqref="AU320">
    <cfRule type="expression" dxfId="1491" priority="901">
      <formula>IF(RIGHT(TEXT(AU320,"0.#"),1)=".",FALSE,TRUE)</formula>
    </cfRule>
    <cfRule type="expression" dxfId="1490" priority="902">
      <formula>IF(RIGHT(TEXT(AU320,"0.#"),1)=".",TRUE,FALSE)</formula>
    </cfRule>
  </conditionalFormatting>
  <conditionalFormatting sqref="AU312:AU319 AU310">
    <cfRule type="expression" dxfId="1489" priority="899">
      <formula>IF(RIGHT(TEXT(AU310,"0.#"),1)=".",FALSE,TRUE)</formula>
    </cfRule>
    <cfRule type="expression" dxfId="1488" priority="900">
      <formula>IF(RIGHT(TEXT(AU310,"0.#"),1)=".",TRUE,FALSE)</formula>
    </cfRule>
  </conditionalFormatting>
  <conditionalFormatting sqref="Y350 Y337 Y324">
    <cfRule type="expression" dxfId="1487" priority="897">
      <formula>IF(RIGHT(TEXT(Y324,"0.#"),1)=".",FALSE,TRUE)</formula>
    </cfRule>
    <cfRule type="expression" dxfId="1486" priority="898">
      <formula>IF(RIGHT(TEXT(Y324,"0.#"),1)=".",TRUE,FALSE)</formula>
    </cfRule>
  </conditionalFormatting>
  <conditionalFormatting sqref="Y359 Y346 Y333">
    <cfRule type="expression" dxfId="1485" priority="895">
      <formula>IF(RIGHT(TEXT(Y333,"0.#"),1)=".",FALSE,TRUE)</formula>
    </cfRule>
    <cfRule type="expression" dxfId="1484" priority="896">
      <formula>IF(RIGHT(TEXT(Y333,"0.#"),1)=".",TRUE,FALSE)</formula>
    </cfRule>
  </conditionalFormatting>
  <conditionalFormatting sqref="AU350 AU337 AU324">
    <cfRule type="expression" dxfId="1483" priority="891">
      <formula>IF(RIGHT(TEXT(AU324,"0.#"),1)=".",FALSE,TRUE)</formula>
    </cfRule>
    <cfRule type="expression" dxfId="1482" priority="892">
      <formula>IF(RIGHT(TEXT(AU324,"0.#"),1)=".",TRUE,FALSE)</formula>
    </cfRule>
  </conditionalFormatting>
  <conditionalFormatting sqref="AU359 AU346 AU333">
    <cfRule type="expression" dxfId="1481" priority="889">
      <formula>IF(RIGHT(TEXT(AU333,"0.#"),1)=".",FALSE,TRUE)</formula>
    </cfRule>
    <cfRule type="expression" dxfId="1480" priority="890">
      <formula>IF(RIGHT(TEXT(AU333,"0.#"),1)=".",TRUE,FALSE)</formula>
    </cfRule>
  </conditionalFormatting>
  <conditionalFormatting sqref="AU351:AU358 AU349 AU338:AU345 AU336 AU325:AU332 AU323">
    <cfRule type="expression" dxfId="1479" priority="887">
      <formula>IF(RIGHT(TEXT(AU323,"0.#"),1)=".",FALSE,TRUE)</formula>
    </cfRule>
    <cfRule type="expression" dxfId="1478" priority="888">
      <formula>IF(RIGHT(TEXT(AU323,"0.#"),1)=".",TRUE,FALSE)</formula>
    </cfRule>
  </conditionalFormatting>
  <conditionalFormatting sqref="AI32">
    <cfRule type="expression" dxfId="1477" priority="885">
      <formula>IF(RIGHT(TEXT(AI32,"0.#"),1)=".",FALSE,TRUE)</formula>
    </cfRule>
    <cfRule type="expression" dxfId="1476" priority="886">
      <formula>IF(RIGHT(TEXT(AI32,"0.#"),1)=".",TRUE,FALSE)</formula>
    </cfRule>
  </conditionalFormatting>
  <conditionalFormatting sqref="AM32">
    <cfRule type="expression" dxfId="1475" priority="883">
      <formula>IF(RIGHT(TEXT(AM32,"0.#"),1)=".",FALSE,TRUE)</formula>
    </cfRule>
    <cfRule type="expression" dxfId="1474" priority="884">
      <formula>IF(RIGHT(TEXT(AM32,"0.#"),1)=".",TRUE,FALSE)</formula>
    </cfRule>
  </conditionalFormatting>
  <conditionalFormatting sqref="AE33">
    <cfRule type="expression" dxfId="1473" priority="881">
      <formula>IF(RIGHT(TEXT(AE33,"0.#"),1)=".",FALSE,TRUE)</formula>
    </cfRule>
    <cfRule type="expression" dxfId="1472" priority="882">
      <formula>IF(RIGHT(TEXT(AE33,"0.#"),1)=".",TRUE,FALSE)</formula>
    </cfRule>
  </conditionalFormatting>
  <conditionalFormatting sqref="AI33">
    <cfRule type="expression" dxfId="1471" priority="879">
      <formula>IF(RIGHT(TEXT(AI33,"0.#"),1)=".",FALSE,TRUE)</formula>
    </cfRule>
    <cfRule type="expression" dxfId="1470" priority="880">
      <formula>IF(RIGHT(TEXT(AI33,"0.#"),1)=".",TRUE,FALSE)</formula>
    </cfRule>
  </conditionalFormatting>
  <conditionalFormatting sqref="AM33">
    <cfRule type="expression" dxfId="1469" priority="877">
      <formula>IF(RIGHT(TEXT(AM33,"0.#"),1)=".",FALSE,TRUE)</formula>
    </cfRule>
    <cfRule type="expression" dxfId="1468" priority="878">
      <formula>IF(RIGHT(TEXT(AM33,"0.#"),1)=".",TRUE,FALSE)</formula>
    </cfRule>
  </conditionalFormatting>
  <conditionalFormatting sqref="AQ33">
    <cfRule type="expression" dxfId="1467" priority="875">
      <formula>IF(RIGHT(TEXT(AQ33,"0.#"),1)=".",FALSE,TRUE)</formula>
    </cfRule>
    <cfRule type="expression" dxfId="1466" priority="876">
      <formula>IF(RIGHT(TEXT(AQ33,"0.#"),1)=".",TRUE,FALSE)</formula>
    </cfRule>
  </conditionalFormatting>
  <conditionalFormatting sqref="AE210">
    <cfRule type="expression" dxfId="1465" priority="873">
      <formula>IF(RIGHT(TEXT(AE210,"0.#"),1)=".",FALSE,TRUE)</formula>
    </cfRule>
    <cfRule type="expression" dxfId="1464" priority="874">
      <formula>IF(RIGHT(TEXT(AE210,"0.#"),1)=".",TRUE,FALSE)</formula>
    </cfRule>
  </conditionalFormatting>
  <conditionalFormatting sqref="AE211">
    <cfRule type="expression" dxfId="1463" priority="871">
      <formula>IF(RIGHT(TEXT(AE211,"0.#"),1)=".",FALSE,TRUE)</formula>
    </cfRule>
    <cfRule type="expression" dxfId="1462" priority="872">
      <formula>IF(RIGHT(TEXT(AE211,"0.#"),1)=".",TRUE,FALSE)</formula>
    </cfRule>
  </conditionalFormatting>
  <conditionalFormatting sqref="AE212">
    <cfRule type="expression" dxfId="1461" priority="869">
      <formula>IF(RIGHT(TEXT(AE212,"0.#"),1)=".",FALSE,TRUE)</formula>
    </cfRule>
    <cfRule type="expression" dxfId="1460" priority="870">
      <formula>IF(RIGHT(TEXT(AE212,"0.#"),1)=".",TRUE,FALSE)</formula>
    </cfRule>
  </conditionalFormatting>
  <conditionalFormatting sqref="AI212">
    <cfRule type="expression" dxfId="1459" priority="867">
      <formula>IF(RIGHT(TEXT(AI212,"0.#"),1)=".",FALSE,TRUE)</formula>
    </cfRule>
    <cfRule type="expression" dxfId="1458" priority="868">
      <formula>IF(RIGHT(TEXT(AI212,"0.#"),1)=".",TRUE,FALSE)</formula>
    </cfRule>
  </conditionalFormatting>
  <conditionalFormatting sqref="AI211">
    <cfRule type="expression" dxfId="1457" priority="865">
      <formula>IF(RIGHT(TEXT(AI211,"0.#"),1)=".",FALSE,TRUE)</formula>
    </cfRule>
    <cfRule type="expression" dxfId="1456" priority="866">
      <formula>IF(RIGHT(TEXT(AI211,"0.#"),1)=".",TRUE,FALSE)</formula>
    </cfRule>
  </conditionalFormatting>
  <conditionalFormatting sqref="AI210">
    <cfRule type="expression" dxfId="1455" priority="863">
      <formula>IF(RIGHT(TEXT(AI210,"0.#"),1)=".",FALSE,TRUE)</formula>
    </cfRule>
    <cfRule type="expression" dxfId="1454" priority="864">
      <formula>IF(RIGHT(TEXT(AI210,"0.#"),1)=".",TRUE,FALSE)</formula>
    </cfRule>
  </conditionalFormatting>
  <conditionalFormatting sqref="AM210">
    <cfRule type="expression" dxfId="1453" priority="861">
      <formula>IF(RIGHT(TEXT(AM210,"0.#"),1)=".",FALSE,TRUE)</formula>
    </cfRule>
    <cfRule type="expression" dxfId="1452" priority="862">
      <formula>IF(RIGHT(TEXT(AM210,"0.#"),1)=".",TRUE,FALSE)</formula>
    </cfRule>
  </conditionalFormatting>
  <conditionalFormatting sqref="AM211">
    <cfRule type="expression" dxfId="1451" priority="859">
      <formula>IF(RIGHT(TEXT(AM211,"0.#"),1)=".",FALSE,TRUE)</formula>
    </cfRule>
    <cfRule type="expression" dxfId="1450" priority="860">
      <formula>IF(RIGHT(TEXT(AM211,"0.#"),1)=".",TRUE,FALSE)</formula>
    </cfRule>
  </conditionalFormatting>
  <conditionalFormatting sqref="AM212">
    <cfRule type="expression" dxfId="1449" priority="857">
      <formula>IF(RIGHT(TEXT(AM212,"0.#"),1)=".",FALSE,TRUE)</formula>
    </cfRule>
    <cfRule type="expression" dxfId="1448" priority="858">
      <formula>IF(RIGHT(TEXT(AM212,"0.#"),1)=".",TRUE,FALSE)</formula>
    </cfRule>
  </conditionalFormatting>
  <conditionalFormatting sqref="AL376:AO395">
    <cfRule type="expression" dxfId="1447" priority="853">
      <formula>IF(AND(AL376&gt;=0, RIGHT(TEXT(AL376,"0.#"),1)&lt;&gt;"."),TRUE,FALSE)</formula>
    </cfRule>
    <cfRule type="expression" dxfId="1446" priority="854">
      <formula>IF(AND(AL376&gt;=0, RIGHT(TEXT(AL376,"0.#"),1)="."),TRUE,FALSE)</formula>
    </cfRule>
    <cfRule type="expression" dxfId="1445" priority="855">
      <formula>IF(AND(AL376&lt;0, RIGHT(TEXT(AL376,"0.#"),1)&lt;&gt;"."),TRUE,FALSE)</formula>
    </cfRule>
    <cfRule type="expression" dxfId="1444" priority="856">
      <formula>IF(AND(AL376&lt;0, RIGHT(TEXT(AL376,"0.#"),1)="."),TRUE,FALSE)</formula>
    </cfRule>
  </conditionalFormatting>
  <conditionalFormatting sqref="AQ210:AQ212">
    <cfRule type="expression" dxfId="1443" priority="851">
      <formula>IF(RIGHT(TEXT(AQ210,"0.#"),1)=".",FALSE,TRUE)</formula>
    </cfRule>
    <cfRule type="expression" dxfId="1442" priority="852">
      <formula>IF(RIGHT(TEXT(AQ210,"0.#"),1)=".",TRUE,FALSE)</formula>
    </cfRule>
  </conditionalFormatting>
  <conditionalFormatting sqref="AU210:AU212">
    <cfRule type="expression" dxfId="1441" priority="849">
      <formula>IF(RIGHT(TEXT(AU210,"0.#"),1)=".",FALSE,TRUE)</formula>
    </cfRule>
    <cfRule type="expression" dxfId="1440" priority="850">
      <formula>IF(RIGHT(TEXT(AU210,"0.#"),1)=".",TRUE,FALSE)</formula>
    </cfRule>
  </conditionalFormatting>
  <conditionalFormatting sqref="Y376:Y395">
    <cfRule type="expression" dxfId="1439" priority="847">
      <formula>IF(RIGHT(TEXT(Y376,"0.#"),1)=".",FALSE,TRUE)</formula>
    </cfRule>
    <cfRule type="expression" dxfId="1438" priority="848">
      <formula>IF(RIGHT(TEXT(Y376,"0.#"),1)=".",TRUE,FALSE)</formula>
    </cfRule>
  </conditionalFormatting>
  <conditionalFormatting sqref="AL631:AO660">
    <cfRule type="expression" dxfId="1437" priority="843">
      <formula>IF(AND(AL631&gt;=0, RIGHT(TEXT(AL631,"0.#"),1)&lt;&gt;"."),TRUE,FALSE)</formula>
    </cfRule>
    <cfRule type="expression" dxfId="1436" priority="844">
      <formula>IF(AND(AL631&gt;=0, RIGHT(TEXT(AL631,"0.#"),1)="."),TRUE,FALSE)</formula>
    </cfRule>
    <cfRule type="expression" dxfId="1435" priority="845">
      <formula>IF(AND(AL631&lt;0, RIGHT(TEXT(AL631,"0.#"),1)&lt;&gt;"."),TRUE,FALSE)</formula>
    </cfRule>
    <cfRule type="expression" dxfId="1434" priority="846">
      <formula>IF(AND(AL631&lt;0, RIGHT(TEXT(AL631,"0.#"),1)="."),TRUE,FALSE)</formula>
    </cfRule>
  </conditionalFormatting>
  <conditionalFormatting sqref="Y631:Y660">
    <cfRule type="expression" dxfId="1433" priority="841">
      <formula>IF(RIGHT(TEXT(Y631,"0.#"),1)=".",FALSE,TRUE)</formula>
    </cfRule>
    <cfRule type="expression" dxfId="1432" priority="842">
      <formula>IF(RIGHT(TEXT(Y631,"0.#"),1)=".",TRUE,FALSE)</formula>
    </cfRule>
  </conditionalFormatting>
  <conditionalFormatting sqref="Y401:Y428">
    <cfRule type="expression" dxfId="1431" priority="773">
      <formula>IF(RIGHT(TEXT(Y401,"0.#"),1)=".",FALSE,TRUE)</formula>
    </cfRule>
    <cfRule type="expression" dxfId="1430" priority="774">
      <formula>IF(RIGHT(TEXT(Y401,"0.#"),1)=".",TRUE,FALSE)</formula>
    </cfRule>
  </conditionalFormatting>
  <conditionalFormatting sqref="Y399:Y400">
    <cfRule type="expression" dxfId="1429" priority="767">
      <formula>IF(RIGHT(TEXT(Y399,"0.#"),1)=".",FALSE,TRUE)</formula>
    </cfRule>
    <cfRule type="expression" dxfId="1428" priority="768">
      <formula>IF(RIGHT(TEXT(Y399,"0.#"),1)=".",TRUE,FALSE)</formula>
    </cfRule>
  </conditionalFormatting>
  <conditionalFormatting sqref="Y434:Y461">
    <cfRule type="expression" dxfId="1427" priority="761">
      <formula>IF(RIGHT(TEXT(Y434,"0.#"),1)=".",FALSE,TRUE)</formula>
    </cfRule>
    <cfRule type="expression" dxfId="1426" priority="762">
      <formula>IF(RIGHT(TEXT(Y434,"0.#"),1)=".",TRUE,FALSE)</formula>
    </cfRule>
  </conditionalFormatting>
  <conditionalFormatting sqref="Y432:Y433">
    <cfRule type="expression" dxfId="1425" priority="755">
      <formula>IF(RIGHT(TEXT(Y432,"0.#"),1)=".",FALSE,TRUE)</formula>
    </cfRule>
    <cfRule type="expression" dxfId="1424" priority="756">
      <formula>IF(RIGHT(TEXT(Y432,"0.#"),1)=".",TRUE,FALSE)</formula>
    </cfRule>
  </conditionalFormatting>
  <conditionalFormatting sqref="Y467:Y494">
    <cfRule type="expression" dxfId="1423" priority="749">
      <formula>IF(RIGHT(TEXT(Y467,"0.#"),1)=".",FALSE,TRUE)</formula>
    </cfRule>
    <cfRule type="expression" dxfId="1422" priority="750">
      <formula>IF(RIGHT(TEXT(Y467,"0.#"),1)=".",TRUE,FALSE)</formula>
    </cfRule>
  </conditionalFormatting>
  <conditionalFormatting sqref="Y465:Y466">
    <cfRule type="expression" dxfId="1421" priority="743">
      <formula>IF(RIGHT(TEXT(Y465,"0.#"),1)=".",FALSE,TRUE)</formula>
    </cfRule>
    <cfRule type="expression" dxfId="1420" priority="744">
      <formula>IF(RIGHT(TEXT(Y465,"0.#"),1)=".",TRUE,FALSE)</formula>
    </cfRule>
  </conditionalFormatting>
  <conditionalFormatting sqref="Y500:Y527">
    <cfRule type="expression" dxfId="1419" priority="737">
      <formula>IF(RIGHT(TEXT(Y500,"0.#"),1)=".",FALSE,TRUE)</formula>
    </cfRule>
    <cfRule type="expression" dxfId="1418" priority="738">
      <formula>IF(RIGHT(TEXT(Y500,"0.#"),1)=".",TRUE,FALSE)</formula>
    </cfRule>
  </conditionalFormatting>
  <conditionalFormatting sqref="Y498:Y499">
    <cfRule type="expression" dxfId="1417" priority="731">
      <formula>IF(RIGHT(TEXT(Y498,"0.#"),1)=".",FALSE,TRUE)</formula>
    </cfRule>
    <cfRule type="expression" dxfId="1416" priority="732">
      <formula>IF(RIGHT(TEXT(Y498,"0.#"),1)=".",TRUE,FALSE)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L368:AO375">
    <cfRule type="expression" dxfId="713" priority="11">
      <formula>IF(AND(AL368&gt;=0, RIGHT(TEXT(AL368,"0.#"),1)&lt;&gt;"."),TRUE,FALSE)</formula>
    </cfRule>
    <cfRule type="expression" dxfId="712" priority="12">
      <formula>IF(AND(AL368&gt;=0, RIGHT(TEXT(AL368,"0.#"),1)="."),TRUE,FALSE)</formula>
    </cfRule>
    <cfRule type="expression" dxfId="711" priority="13">
      <formula>IF(AND(AL368&lt;0, RIGHT(TEXT(AL368,"0.#"),1)&lt;&gt;"."),TRUE,FALSE)</formula>
    </cfRule>
    <cfRule type="expression" dxfId="710" priority="14">
      <formula>IF(AND(AL368&lt;0, RIGHT(TEXT(AL368,"0.#"),1)="."),TRUE,FALSE)</formula>
    </cfRule>
  </conditionalFormatting>
  <conditionalFormatting sqref="AL366:AO367">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Y368:Y375">
    <cfRule type="expression" dxfId="705" priority="5">
      <formula>IF(RIGHT(TEXT(Y368,"0.#"),1)=".",FALSE,TRUE)</formula>
    </cfRule>
    <cfRule type="expression" dxfId="704" priority="6">
      <formula>IF(RIGHT(TEXT(Y368,"0.#"),1)=".",TRUE,FALSE)</formula>
    </cfRule>
  </conditionalFormatting>
  <conditionalFormatting sqref="Y366">
    <cfRule type="expression" dxfId="703" priority="3">
      <formula>IF(RIGHT(TEXT(Y366,"0.#"),1)=".",FALSE,TRUE)</formula>
    </cfRule>
    <cfRule type="expression" dxfId="702" priority="4">
      <formula>IF(RIGHT(TEXT(Y366,"0.#"),1)=".",TRUE,FALSE)</formula>
    </cfRule>
  </conditionalFormatting>
  <conditionalFormatting sqref="Y367">
    <cfRule type="expression" dxfId="701" priority="1">
      <formula>IF(RIGHT(TEXT(Y367,"0.#"),1)=".",FALSE,TRUE)</formula>
    </cfRule>
    <cfRule type="expression" dxfId="700" priority="2">
      <formula>IF(RIGHT(TEXT(Y367,"0.#"),1)=".",TRUE,FALSE)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3" max="49" man="1"/>
    <brk id="235"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715</v>
      </c>
      <c r="M2" s="13" t="str">
        <f>IF(L2="","",K2)</f>
        <v>社会保障</v>
      </c>
      <c r="N2" s="13" t="str">
        <f>IF(M2="","",IF(N1&lt;&gt;"",CONCATENATE(N1,"、",M2),M2))</f>
        <v>社会保障</v>
      </c>
      <c r="O2" s="13"/>
      <c r="P2" s="12" t="s">
        <v>70</v>
      </c>
      <c r="Q2" s="17" t="s">
        <v>715</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715</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t="s">
        <v>715</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715</v>
      </c>
      <c r="C15" s="13" t="str">
        <f t="shared" si="9"/>
        <v>男女共同参画</v>
      </c>
      <c r="D15" s="13" t="str">
        <f t="shared" si="8"/>
        <v>高齢社会対策、男女共同参画</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高齢社会対策、男女共同参画</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高齢社会対策、男女共同参画</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高齢社会対策、男女共同参画</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高齢社会対策、男女共同参画</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高齢社会対策、男女共同参画</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高齢社会対策、男女共同参画</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高齢社会対策、男女共同参画</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高齢社会対策、男女共同参画</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高齢社会対策、男女共同参画</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1"/>
      <c r="Z2" s="285"/>
      <c r="AA2" s="286"/>
      <c r="AB2" s="935" t="s">
        <v>11</v>
      </c>
      <c r="AC2" s="936"/>
      <c r="AD2" s="937"/>
      <c r="AE2" s="924" t="s">
        <v>372</v>
      </c>
      <c r="AF2" s="924"/>
      <c r="AG2" s="924"/>
      <c r="AH2" s="128"/>
      <c r="AI2" s="924" t="s">
        <v>468</v>
      </c>
      <c r="AJ2" s="924"/>
      <c r="AK2" s="924"/>
      <c r="AL2" s="128"/>
      <c r="AM2" s="924" t="s">
        <v>469</v>
      </c>
      <c r="AN2" s="924"/>
      <c r="AO2" s="924"/>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2"/>
      <c r="Z3" s="933"/>
      <c r="AA3" s="934"/>
      <c r="AB3" s="938"/>
      <c r="AC3" s="710"/>
      <c r="AD3" s="711"/>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2"/>
      <c r="I4" s="942"/>
      <c r="J4" s="942"/>
      <c r="K4" s="942"/>
      <c r="L4" s="942"/>
      <c r="M4" s="942"/>
      <c r="N4" s="942"/>
      <c r="O4" s="943"/>
      <c r="P4" s="146"/>
      <c r="Q4" s="653"/>
      <c r="R4" s="653"/>
      <c r="S4" s="653"/>
      <c r="T4" s="653"/>
      <c r="U4" s="653"/>
      <c r="V4" s="653"/>
      <c r="W4" s="653"/>
      <c r="X4" s="654"/>
      <c r="Y4" s="928" t="s">
        <v>12</v>
      </c>
      <c r="Z4" s="929"/>
      <c r="AA4" s="930"/>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7"/>
      <c r="H6" s="948"/>
      <c r="I6" s="948"/>
      <c r="J6" s="948"/>
      <c r="K6" s="948"/>
      <c r="L6" s="948"/>
      <c r="M6" s="948"/>
      <c r="N6" s="948"/>
      <c r="O6" s="949"/>
      <c r="P6" s="656"/>
      <c r="Q6" s="656"/>
      <c r="R6" s="656"/>
      <c r="S6" s="656"/>
      <c r="T6" s="656"/>
      <c r="U6" s="656"/>
      <c r="V6" s="656"/>
      <c r="W6" s="656"/>
      <c r="X6" s="657"/>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1"/>
      <c r="Z9" s="285"/>
      <c r="AA9" s="286"/>
      <c r="AB9" s="935" t="s">
        <v>11</v>
      </c>
      <c r="AC9" s="936"/>
      <c r="AD9" s="937"/>
      <c r="AE9" s="924" t="s">
        <v>372</v>
      </c>
      <c r="AF9" s="924"/>
      <c r="AG9" s="924"/>
      <c r="AH9" s="128"/>
      <c r="AI9" s="924" t="s">
        <v>468</v>
      </c>
      <c r="AJ9" s="924"/>
      <c r="AK9" s="924"/>
      <c r="AL9" s="128"/>
      <c r="AM9" s="924" t="s">
        <v>469</v>
      </c>
      <c r="AN9" s="924"/>
      <c r="AO9" s="924"/>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2"/>
      <c r="Z10" s="933"/>
      <c r="AA10" s="934"/>
      <c r="AB10" s="938"/>
      <c r="AC10" s="710"/>
      <c r="AD10" s="711"/>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2"/>
      <c r="I11" s="942"/>
      <c r="J11" s="942"/>
      <c r="K11" s="942"/>
      <c r="L11" s="942"/>
      <c r="M11" s="942"/>
      <c r="N11" s="942"/>
      <c r="O11" s="943"/>
      <c r="P11" s="146"/>
      <c r="Q11" s="653"/>
      <c r="R11" s="653"/>
      <c r="S11" s="653"/>
      <c r="T11" s="653"/>
      <c r="U11" s="653"/>
      <c r="V11" s="653"/>
      <c r="W11" s="653"/>
      <c r="X11" s="654"/>
      <c r="Y11" s="928" t="s">
        <v>12</v>
      </c>
      <c r="Z11" s="929"/>
      <c r="AA11" s="930"/>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6"/>
      <c r="Q13" s="656"/>
      <c r="R13" s="656"/>
      <c r="S13" s="656"/>
      <c r="T13" s="656"/>
      <c r="U13" s="656"/>
      <c r="V13" s="656"/>
      <c r="W13" s="656"/>
      <c r="X13" s="657"/>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1"/>
      <c r="Z16" s="285"/>
      <c r="AA16" s="286"/>
      <c r="AB16" s="935" t="s">
        <v>11</v>
      </c>
      <c r="AC16" s="936"/>
      <c r="AD16" s="937"/>
      <c r="AE16" s="924" t="s">
        <v>372</v>
      </c>
      <c r="AF16" s="924"/>
      <c r="AG16" s="924"/>
      <c r="AH16" s="128"/>
      <c r="AI16" s="924" t="s">
        <v>468</v>
      </c>
      <c r="AJ16" s="924"/>
      <c r="AK16" s="924"/>
      <c r="AL16" s="128"/>
      <c r="AM16" s="924" t="s">
        <v>469</v>
      </c>
      <c r="AN16" s="924"/>
      <c r="AO16" s="924"/>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2"/>
      <c r="Z17" s="933"/>
      <c r="AA17" s="934"/>
      <c r="AB17" s="938"/>
      <c r="AC17" s="710"/>
      <c r="AD17" s="711"/>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2"/>
      <c r="I18" s="942"/>
      <c r="J18" s="942"/>
      <c r="K18" s="942"/>
      <c r="L18" s="942"/>
      <c r="M18" s="942"/>
      <c r="N18" s="942"/>
      <c r="O18" s="943"/>
      <c r="P18" s="146"/>
      <c r="Q18" s="653"/>
      <c r="R18" s="653"/>
      <c r="S18" s="653"/>
      <c r="T18" s="653"/>
      <c r="U18" s="653"/>
      <c r="V18" s="653"/>
      <c r="W18" s="653"/>
      <c r="X18" s="654"/>
      <c r="Y18" s="928" t="s">
        <v>12</v>
      </c>
      <c r="Z18" s="929"/>
      <c r="AA18" s="930"/>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6"/>
      <c r="Q20" s="656"/>
      <c r="R20" s="656"/>
      <c r="S20" s="656"/>
      <c r="T20" s="656"/>
      <c r="U20" s="656"/>
      <c r="V20" s="656"/>
      <c r="W20" s="656"/>
      <c r="X20" s="657"/>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1"/>
      <c r="Z23" s="285"/>
      <c r="AA23" s="286"/>
      <c r="AB23" s="935" t="s">
        <v>11</v>
      </c>
      <c r="AC23" s="936"/>
      <c r="AD23" s="937"/>
      <c r="AE23" s="924" t="s">
        <v>372</v>
      </c>
      <c r="AF23" s="924"/>
      <c r="AG23" s="924"/>
      <c r="AH23" s="128"/>
      <c r="AI23" s="924" t="s">
        <v>468</v>
      </c>
      <c r="AJ23" s="924"/>
      <c r="AK23" s="924"/>
      <c r="AL23" s="128"/>
      <c r="AM23" s="924" t="s">
        <v>469</v>
      </c>
      <c r="AN23" s="924"/>
      <c r="AO23" s="924"/>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2"/>
      <c r="Z24" s="933"/>
      <c r="AA24" s="934"/>
      <c r="AB24" s="938"/>
      <c r="AC24" s="710"/>
      <c r="AD24" s="711"/>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2"/>
      <c r="I25" s="942"/>
      <c r="J25" s="942"/>
      <c r="K25" s="942"/>
      <c r="L25" s="942"/>
      <c r="M25" s="942"/>
      <c r="N25" s="942"/>
      <c r="O25" s="943"/>
      <c r="P25" s="146"/>
      <c r="Q25" s="653"/>
      <c r="R25" s="653"/>
      <c r="S25" s="653"/>
      <c r="T25" s="653"/>
      <c r="U25" s="653"/>
      <c r="V25" s="653"/>
      <c r="W25" s="653"/>
      <c r="X25" s="654"/>
      <c r="Y25" s="928" t="s">
        <v>12</v>
      </c>
      <c r="Z25" s="929"/>
      <c r="AA25" s="930"/>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6"/>
      <c r="Q27" s="656"/>
      <c r="R27" s="656"/>
      <c r="S27" s="656"/>
      <c r="T27" s="656"/>
      <c r="U27" s="656"/>
      <c r="V27" s="656"/>
      <c r="W27" s="656"/>
      <c r="X27" s="657"/>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1"/>
      <c r="Z30" s="285"/>
      <c r="AA30" s="286"/>
      <c r="AB30" s="935" t="s">
        <v>11</v>
      </c>
      <c r="AC30" s="936"/>
      <c r="AD30" s="937"/>
      <c r="AE30" s="924" t="s">
        <v>372</v>
      </c>
      <c r="AF30" s="924"/>
      <c r="AG30" s="924"/>
      <c r="AH30" s="128"/>
      <c r="AI30" s="924" t="s">
        <v>468</v>
      </c>
      <c r="AJ30" s="924"/>
      <c r="AK30" s="924"/>
      <c r="AL30" s="128"/>
      <c r="AM30" s="924" t="s">
        <v>469</v>
      </c>
      <c r="AN30" s="924"/>
      <c r="AO30" s="924"/>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2"/>
      <c r="Z31" s="933"/>
      <c r="AA31" s="934"/>
      <c r="AB31" s="938"/>
      <c r="AC31" s="710"/>
      <c r="AD31" s="711"/>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2"/>
      <c r="I32" s="942"/>
      <c r="J32" s="942"/>
      <c r="K32" s="942"/>
      <c r="L32" s="942"/>
      <c r="M32" s="942"/>
      <c r="N32" s="942"/>
      <c r="O32" s="943"/>
      <c r="P32" s="146"/>
      <c r="Q32" s="653"/>
      <c r="R32" s="653"/>
      <c r="S32" s="653"/>
      <c r="T32" s="653"/>
      <c r="U32" s="653"/>
      <c r="V32" s="653"/>
      <c r="W32" s="653"/>
      <c r="X32" s="654"/>
      <c r="Y32" s="928" t="s">
        <v>12</v>
      </c>
      <c r="Z32" s="929"/>
      <c r="AA32" s="930"/>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6"/>
      <c r="Q34" s="656"/>
      <c r="R34" s="656"/>
      <c r="S34" s="656"/>
      <c r="T34" s="656"/>
      <c r="U34" s="656"/>
      <c r="V34" s="656"/>
      <c r="W34" s="656"/>
      <c r="X34" s="657"/>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1"/>
      <c r="Z37" s="285"/>
      <c r="AA37" s="286"/>
      <c r="AB37" s="935" t="s">
        <v>11</v>
      </c>
      <c r="AC37" s="936"/>
      <c r="AD37" s="937"/>
      <c r="AE37" s="924" t="s">
        <v>372</v>
      </c>
      <c r="AF37" s="924"/>
      <c r="AG37" s="924"/>
      <c r="AH37" s="128"/>
      <c r="AI37" s="924" t="s">
        <v>468</v>
      </c>
      <c r="AJ37" s="924"/>
      <c r="AK37" s="924"/>
      <c r="AL37" s="128"/>
      <c r="AM37" s="924" t="s">
        <v>469</v>
      </c>
      <c r="AN37" s="924"/>
      <c r="AO37" s="924"/>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2"/>
      <c r="Z38" s="933"/>
      <c r="AA38" s="934"/>
      <c r="AB38" s="938"/>
      <c r="AC38" s="710"/>
      <c r="AD38" s="711"/>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2"/>
      <c r="I39" s="942"/>
      <c r="J39" s="942"/>
      <c r="K39" s="942"/>
      <c r="L39" s="942"/>
      <c r="M39" s="942"/>
      <c r="N39" s="942"/>
      <c r="O39" s="943"/>
      <c r="P39" s="146"/>
      <c r="Q39" s="653"/>
      <c r="R39" s="653"/>
      <c r="S39" s="653"/>
      <c r="T39" s="653"/>
      <c r="U39" s="653"/>
      <c r="V39" s="653"/>
      <c r="W39" s="653"/>
      <c r="X39" s="654"/>
      <c r="Y39" s="928" t="s">
        <v>12</v>
      </c>
      <c r="Z39" s="929"/>
      <c r="AA39" s="930"/>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6"/>
      <c r="Q41" s="656"/>
      <c r="R41" s="656"/>
      <c r="S41" s="656"/>
      <c r="T41" s="656"/>
      <c r="U41" s="656"/>
      <c r="V41" s="656"/>
      <c r="W41" s="656"/>
      <c r="X41" s="657"/>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1"/>
      <c r="Z44" s="285"/>
      <c r="AA44" s="286"/>
      <c r="AB44" s="935" t="s">
        <v>11</v>
      </c>
      <c r="AC44" s="936"/>
      <c r="AD44" s="937"/>
      <c r="AE44" s="924" t="s">
        <v>372</v>
      </c>
      <c r="AF44" s="924"/>
      <c r="AG44" s="924"/>
      <c r="AH44" s="128"/>
      <c r="AI44" s="924" t="s">
        <v>468</v>
      </c>
      <c r="AJ44" s="924"/>
      <c r="AK44" s="924"/>
      <c r="AL44" s="128"/>
      <c r="AM44" s="924" t="s">
        <v>469</v>
      </c>
      <c r="AN44" s="924"/>
      <c r="AO44" s="924"/>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2"/>
      <c r="Z45" s="933"/>
      <c r="AA45" s="934"/>
      <c r="AB45" s="938"/>
      <c r="AC45" s="710"/>
      <c r="AD45" s="711"/>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2"/>
      <c r="I46" s="942"/>
      <c r="J46" s="942"/>
      <c r="K46" s="942"/>
      <c r="L46" s="942"/>
      <c r="M46" s="942"/>
      <c r="N46" s="942"/>
      <c r="O46" s="943"/>
      <c r="P46" s="146"/>
      <c r="Q46" s="653"/>
      <c r="R46" s="653"/>
      <c r="S46" s="653"/>
      <c r="T46" s="653"/>
      <c r="U46" s="653"/>
      <c r="V46" s="653"/>
      <c r="W46" s="653"/>
      <c r="X46" s="654"/>
      <c r="Y46" s="928" t="s">
        <v>12</v>
      </c>
      <c r="Z46" s="929"/>
      <c r="AA46" s="930"/>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6"/>
      <c r="Q48" s="656"/>
      <c r="R48" s="656"/>
      <c r="S48" s="656"/>
      <c r="T48" s="656"/>
      <c r="U48" s="656"/>
      <c r="V48" s="656"/>
      <c r="W48" s="656"/>
      <c r="X48" s="657"/>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1"/>
      <c r="Z51" s="285"/>
      <c r="AA51" s="286"/>
      <c r="AB51" s="128" t="s">
        <v>11</v>
      </c>
      <c r="AC51" s="936"/>
      <c r="AD51" s="937"/>
      <c r="AE51" s="924" t="s">
        <v>372</v>
      </c>
      <c r="AF51" s="924"/>
      <c r="AG51" s="924"/>
      <c r="AH51" s="128"/>
      <c r="AI51" s="924" t="s">
        <v>468</v>
      </c>
      <c r="AJ51" s="924"/>
      <c r="AK51" s="924"/>
      <c r="AL51" s="128"/>
      <c r="AM51" s="924" t="s">
        <v>469</v>
      </c>
      <c r="AN51" s="924"/>
      <c r="AO51" s="924"/>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2"/>
      <c r="Z52" s="933"/>
      <c r="AA52" s="934"/>
      <c r="AB52" s="938"/>
      <c r="AC52" s="710"/>
      <c r="AD52" s="711"/>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2"/>
      <c r="I53" s="942"/>
      <c r="J53" s="942"/>
      <c r="K53" s="942"/>
      <c r="L53" s="942"/>
      <c r="M53" s="942"/>
      <c r="N53" s="942"/>
      <c r="O53" s="943"/>
      <c r="P53" s="146"/>
      <c r="Q53" s="653"/>
      <c r="R53" s="653"/>
      <c r="S53" s="653"/>
      <c r="T53" s="653"/>
      <c r="U53" s="653"/>
      <c r="V53" s="653"/>
      <c r="W53" s="653"/>
      <c r="X53" s="654"/>
      <c r="Y53" s="928" t="s">
        <v>12</v>
      </c>
      <c r="Z53" s="929"/>
      <c r="AA53" s="930"/>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6"/>
      <c r="Q55" s="656"/>
      <c r="R55" s="656"/>
      <c r="S55" s="656"/>
      <c r="T55" s="656"/>
      <c r="U55" s="656"/>
      <c r="V55" s="656"/>
      <c r="W55" s="656"/>
      <c r="X55" s="657"/>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1"/>
      <c r="Z58" s="285"/>
      <c r="AA58" s="286"/>
      <c r="AB58" s="935" t="s">
        <v>11</v>
      </c>
      <c r="AC58" s="936"/>
      <c r="AD58" s="937"/>
      <c r="AE58" s="924" t="s">
        <v>372</v>
      </c>
      <c r="AF58" s="924"/>
      <c r="AG58" s="924"/>
      <c r="AH58" s="128"/>
      <c r="AI58" s="924" t="s">
        <v>468</v>
      </c>
      <c r="AJ58" s="924"/>
      <c r="AK58" s="924"/>
      <c r="AL58" s="128"/>
      <c r="AM58" s="924" t="s">
        <v>469</v>
      </c>
      <c r="AN58" s="924"/>
      <c r="AO58" s="924"/>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2"/>
      <c r="Z59" s="933"/>
      <c r="AA59" s="934"/>
      <c r="AB59" s="938"/>
      <c r="AC59" s="710"/>
      <c r="AD59" s="711"/>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2"/>
      <c r="I60" s="942"/>
      <c r="J60" s="942"/>
      <c r="K60" s="942"/>
      <c r="L60" s="942"/>
      <c r="M60" s="942"/>
      <c r="N60" s="942"/>
      <c r="O60" s="943"/>
      <c r="P60" s="146"/>
      <c r="Q60" s="653"/>
      <c r="R60" s="653"/>
      <c r="S60" s="653"/>
      <c r="T60" s="653"/>
      <c r="U60" s="653"/>
      <c r="V60" s="653"/>
      <c r="W60" s="653"/>
      <c r="X60" s="654"/>
      <c r="Y60" s="928" t="s">
        <v>12</v>
      </c>
      <c r="Z60" s="929"/>
      <c r="AA60" s="930"/>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6"/>
      <c r="Q62" s="656"/>
      <c r="R62" s="656"/>
      <c r="S62" s="656"/>
      <c r="T62" s="656"/>
      <c r="U62" s="656"/>
      <c r="V62" s="656"/>
      <c r="W62" s="656"/>
      <c r="X62" s="657"/>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1"/>
      <c r="Z65" s="285"/>
      <c r="AA65" s="286"/>
      <c r="AB65" s="935" t="s">
        <v>11</v>
      </c>
      <c r="AC65" s="936"/>
      <c r="AD65" s="937"/>
      <c r="AE65" s="924" t="s">
        <v>372</v>
      </c>
      <c r="AF65" s="924"/>
      <c r="AG65" s="924"/>
      <c r="AH65" s="128"/>
      <c r="AI65" s="924" t="s">
        <v>468</v>
      </c>
      <c r="AJ65" s="924"/>
      <c r="AK65" s="924"/>
      <c r="AL65" s="128"/>
      <c r="AM65" s="924" t="s">
        <v>469</v>
      </c>
      <c r="AN65" s="924"/>
      <c r="AO65" s="924"/>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2"/>
      <c r="Z66" s="933"/>
      <c r="AA66" s="934"/>
      <c r="AB66" s="938"/>
      <c r="AC66" s="710"/>
      <c r="AD66" s="711"/>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2"/>
      <c r="I67" s="942"/>
      <c r="J67" s="942"/>
      <c r="K67" s="942"/>
      <c r="L67" s="942"/>
      <c r="M67" s="942"/>
      <c r="N67" s="942"/>
      <c r="O67" s="943"/>
      <c r="P67" s="146"/>
      <c r="Q67" s="653"/>
      <c r="R67" s="653"/>
      <c r="S67" s="653"/>
      <c r="T67" s="653"/>
      <c r="U67" s="653"/>
      <c r="V67" s="653"/>
      <c r="W67" s="653"/>
      <c r="X67" s="654"/>
      <c r="Y67" s="928" t="s">
        <v>12</v>
      </c>
      <c r="Z67" s="929"/>
      <c r="AA67" s="930"/>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6"/>
      <c r="Q69" s="656"/>
      <c r="R69" s="656"/>
      <c r="S69" s="656"/>
      <c r="T69" s="656"/>
      <c r="U69" s="656"/>
      <c r="V69" s="656"/>
      <c r="W69" s="656"/>
      <c r="X69" s="657"/>
      <c r="Y69" s="190" t="s">
        <v>13</v>
      </c>
      <c r="Z69" s="925"/>
      <c r="AA69" s="926"/>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66"/>
      <c r="B4" s="967"/>
      <c r="C4" s="967"/>
      <c r="D4" s="967"/>
      <c r="E4" s="967"/>
      <c r="F4" s="968"/>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66"/>
      <c r="B5" s="967"/>
      <c r="C5" s="967"/>
      <c r="D5" s="967"/>
      <c r="E5" s="967"/>
      <c r="F5" s="968"/>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66"/>
      <c r="B6" s="967"/>
      <c r="C6" s="967"/>
      <c r="D6" s="967"/>
      <c r="E6" s="967"/>
      <c r="F6" s="968"/>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66"/>
      <c r="B7" s="967"/>
      <c r="C7" s="967"/>
      <c r="D7" s="967"/>
      <c r="E7" s="967"/>
      <c r="F7" s="968"/>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66"/>
      <c r="B8" s="967"/>
      <c r="C8" s="967"/>
      <c r="D8" s="967"/>
      <c r="E8" s="967"/>
      <c r="F8" s="968"/>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66"/>
      <c r="B9" s="967"/>
      <c r="C9" s="967"/>
      <c r="D9" s="967"/>
      <c r="E9" s="967"/>
      <c r="F9" s="968"/>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66"/>
      <c r="B10" s="967"/>
      <c r="C10" s="967"/>
      <c r="D10" s="967"/>
      <c r="E10" s="967"/>
      <c r="F10" s="968"/>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66"/>
      <c r="B11" s="967"/>
      <c r="C11" s="967"/>
      <c r="D11" s="967"/>
      <c r="E11" s="967"/>
      <c r="F11" s="968"/>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66"/>
      <c r="B12" s="967"/>
      <c r="C12" s="967"/>
      <c r="D12" s="967"/>
      <c r="E12" s="967"/>
      <c r="F12" s="968"/>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66"/>
      <c r="B13" s="967"/>
      <c r="C13" s="967"/>
      <c r="D13" s="967"/>
      <c r="E13" s="967"/>
      <c r="F13" s="968"/>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66"/>
      <c r="B14" s="967"/>
      <c r="C14" s="967"/>
      <c r="D14" s="967"/>
      <c r="E14" s="967"/>
      <c r="F14" s="968"/>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66"/>
      <c r="B15" s="967"/>
      <c r="C15" s="967"/>
      <c r="D15" s="967"/>
      <c r="E15" s="967"/>
      <c r="F15" s="968"/>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66"/>
      <c r="B16" s="967"/>
      <c r="C16" s="967"/>
      <c r="D16" s="967"/>
      <c r="E16" s="967"/>
      <c r="F16" s="968"/>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66"/>
      <c r="B17" s="967"/>
      <c r="C17" s="967"/>
      <c r="D17" s="967"/>
      <c r="E17" s="967"/>
      <c r="F17" s="968"/>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66"/>
      <c r="B18" s="967"/>
      <c r="C18" s="967"/>
      <c r="D18" s="967"/>
      <c r="E18" s="967"/>
      <c r="F18" s="968"/>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66"/>
      <c r="B19" s="967"/>
      <c r="C19" s="967"/>
      <c r="D19" s="967"/>
      <c r="E19" s="967"/>
      <c r="F19" s="968"/>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66"/>
      <c r="B20" s="967"/>
      <c r="C20" s="967"/>
      <c r="D20" s="967"/>
      <c r="E20" s="967"/>
      <c r="F20" s="968"/>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66"/>
      <c r="B21" s="967"/>
      <c r="C21" s="967"/>
      <c r="D21" s="967"/>
      <c r="E21" s="967"/>
      <c r="F21" s="968"/>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66"/>
      <c r="B22" s="967"/>
      <c r="C22" s="967"/>
      <c r="D22" s="967"/>
      <c r="E22" s="967"/>
      <c r="F22" s="968"/>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66"/>
      <c r="B23" s="967"/>
      <c r="C23" s="967"/>
      <c r="D23" s="967"/>
      <c r="E23" s="967"/>
      <c r="F23" s="968"/>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66"/>
      <c r="B24" s="967"/>
      <c r="C24" s="967"/>
      <c r="D24" s="967"/>
      <c r="E24" s="967"/>
      <c r="F24" s="968"/>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66"/>
      <c r="B25" s="967"/>
      <c r="C25" s="967"/>
      <c r="D25" s="967"/>
      <c r="E25" s="967"/>
      <c r="F25" s="968"/>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66"/>
      <c r="B26" s="967"/>
      <c r="C26" s="967"/>
      <c r="D26" s="967"/>
      <c r="E26" s="967"/>
      <c r="F26" s="968"/>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66"/>
      <c r="B27" s="967"/>
      <c r="C27" s="967"/>
      <c r="D27" s="967"/>
      <c r="E27" s="967"/>
      <c r="F27" s="968"/>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66"/>
      <c r="B28" s="967"/>
      <c r="C28" s="967"/>
      <c r="D28" s="967"/>
      <c r="E28" s="967"/>
      <c r="F28" s="968"/>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66"/>
      <c r="B29" s="967"/>
      <c r="C29" s="967"/>
      <c r="D29" s="967"/>
      <c r="E29" s="967"/>
      <c r="F29" s="968"/>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66"/>
      <c r="B30" s="967"/>
      <c r="C30" s="967"/>
      <c r="D30" s="967"/>
      <c r="E30" s="967"/>
      <c r="F30" s="968"/>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66"/>
      <c r="B31" s="967"/>
      <c r="C31" s="967"/>
      <c r="D31" s="967"/>
      <c r="E31" s="967"/>
      <c r="F31" s="968"/>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66"/>
      <c r="B32" s="967"/>
      <c r="C32" s="967"/>
      <c r="D32" s="967"/>
      <c r="E32" s="967"/>
      <c r="F32" s="968"/>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66"/>
      <c r="B33" s="967"/>
      <c r="C33" s="967"/>
      <c r="D33" s="967"/>
      <c r="E33" s="967"/>
      <c r="F33" s="968"/>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66"/>
      <c r="B34" s="967"/>
      <c r="C34" s="967"/>
      <c r="D34" s="967"/>
      <c r="E34" s="967"/>
      <c r="F34" s="968"/>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66"/>
      <c r="B35" s="967"/>
      <c r="C35" s="967"/>
      <c r="D35" s="967"/>
      <c r="E35" s="967"/>
      <c r="F35" s="968"/>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66"/>
      <c r="B36" s="967"/>
      <c r="C36" s="967"/>
      <c r="D36" s="967"/>
      <c r="E36" s="967"/>
      <c r="F36" s="968"/>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66"/>
      <c r="B37" s="967"/>
      <c r="C37" s="967"/>
      <c r="D37" s="967"/>
      <c r="E37" s="967"/>
      <c r="F37" s="968"/>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66"/>
      <c r="B38" s="967"/>
      <c r="C38" s="967"/>
      <c r="D38" s="967"/>
      <c r="E38" s="967"/>
      <c r="F38" s="968"/>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66"/>
      <c r="B39" s="967"/>
      <c r="C39" s="967"/>
      <c r="D39" s="967"/>
      <c r="E39" s="967"/>
      <c r="F39" s="968"/>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66"/>
      <c r="B40" s="967"/>
      <c r="C40" s="967"/>
      <c r="D40" s="967"/>
      <c r="E40" s="967"/>
      <c r="F40" s="968"/>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66"/>
      <c r="B41" s="967"/>
      <c r="C41" s="967"/>
      <c r="D41" s="967"/>
      <c r="E41" s="967"/>
      <c r="F41" s="968"/>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66"/>
      <c r="B42" s="967"/>
      <c r="C42" s="967"/>
      <c r="D42" s="967"/>
      <c r="E42" s="967"/>
      <c r="F42" s="968"/>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66"/>
      <c r="B43" s="967"/>
      <c r="C43" s="967"/>
      <c r="D43" s="967"/>
      <c r="E43" s="967"/>
      <c r="F43" s="968"/>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66"/>
      <c r="B44" s="967"/>
      <c r="C44" s="967"/>
      <c r="D44" s="967"/>
      <c r="E44" s="967"/>
      <c r="F44" s="968"/>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66"/>
      <c r="B45" s="967"/>
      <c r="C45" s="967"/>
      <c r="D45" s="967"/>
      <c r="E45" s="967"/>
      <c r="F45" s="968"/>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66"/>
      <c r="B46" s="967"/>
      <c r="C46" s="967"/>
      <c r="D46" s="967"/>
      <c r="E46" s="967"/>
      <c r="F46" s="968"/>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66"/>
      <c r="B47" s="967"/>
      <c r="C47" s="967"/>
      <c r="D47" s="967"/>
      <c r="E47" s="967"/>
      <c r="F47" s="968"/>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66"/>
      <c r="B48" s="967"/>
      <c r="C48" s="967"/>
      <c r="D48" s="967"/>
      <c r="E48" s="967"/>
      <c r="F48" s="968"/>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66"/>
      <c r="B49" s="967"/>
      <c r="C49" s="967"/>
      <c r="D49" s="967"/>
      <c r="E49" s="967"/>
      <c r="F49" s="968"/>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66"/>
      <c r="B50" s="967"/>
      <c r="C50" s="967"/>
      <c r="D50" s="967"/>
      <c r="E50" s="967"/>
      <c r="F50" s="968"/>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66"/>
      <c r="B51" s="967"/>
      <c r="C51" s="967"/>
      <c r="D51" s="967"/>
      <c r="E51" s="967"/>
      <c r="F51" s="968"/>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66"/>
      <c r="B52" s="967"/>
      <c r="C52" s="967"/>
      <c r="D52" s="967"/>
      <c r="E52" s="967"/>
      <c r="F52" s="968"/>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66"/>
      <c r="B56" s="967"/>
      <c r="C56" s="967"/>
      <c r="D56" s="967"/>
      <c r="E56" s="967"/>
      <c r="F56" s="968"/>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66"/>
      <c r="B57" s="967"/>
      <c r="C57" s="967"/>
      <c r="D57" s="967"/>
      <c r="E57" s="967"/>
      <c r="F57" s="968"/>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66"/>
      <c r="B58" s="967"/>
      <c r="C58" s="967"/>
      <c r="D58" s="967"/>
      <c r="E58" s="967"/>
      <c r="F58" s="968"/>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66"/>
      <c r="B59" s="967"/>
      <c r="C59" s="967"/>
      <c r="D59" s="967"/>
      <c r="E59" s="967"/>
      <c r="F59" s="968"/>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66"/>
      <c r="B60" s="967"/>
      <c r="C60" s="967"/>
      <c r="D60" s="967"/>
      <c r="E60" s="967"/>
      <c r="F60" s="968"/>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66"/>
      <c r="B61" s="967"/>
      <c r="C61" s="967"/>
      <c r="D61" s="967"/>
      <c r="E61" s="967"/>
      <c r="F61" s="968"/>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66"/>
      <c r="B62" s="967"/>
      <c r="C62" s="967"/>
      <c r="D62" s="967"/>
      <c r="E62" s="967"/>
      <c r="F62" s="968"/>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66"/>
      <c r="B63" s="967"/>
      <c r="C63" s="967"/>
      <c r="D63" s="967"/>
      <c r="E63" s="967"/>
      <c r="F63" s="968"/>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66"/>
      <c r="B64" s="967"/>
      <c r="C64" s="967"/>
      <c r="D64" s="967"/>
      <c r="E64" s="967"/>
      <c r="F64" s="968"/>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66"/>
      <c r="B65" s="967"/>
      <c r="C65" s="967"/>
      <c r="D65" s="967"/>
      <c r="E65" s="967"/>
      <c r="F65" s="968"/>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66"/>
      <c r="B66" s="967"/>
      <c r="C66" s="967"/>
      <c r="D66" s="967"/>
      <c r="E66" s="967"/>
      <c r="F66" s="968"/>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66"/>
      <c r="B67" s="967"/>
      <c r="C67" s="967"/>
      <c r="D67" s="967"/>
      <c r="E67" s="967"/>
      <c r="F67" s="968"/>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66"/>
      <c r="B68" s="967"/>
      <c r="C68" s="967"/>
      <c r="D68" s="967"/>
      <c r="E68" s="967"/>
      <c r="F68" s="968"/>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66"/>
      <c r="B69" s="967"/>
      <c r="C69" s="967"/>
      <c r="D69" s="967"/>
      <c r="E69" s="967"/>
      <c r="F69" s="968"/>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66"/>
      <c r="B70" s="967"/>
      <c r="C70" s="967"/>
      <c r="D70" s="967"/>
      <c r="E70" s="967"/>
      <c r="F70" s="968"/>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66"/>
      <c r="B71" s="967"/>
      <c r="C71" s="967"/>
      <c r="D71" s="967"/>
      <c r="E71" s="967"/>
      <c r="F71" s="968"/>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66"/>
      <c r="B72" s="967"/>
      <c r="C72" s="967"/>
      <c r="D72" s="967"/>
      <c r="E72" s="967"/>
      <c r="F72" s="968"/>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66"/>
      <c r="B73" s="967"/>
      <c r="C73" s="967"/>
      <c r="D73" s="967"/>
      <c r="E73" s="967"/>
      <c r="F73" s="968"/>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66"/>
      <c r="B74" s="967"/>
      <c r="C74" s="967"/>
      <c r="D74" s="967"/>
      <c r="E74" s="967"/>
      <c r="F74" s="968"/>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66"/>
      <c r="B75" s="967"/>
      <c r="C75" s="967"/>
      <c r="D75" s="967"/>
      <c r="E75" s="967"/>
      <c r="F75" s="968"/>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66"/>
      <c r="B76" s="967"/>
      <c r="C76" s="967"/>
      <c r="D76" s="967"/>
      <c r="E76" s="967"/>
      <c r="F76" s="968"/>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66"/>
      <c r="B77" s="967"/>
      <c r="C77" s="967"/>
      <c r="D77" s="967"/>
      <c r="E77" s="967"/>
      <c r="F77" s="968"/>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66"/>
      <c r="B78" s="967"/>
      <c r="C78" s="967"/>
      <c r="D78" s="967"/>
      <c r="E78" s="967"/>
      <c r="F78" s="968"/>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66"/>
      <c r="B79" s="967"/>
      <c r="C79" s="967"/>
      <c r="D79" s="967"/>
      <c r="E79" s="967"/>
      <c r="F79" s="968"/>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66"/>
      <c r="B80" s="967"/>
      <c r="C80" s="967"/>
      <c r="D80" s="967"/>
      <c r="E80" s="967"/>
      <c r="F80" s="968"/>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66"/>
      <c r="B81" s="967"/>
      <c r="C81" s="967"/>
      <c r="D81" s="967"/>
      <c r="E81" s="967"/>
      <c r="F81" s="968"/>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66"/>
      <c r="B82" s="967"/>
      <c r="C82" s="967"/>
      <c r="D82" s="967"/>
      <c r="E82" s="967"/>
      <c r="F82" s="968"/>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66"/>
      <c r="B83" s="967"/>
      <c r="C83" s="967"/>
      <c r="D83" s="967"/>
      <c r="E83" s="967"/>
      <c r="F83" s="968"/>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66"/>
      <c r="B84" s="967"/>
      <c r="C84" s="967"/>
      <c r="D84" s="967"/>
      <c r="E84" s="967"/>
      <c r="F84" s="968"/>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66"/>
      <c r="B85" s="967"/>
      <c r="C85" s="967"/>
      <c r="D85" s="967"/>
      <c r="E85" s="967"/>
      <c r="F85" s="968"/>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66"/>
      <c r="B86" s="967"/>
      <c r="C86" s="967"/>
      <c r="D86" s="967"/>
      <c r="E86" s="967"/>
      <c r="F86" s="968"/>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66"/>
      <c r="B87" s="967"/>
      <c r="C87" s="967"/>
      <c r="D87" s="967"/>
      <c r="E87" s="967"/>
      <c r="F87" s="968"/>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66"/>
      <c r="B88" s="967"/>
      <c r="C88" s="967"/>
      <c r="D88" s="967"/>
      <c r="E88" s="967"/>
      <c r="F88" s="968"/>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66"/>
      <c r="B89" s="967"/>
      <c r="C89" s="967"/>
      <c r="D89" s="967"/>
      <c r="E89" s="967"/>
      <c r="F89" s="968"/>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66"/>
      <c r="B90" s="967"/>
      <c r="C90" s="967"/>
      <c r="D90" s="967"/>
      <c r="E90" s="967"/>
      <c r="F90" s="968"/>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66"/>
      <c r="B91" s="967"/>
      <c r="C91" s="967"/>
      <c r="D91" s="967"/>
      <c r="E91" s="967"/>
      <c r="F91" s="968"/>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66"/>
      <c r="B92" s="967"/>
      <c r="C92" s="967"/>
      <c r="D92" s="967"/>
      <c r="E92" s="967"/>
      <c r="F92" s="968"/>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66"/>
      <c r="B93" s="967"/>
      <c r="C93" s="967"/>
      <c r="D93" s="967"/>
      <c r="E93" s="967"/>
      <c r="F93" s="968"/>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66"/>
      <c r="B94" s="967"/>
      <c r="C94" s="967"/>
      <c r="D94" s="967"/>
      <c r="E94" s="967"/>
      <c r="F94" s="968"/>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66"/>
      <c r="B95" s="967"/>
      <c r="C95" s="967"/>
      <c r="D95" s="967"/>
      <c r="E95" s="967"/>
      <c r="F95" s="968"/>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66"/>
      <c r="B96" s="967"/>
      <c r="C96" s="967"/>
      <c r="D96" s="967"/>
      <c r="E96" s="967"/>
      <c r="F96" s="968"/>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66"/>
      <c r="B97" s="967"/>
      <c r="C97" s="967"/>
      <c r="D97" s="967"/>
      <c r="E97" s="967"/>
      <c r="F97" s="968"/>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66"/>
      <c r="B98" s="967"/>
      <c r="C98" s="967"/>
      <c r="D98" s="967"/>
      <c r="E98" s="967"/>
      <c r="F98" s="968"/>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66"/>
      <c r="B99" s="967"/>
      <c r="C99" s="967"/>
      <c r="D99" s="967"/>
      <c r="E99" s="967"/>
      <c r="F99" s="968"/>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66"/>
      <c r="B100" s="967"/>
      <c r="C100" s="967"/>
      <c r="D100" s="967"/>
      <c r="E100" s="967"/>
      <c r="F100" s="968"/>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66"/>
      <c r="B101" s="967"/>
      <c r="C101" s="967"/>
      <c r="D101" s="967"/>
      <c r="E101" s="967"/>
      <c r="F101" s="968"/>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66"/>
      <c r="B102" s="967"/>
      <c r="C102" s="967"/>
      <c r="D102" s="967"/>
      <c r="E102" s="967"/>
      <c r="F102" s="968"/>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66"/>
      <c r="B103" s="967"/>
      <c r="C103" s="967"/>
      <c r="D103" s="967"/>
      <c r="E103" s="967"/>
      <c r="F103" s="968"/>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66"/>
      <c r="B104" s="967"/>
      <c r="C104" s="967"/>
      <c r="D104" s="967"/>
      <c r="E104" s="967"/>
      <c r="F104" s="968"/>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66"/>
      <c r="B105" s="967"/>
      <c r="C105" s="967"/>
      <c r="D105" s="967"/>
      <c r="E105" s="967"/>
      <c r="F105" s="968"/>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66"/>
      <c r="B109" s="967"/>
      <c r="C109" s="967"/>
      <c r="D109" s="967"/>
      <c r="E109" s="967"/>
      <c r="F109" s="968"/>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66"/>
      <c r="B110" s="967"/>
      <c r="C110" s="967"/>
      <c r="D110" s="967"/>
      <c r="E110" s="967"/>
      <c r="F110" s="968"/>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66"/>
      <c r="B111" s="967"/>
      <c r="C111" s="967"/>
      <c r="D111" s="967"/>
      <c r="E111" s="967"/>
      <c r="F111" s="968"/>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66"/>
      <c r="B112" s="967"/>
      <c r="C112" s="967"/>
      <c r="D112" s="967"/>
      <c r="E112" s="967"/>
      <c r="F112" s="968"/>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66"/>
      <c r="B113" s="967"/>
      <c r="C113" s="967"/>
      <c r="D113" s="967"/>
      <c r="E113" s="967"/>
      <c r="F113" s="968"/>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66"/>
      <c r="B114" s="967"/>
      <c r="C114" s="967"/>
      <c r="D114" s="967"/>
      <c r="E114" s="967"/>
      <c r="F114" s="968"/>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66"/>
      <c r="B115" s="967"/>
      <c r="C115" s="967"/>
      <c r="D115" s="967"/>
      <c r="E115" s="967"/>
      <c r="F115" s="968"/>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66"/>
      <c r="B116" s="967"/>
      <c r="C116" s="967"/>
      <c r="D116" s="967"/>
      <c r="E116" s="967"/>
      <c r="F116" s="968"/>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66"/>
      <c r="B117" s="967"/>
      <c r="C117" s="967"/>
      <c r="D117" s="967"/>
      <c r="E117" s="967"/>
      <c r="F117" s="968"/>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66"/>
      <c r="B118" s="967"/>
      <c r="C118" s="967"/>
      <c r="D118" s="967"/>
      <c r="E118" s="967"/>
      <c r="F118" s="968"/>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66"/>
      <c r="B119" s="967"/>
      <c r="C119" s="967"/>
      <c r="D119" s="967"/>
      <c r="E119" s="967"/>
      <c r="F119" s="968"/>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66"/>
      <c r="B120" s="967"/>
      <c r="C120" s="967"/>
      <c r="D120" s="967"/>
      <c r="E120" s="967"/>
      <c r="F120" s="968"/>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66"/>
      <c r="B121" s="967"/>
      <c r="C121" s="967"/>
      <c r="D121" s="967"/>
      <c r="E121" s="967"/>
      <c r="F121" s="968"/>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66"/>
      <c r="B122" s="967"/>
      <c r="C122" s="967"/>
      <c r="D122" s="967"/>
      <c r="E122" s="967"/>
      <c r="F122" s="968"/>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66"/>
      <c r="B123" s="967"/>
      <c r="C123" s="967"/>
      <c r="D123" s="967"/>
      <c r="E123" s="967"/>
      <c r="F123" s="968"/>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66"/>
      <c r="B124" s="967"/>
      <c r="C124" s="967"/>
      <c r="D124" s="967"/>
      <c r="E124" s="967"/>
      <c r="F124" s="968"/>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66"/>
      <c r="B125" s="967"/>
      <c r="C125" s="967"/>
      <c r="D125" s="967"/>
      <c r="E125" s="967"/>
      <c r="F125" s="968"/>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66"/>
      <c r="B126" s="967"/>
      <c r="C126" s="967"/>
      <c r="D126" s="967"/>
      <c r="E126" s="967"/>
      <c r="F126" s="968"/>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66"/>
      <c r="B127" s="967"/>
      <c r="C127" s="967"/>
      <c r="D127" s="967"/>
      <c r="E127" s="967"/>
      <c r="F127" s="968"/>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66"/>
      <c r="B128" s="967"/>
      <c r="C128" s="967"/>
      <c r="D128" s="967"/>
      <c r="E128" s="967"/>
      <c r="F128" s="968"/>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66"/>
      <c r="B129" s="967"/>
      <c r="C129" s="967"/>
      <c r="D129" s="967"/>
      <c r="E129" s="967"/>
      <c r="F129" s="968"/>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66"/>
      <c r="B130" s="967"/>
      <c r="C130" s="967"/>
      <c r="D130" s="967"/>
      <c r="E130" s="967"/>
      <c r="F130" s="968"/>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66"/>
      <c r="B131" s="967"/>
      <c r="C131" s="967"/>
      <c r="D131" s="967"/>
      <c r="E131" s="967"/>
      <c r="F131" s="968"/>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66"/>
      <c r="B132" s="967"/>
      <c r="C132" s="967"/>
      <c r="D132" s="967"/>
      <c r="E132" s="967"/>
      <c r="F132" s="968"/>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66"/>
      <c r="B133" s="967"/>
      <c r="C133" s="967"/>
      <c r="D133" s="967"/>
      <c r="E133" s="967"/>
      <c r="F133" s="968"/>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66"/>
      <c r="B134" s="967"/>
      <c r="C134" s="967"/>
      <c r="D134" s="967"/>
      <c r="E134" s="967"/>
      <c r="F134" s="968"/>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66"/>
      <c r="B135" s="967"/>
      <c r="C135" s="967"/>
      <c r="D135" s="967"/>
      <c r="E135" s="967"/>
      <c r="F135" s="968"/>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66"/>
      <c r="B136" s="967"/>
      <c r="C136" s="967"/>
      <c r="D136" s="967"/>
      <c r="E136" s="967"/>
      <c r="F136" s="968"/>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66"/>
      <c r="B137" s="967"/>
      <c r="C137" s="967"/>
      <c r="D137" s="967"/>
      <c r="E137" s="967"/>
      <c r="F137" s="968"/>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66"/>
      <c r="B138" s="967"/>
      <c r="C138" s="967"/>
      <c r="D138" s="967"/>
      <c r="E138" s="967"/>
      <c r="F138" s="968"/>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66"/>
      <c r="B139" s="967"/>
      <c r="C139" s="967"/>
      <c r="D139" s="967"/>
      <c r="E139" s="967"/>
      <c r="F139" s="968"/>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66"/>
      <c r="B140" s="967"/>
      <c r="C140" s="967"/>
      <c r="D140" s="967"/>
      <c r="E140" s="967"/>
      <c r="F140" s="968"/>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66"/>
      <c r="B141" s="967"/>
      <c r="C141" s="967"/>
      <c r="D141" s="967"/>
      <c r="E141" s="967"/>
      <c r="F141" s="968"/>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66"/>
      <c r="B142" s="967"/>
      <c r="C142" s="967"/>
      <c r="D142" s="967"/>
      <c r="E142" s="967"/>
      <c r="F142" s="968"/>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66"/>
      <c r="B143" s="967"/>
      <c r="C143" s="967"/>
      <c r="D143" s="967"/>
      <c r="E143" s="967"/>
      <c r="F143" s="968"/>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66"/>
      <c r="B144" s="967"/>
      <c r="C144" s="967"/>
      <c r="D144" s="967"/>
      <c r="E144" s="967"/>
      <c r="F144" s="968"/>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66"/>
      <c r="B145" s="967"/>
      <c r="C145" s="967"/>
      <c r="D145" s="967"/>
      <c r="E145" s="967"/>
      <c r="F145" s="968"/>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66"/>
      <c r="B146" s="967"/>
      <c r="C146" s="967"/>
      <c r="D146" s="967"/>
      <c r="E146" s="967"/>
      <c r="F146" s="968"/>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66"/>
      <c r="B147" s="967"/>
      <c r="C147" s="967"/>
      <c r="D147" s="967"/>
      <c r="E147" s="967"/>
      <c r="F147" s="968"/>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66"/>
      <c r="B148" s="967"/>
      <c r="C148" s="967"/>
      <c r="D148" s="967"/>
      <c r="E148" s="967"/>
      <c r="F148" s="968"/>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66"/>
      <c r="B149" s="967"/>
      <c r="C149" s="967"/>
      <c r="D149" s="967"/>
      <c r="E149" s="967"/>
      <c r="F149" s="968"/>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66"/>
      <c r="B150" s="967"/>
      <c r="C150" s="967"/>
      <c r="D150" s="967"/>
      <c r="E150" s="967"/>
      <c r="F150" s="968"/>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66"/>
      <c r="B151" s="967"/>
      <c r="C151" s="967"/>
      <c r="D151" s="967"/>
      <c r="E151" s="967"/>
      <c r="F151" s="968"/>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66"/>
      <c r="B152" s="967"/>
      <c r="C152" s="967"/>
      <c r="D152" s="967"/>
      <c r="E152" s="967"/>
      <c r="F152" s="968"/>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66"/>
      <c r="B153" s="967"/>
      <c r="C153" s="967"/>
      <c r="D153" s="967"/>
      <c r="E153" s="967"/>
      <c r="F153" s="968"/>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66"/>
      <c r="B154" s="967"/>
      <c r="C154" s="967"/>
      <c r="D154" s="967"/>
      <c r="E154" s="967"/>
      <c r="F154" s="968"/>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66"/>
      <c r="B155" s="967"/>
      <c r="C155" s="967"/>
      <c r="D155" s="967"/>
      <c r="E155" s="967"/>
      <c r="F155" s="968"/>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66"/>
      <c r="B156" s="967"/>
      <c r="C156" s="967"/>
      <c r="D156" s="967"/>
      <c r="E156" s="967"/>
      <c r="F156" s="968"/>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66"/>
      <c r="B157" s="967"/>
      <c r="C157" s="967"/>
      <c r="D157" s="967"/>
      <c r="E157" s="967"/>
      <c r="F157" s="968"/>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66"/>
      <c r="B158" s="967"/>
      <c r="C158" s="967"/>
      <c r="D158" s="967"/>
      <c r="E158" s="967"/>
      <c r="F158" s="968"/>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66"/>
      <c r="B162" s="967"/>
      <c r="C162" s="967"/>
      <c r="D162" s="967"/>
      <c r="E162" s="967"/>
      <c r="F162" s="968"/>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66"/>
      <c r="B163" s="967"/>
      <c r="C163" s="967"/>
      <c r="D163" s="967"/>
      <c r="E163" s="967"/>
      <c r="F163" s="968"/>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66"/>
      <c r="B164" s="967"/>
      <c r="C164" s="967"/>
      <c r="D164" s="967"/>
      <c r="E164" s="967"/>
      <c r="F164" s="968"/>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66"/>
      <c r="B165" s="967"/>
      <c r="C165" s="967"/>
      <c r="D165" s="967"/>
      <c r="E165" s="967"/>
      <c r="F165" s="968"/>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66"/>
      <c r="B166" s="967"/>
      <c r="C166" s="967"/>
      <c r="D166" s="967"/>
      <c r="E166" s="967"/>
      <c r="F166" s="968"/>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66"/>
      <c r="B167" s="967"/>
      <c r="C167" s="967"/>
      <c r="D167" s="967"/>
      <c r="E167" s="967"/>
      <c r="F167" s="968"/>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66"/>
      <c r="B168" s="967"/>
      <c r="C168" s="967"/>
      <c r="D168" s="967"/>
      <c r="E168" s="967"/>
      <c r="F168" s="968"/>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66"/>
      <c r="B169" s="967"/>
      <c r="C169" s="967"/>
      <c r="D169" s="967"/>
      <c r="E169" s="967"/>
      <c r="F169" s="968"/>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66"/>
      <c r="B170" s="967"/>
      <c r="C170" s="967"/>
      <c r="D170" s="967"/>
      <c r="E170" s="967"/>
      <c r="F170" s="968"/>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66"/>
      <c r="B171" s="967"/>
      <c r="C171" s="967"/>
      <c r="D171" s="967"/>
      <c r="E171" s="967"/>
      <c r="F171" s="968"/>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66"/>
      <c r="B172" s="967"/>
      <c r="C172" s="967"/>
      <c r="D172" s="967"/>
      <c r="E172" s="967"/>
      <c r="F172" s="968"/>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66"/>
      <c r="B173" s="967"/>
      <c r="C173" s="967"/>
      <c r="D173" s="967"/>
      <c r="E173" s="967"/>
      <c r="F173" s="968"/>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66"/>
      <c r="B174" s="967"/>
      <c r="C174" s="967"/>
      <c r="D174" s="967"/>
      <c r="E174" s="967"/>
      <c r="F174" s="968"/>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66"/>
      <c r="B175" s="967"/>
      <c r="C175" s="967"/>
      <c r="D175" s="967"/>
      <c r="E175" s="967"/>
      <c r="F175" s="968"/>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66"/>
      <c r="B176" s="967"/>
      <c r="C176" s="967"/>
      <c r="D176" s="967"/>
      <c r="E176" s="967"/>
      <c r="F176" s="968"/>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66"/>
      <c r="B177" s="967"/>
      <c r="C177" s="967"/>
      <c r="D177" s="967"/>
      <c r="E177" s="967"/>
      <c r="F177" s="968"/>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66"/>
      <c r="B178" s="967"/>
      <c r="C178" s="967"/>
      <c r="D178" s="967"/>
      <c r="E178" s="967"/>
      <c r="F178" s="968"/>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66"/>
      <c r="B179" s="967"/>
      <c r="C179" s="967"/>
      <c r="D179" s="967"/>
      <c r="E179" s="967"/>
      <c r="F179" s="968"/>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66"/>
      <c r="B180" s="967"/>
      <c r="C180" s="967"/>
      <c r="D180" s="967"/>
      <c r="E180" s="967"/>
      <c r="F180" s="968"/>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66"/>
      <c r="B181" s="967"/>
      <c r="C181" s="967"/>
      <c r="D181" s="967"/>
      <c r="E181" s="967"/>
      <c r="F181" s="968"/>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66"/>
      <c r="B182" s="967"/>
      <c r="C182" s="967"/>
      <c r="D182" s="967"/>
      <c r="E182" s="967"/>
      <c r="F182" s="968"/>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66"/>
      <c r="B183" s="967"/>
      <c r="C183" s="967"/>
      <c r="D183" s="967"/>
      <c r="E183" s="967"/>
      <c r="F183" s="968"/>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66"/>
      <c r="B184" s="967"/>
      <c r="C184" s="967"/>
      <c r="D184" s="967"/>
      <c r="E184" s="967"/>
      <c r="F184" s="968"/>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66"/>
      <c r="B185" s="967"/>
      <c r="C185" s="967"/>
      <c r="D185" s="967"/>
      <c r="E185" s="967"/>
      <c r="F185" s="968"/>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66"/>
      <c r="B186" s="967"/>
      <c r="C186" s="967"/>
      <c r="D186" s="967"/>
      <c r="E186" s="967"/>
      <c r="F186" s="968"/>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66"/>
      <c r="B187" s="967"/>
      <c r="C187" s="967"/>
      <c r="D187" s="967"/>
      <c r="E187" s="967"/>
      <c r="F187" s="968"/>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66"/>
      <c r="B188" s="967"/>
      <c r="C188" s="967"/>
      <c r="D188" s="967"/>
      <c r="E188" s="967"/>
      <c r="F188" s="968"/>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66"/>
      <c r="B189" s="967"/>
      <c r="C189" s="967"/>
      <c r="D189" s="967"/>
      <c r="E189" s="967"/>
      <c r="F189" s="968"/>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66"/>
      <c r="B190" s="967"/>
      <c r="C190" s="967"/>
      <c r="D190" s="967"/>
      <c r="E190" s="967"/>
      <c r="F190" s="968"/>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66"/>
      <c r="B191" s="967"/>
      <c r="C191" s="967"/>
      <c r="D191" s="967"/>
      <c r="E191" s="967"/>
      <c r="F191" s="968"/>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66"/>
      <c r="B192" s="967"/>
      <c r="C192" s="967"/>
      <c r="D192" s="967"/>
      <c r="E192" s="967"/>
      <c r="F192" s="968"/>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66"/>
      <c r="B193" s="967"/>
      <c r="C193" s="967"/>
      <c r="D193" s="967"/>
      <c r="E193" s="967"/>
      <c r="F193" s="968"/>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66"/>
      <c r="B194" s="967"/>
      <c r="C194" s="967"/>
      <c r="D194" s="967"/>
      <c r="E194" s="967"/>
      <c r="F194" s="968"/>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66"/>
      <c r="B195" s="967"/>
      <c r="C195" s="967"/>
      <c r="D195" s="967"/>
      <c r="E195" s="967"/>
      <c r="F195" s="968"/>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66"/>
      <c r="B196" s="967"/>
      <c r="C196" s="967"/>
      <c r="D196" s="967"/>
      <c r="E196" s="967"/>
      <c r="F196" s="968"/>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66"/>
      <c r="B197" s="967"/>
      <c r="C197" s="967"/>
      <c r="D197" s="967"/>
      <c r="E197" s="967"/>
      <c r="F197" s="968"/>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66"/>
      <c r="B198" s="967"/>
      <c r="C198" s="967"/>
      <c r="D198" s="967"/>
      <c r="E198" s="967"/>
      <c r="F198" s="968"/>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66"/>
      <c r="B199" s="967"/>
      <c r="C199" s="967"/>
      <c r="D199" s="967"/>
      <c r="E199" s="967"/>
      <c r="F199" s="968"/>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66"/>
      <c r="B200" s="967"/>
      <c r="C200" s="967"/>
      <c r="D200" s="967"/>
      <c r="E200" s="967"/>
      <c r="F200" s="968"/>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66"/>
      <c r="B201" s="967"/>
      <c r="C201" s="967"/>
      <c r="D201" s="967"/>
      <c r="E201" s="967"/>
      <c r="F201" s="968"/>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66"/>
      <c r="B202" s="967"/>
      <c r="C202" s="967"/>
      <c r="D202" s="967"/>
      <c r="E202" s="967"/>
      <c r="F202" s="968"/>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66"/>
      <c r="B203" s="967"/>
      <c r="C203" s="967"/>
      <c r="D203" s="967"/>
      <c r="E203" s="967"/>
      <c r="F203" s="968"/>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66"/>
      <c r="B204" s="967"/>
      <c r="C204" s="967"/>
      <c r="D204" s="967"/>
      <c r="E204" s="967"/>
      <c r="F204" s="968"/>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66"/>
      <c r="B205" s="967"/>
      <c r="C205" s="967"/>
      <c r="D205" s="967"/>
      <c r="E205" s="967"/>
      <c r="F205" s="968"/>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66"/>
      <c r="B206" s="967"/>
      <c r="C206" s="967"/>
      <c r="D206" s="967"/>
      <c r="E206" s="967"/>
      <c r="F206" s="968"/>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66"/>
      <c r="B207" s="967"/>
      <c r="C207" s="967"/>
      <c r="D207" s="967"/>
      <c r="E207" s="967"/>
      <c r="F207" s="968"/>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66"/>
      <c r="B208" s="967"/>
      <c r="C208" s="967"/>
      <c r="D208" s="967"/>
      <c r="E208" s="967"/>
      <c r="F208" s="968"/>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66"/>
      <c r="B209" s="967"/>
      <c r="C209" s="967"/>
      <c r="D209" s="967"/>
      <c r="E209" s="967"/>
      <c r="F209" s="968"/>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66"/>
      <c r="B210" s="967"/>
      <c r="C210" s="967"/>
      <c r="D210" s="967"/>
      <c r="E210" s="967"/>
      <c r="F210" s="968"/>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66"/>
      <c r="B211" s="967"/>
      <c r="C211" s="967"/>
      <c r="D211" s="967"/>
      <c r="E211" s="967"/>
      <c r="F211" s="968"/>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66"/>
      <c r="B215" s="967"/>
      <c r="C215" s="967"/>
      <c r="D215" s="967"/>
      <c r="E215" s="967"/>
      <c r="F215" s="968"/>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66"/>
      <c r="B216" s="967"/>
      <c r="C216" s="967"/>
      <c r="D216" s="967"/>
      <c r="E216" s="967"/>
      <c r="F216" s="968"/>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66"/>
      <c r="B217" s="967"/>
      <c r="C217" s="967"/>
      <c r="D217" s="967"/>
      <c r="E217" s="967"/>
      <c r="F217" s="968"/>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66"/>
      <c r="B218" s="967"/>
      <c r="C218" s="967"/>
      <c r="D218" s="967"/>
      <c r="E218" s="967"/>
      <c r="F218" s="968"/>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66"/>
      <c r="B219" s="967"/>
      <c r="C219" s="967"/>
      <c r="D219" s="967"/>
      <c r="E219" s="967"/>
      <c r="F219" s="968"/>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66"/>
      <c r="B220" s="967"/>
      <c r="C220" s="967"/>
      <c r="D220" s="967"/>
      <c r="E220" s="967"/>
      <c r="F220" s="968"/>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66"/>
      <c r="B221" s="967"/>
      <c r="C221" s="967"/>
      <c r="D221" s="967"/>
      <c r="E221" s="967"/>
      <c r="F221" s="968"/>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66"/>
      <c r="B222" s="967"/>
      <c r="C222" s="967"/>
      <c r="D222" s="967"/>
      <c r="E222" s="967"/>
      <c r="F222" s="968"/>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66"/>
      <c r="B223" s="967"/>
      <c r="C223" s="967"/>
      <c r="D223" s="967"/>
      <c r="E223" s="967"/>
      <c r="F223" s="968"/>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66"/>
      <c r="B224" s="967"/>
      <c r="C224" s="967"/>
      <c r="D224" s="967"/>
      <c r="E224" s="967"/>
      <c r="F224" s="968"/>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66"/>
      <c r="B225" s="967"/>
      <c r="C225" s="967"/>
      <c r="D225" s="967"/>
      <c r="E225" s="967"/>
      <c r="F225" s="968"/>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66"/>
      <c r="B226" s="967"/>
      <c r="C226" s="967"/>
      <c r="D226" s="967"/>
      <c r="E226" s="967"/>
      <c r="F226" s="968"/>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66"/>
      <c r="B227" s="967"/>
      <c r="C227" s="967"/>
      <c r="D227" s="967"/>
      <c r="E227" s="967"/>
      <c r="F227" s="968"/>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66"/>
      <c r="B228" s="967"/>
      <c r="C228" s="967"/>
      <c r="D228" s="967"/>
      <c r="E228" s="967"/>
      <c r="F228" s="968"/>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66"/>
      <c r="B229" s="967"/>
      <c r="C229" s="967"/>
      <c r="D229" s="967"/>
      <c r="E229" s="967"/>
      <c r="F229" s="968"/>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66"/>
      <c r="B230" s="967"/>
      <c r="C230" s="967"/>
      <c r="D230" s="967"/>
      <c r="E230" s="967"/>
      <c r="F230" s="968"/>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66"/>
      <c r="B231" s="967"/>
      <c r="C231" s="967"/>
      <c r="D231" s="967"/>
      <c r="E231" s="967"/>
      <c r="F231" s="968"/>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66"/>
      <c r="B232" s="967"/>
      <c r="C232" s="967"/>
      <c r="D232" s="967"/>
      <c r="E232" s="967"/>
      <c r="F232" s="968"/>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66"/>
      <c r="B233" s="967"/>
      <c r="C233" s="967"/>
      <c r="D233" s="967"/>
      <c r="E233" s="967"/>
      <c r="F233" s="968"/>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66"/>
      <c r="B234" s="967"/>
      <c r="C234" s="967"/>
      <c r="D234" s="967"/>
      <c r="E234" s="967"/>
      <c r="F234" s="968"/>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66"/>
      <c r="B235" s="967"/>
      <c r="C235" s="967"/>
      <c r="D235" s="967"/>
      <c r="E235" s="967"/>
      <c r="F235" s="968"/>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66"/>
      <c r="B236" s="967"/>
      <c r="C236" s="967"/>
      <c r="D236" s="967"/>
      <c r="E236" s="967"/>
      <c r="F236" s="968"/>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66"/>
      <c r="B237" s="967"/>
      <c r="C237" s="967"/>
      <c r="D237" s="967"/>
      <c r="E237" s="967"/>
      <c r="F237" s="968"/>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66"/>
      <c r="B238" s="967"/>
      <c r="C238" s="967"/>
      <c r="D238" s="967"/>
      <c r="E238" s="967"/>
      <c r="F238" s="968"/>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66"/>
      <c r="B239" s="967"/>
      <c r="C239" s="967"/>
      <c r="D239" s="967"/>
      <c r="E239" s="967"/>
      <c r="F239" s="968"/>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66"/>
      <c r="B240" s="967"/>
      <c r="C240" s="967"/>
      <c r="D240" s="967"/>
      <c r="E240" s="967"/>
      <c r="F240" s="968"/>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66"/>
      <c r="B241" s="967"/>
      <c r="C241" s="967"/>
      <c r="D241" s="967"/>
      <c r="E241" s="967"/>
      <c r="F241" s="968"/>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66"/>
      <c r="B242" s="967"/>
      <c r="C242" s="967"/>
      <c r="D242" s="967"/>
      <c r="E242" s="967"/>
      <c r="F242" s="968"/>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66"/>
      <c r="B243" s="967"/>
      <c r="C243" s="967"/>
      <c r="D243" s="967"/>
      <c r="E243" s="967"/>
      <c r="F243" s="968"/>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66"/>
      <c r="B244" s="967"/>
      <c r="C244" s="967"/>
      <c r="D244" s="967"/>
      <c r="E244" s="967"/>
      <c r="F244" s="968"/>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66"/>
      <c r="B245" s="967"/>
      <c r="C245" s="967"/>
      <c r="D245" s="967"/>
      <c r="E245" s="967"/>
      <c r="F245" s="968"/>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66"/>
      <c r="B246" s="967"/>
      <c r="C246" s="967"/>
      <c r="D246" s="967"/>
      <c r="E246" s="967"/>
      <c r="F246" s="968"/>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66"/>
      <c r="B247" s="967"/>
      <c r="C247" s="967"/>
      <c r="D247" s="967"/>
      <c r="E247" s="967"/>
      <c r="F247" s="968"/>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66"/>
      <c r="B248" s="967"/>
      <c r="C248" s="967"/>
      <c r="D248" s="967"/>
      <c r="E248" s="967"/>
      <c r="F248" s="968"/>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66"/>
      <c r="B249" s="967"/>
      <c r="C249" s="967"/>
      <c r="D249" s="967"/>
      <c r="E249" s="967"/>
      <c r="F249" s="968"/>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66"/>
      <c r="B250" s="967"/>
      <c r="C250" s="967"/>
      <c r="D250" s="967"/>
      <c r="E250" s="967"/>
      <c r="F250" s="968"/>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66"/>
      <c r="B251" s="967"/>
      <c r="C251" s="967"/>
      <c r="D251" s="967"/>
      <c r="E251" s="967"/>
      <c r="F251" s="968"/>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66"/>
      <c r="B252" s="967"/>
      <c r="C252" s="967"/>
      <c r="D252" s="967"/>
      <c r="E252" s="967"/>
      <c r="F252" s="968"/>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66"/>
      <c r="B253" s="967"/>
      <c r="C253" s="967"/>
      <c r="D253" s="967"/>
      <c r="E253" s="967"/>
      <c r="F253" s="968"/>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66"/>
      <c r="B254" s="967"/>
      <c r="C254" s="967"/>
      <c r="D254" s="967"/>
      <c r="E254" s="967"/>
      <c r="F254" s="968"/>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66"/>
      <c r="B255" s="967"/>
      <c r="C255" s="967"/>
      <c r="D255" s="967"/>
      <c r="E255" s="967"/>
      <c r="F255" s="968"/>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66"/>
      <c r="B256" s="967"/>
      <c r="C256" s="967"/>
      <c r="D256" s="967"/>
      <c r="E256" s="967"/>
      <c r="F256" s="968"/>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66"/>
      <c r="B257" s="967"/>
      <c r="C257" s="967"/>
      <c r="D257" s="967"/>
      <c r="E257" s="967"/>
      <c r="F257" s="968"/>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66"/>
      <c r="B258" s="967"/>
      <c r="C258" s="967"/>
      <c r="D258" s="967"/>
      <c r="E258" s="967"/>
      <c r="F258" s="968"/>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66"/>
      <c r="B259" s="967"/>
      <c r="C259" s="967"/>
      <c r="D259" s="967"/>
      <c r="E259" s="967"/>
      <c r="F259" s="968"/>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66"/>
      <c r="B260" s="967"/>
      <c r="C260" s="967"/>
      <c r="D260" s="967"/>
      <c r="E260" s="967"/>
      <c r="F260" s="968"/>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66"/>
      <c r="B261" s="967"/>
      <c r="C261" s="967"/>
      <c r="D261" s="967"/>
      <c r="E261" s="967"/>
      <c r="F261" s="968"/>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66"/>
      <c r="B262" s="967"/>
      <c r="C262" s="967"/>
      <c r="D262" s="967"/>
      <c r="E262" s="967"/>
      <c r="F262" s="968"/>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66"/>
      <c r="B263" s="967"/>
      <c r="C263" s="967"/>
      <c r="D263" s="967"/>
      <c r="E263" s="967"/>
      <c r="F263" s="968"/>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66"/>
      <c r="B264" s="967"/>
      <c r="C264" s="967"/>
      <c r="D264" s="967"/>
      <c r="E264" s="967"/>
      <c r="F264" s="968"/>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2022-06-17T08:21:51Z</cp:lastPrinted>
  <dcterms:created xsi:type="dcterms:W3CDTF">2012-03-13T00:50:25Z</dcterms:created>
  <dcterms:modified xsi:type="dcterms:W3CDTF">2022-08-30T09:16:18Z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