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5" i="11"/>
  <c r="AY333" i="11"/>
  <c r="AY322" i="11"/>
  <c r="AY323" i="11"/>
  <c r="AY327" i="11"/>
  <c r="AY331" i="11"/>
  <c r="AY337" i="11"/>
  <c r="AY324" i="11"/>
  <c r="AY328" i="11"/>
  <c r="AY332" i="11"/>
  <c r="AY338" i="11"/>
  <c r="AY340" i="11"/>
  <c r="AY329"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39" i="11"/>
  <c r="AY140" i="11" s="1"/>
  <c r="AY166" i="11"/>
  <c r="AY161" i="11"/>
  <c r="AY162" i="11" s="1"/>
  <c r="AY156" i="11"/>
  <c r="AY158" i="11" s="1"/>
  <c r="AY153" i="11"/>
  <c r="AY152" i="11"/>
  <c r="AY146" i="11"/>
  <c r="AY150" i="11" s="1"/>
  <c r="AY127" i="11"/>
  <c r="AY128" i="11" s="1"/>
  <c r="AY123" i="11"/>
  <c r="AY122" i="11"/>
  <c r="AY124" i="11" s="1"/>
  <c r="AY119" i="11"/>
  <c r="AY118" i="11"/>
  <c r="AY115" i="11"/>
  <c r="AY114" i="11"/>
  <c r="AY112" i="11"/>
  <c r="AY116" i="11" s="1"/>
  <c r="AY99" i="11"/>
  <c r="AY101" i="11" s="1"/>
  <c r="AY98" i="11"/>
  <c r="AY102" i="11"/>
  <c r="AY104" i="11" s="1"/>
  <c r="AY100" i="11" l="1"/>
  <c r="AY143" i="11"/>
  <c r="AY120" i="11"/>
  <c r="AY163" i="11"/>
  <c r="AY144" i="11"/>
  <c r="AY113" i="11"/>
  <c r="AY117" i="11"/>
  <c r="AY121" i="11"/>
  <c r="AY125" i="11"/>
  <c r="AY129" i="11"/>
  <c r="AY151" i="11"/>
  <c r="AY155" i="11"/>
  <c r="AY164" i="11"/>
  <c r="AY141" i="11"/>
  <c r="AY145" i="11"/>
  <c r="AY135" i="11"/>
  <c r="AY177" i="11"/>
  <c r="AY204" i="11"/>
  <c r="AY212" i="11"/>
  <c r="AY126" i="11"/>
  <c r="AY130" i="11"/>
  <c r="AY142" i="11"/>
  <c r="AY174" i="11"/>
  <c r="AY178" i="11"/>
  <c r="AY193" i="11"/>
  <c r="AY201" i="11"/>
  <c r="AY205" i="11"/>
  <c r="AY209" i="11"/>
  <c r="AY213" i="11"/>
  <c r="AY131"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7" i="11" s="1"/>
  <c r="AY91" i="11"/>
  <c r="AY90" i="11"/>
  <c r="AY89" i="11"/>
  <c r="AY88" i="11"/>
  <c r="AY92" i="11" s="1"/>
  <c r="AY78" i="11"/>
  <c r="AY83" i="11" s="1"/>
  <c r="AY44" i="11"/>
  <c r="AY52" i="11" s="1"/>
  <c r="AY82" i="11" l="1"/>
  <c r="AY79" i="11"/>
  <c r="AY87" i="11"/>
  <c r="AY80" i="11"/>
  <c r="AY84" i="11"/>
  <c r="AY96" i="11"/>
  <c r="AY55" i="11"/>
  <c r="AY81" i="11"/>
  <c r="AY85" i="11"/>
  <c r="AY8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<sst xmlns="http://schemas.openxmlformats.org/spreadsheetml/2006/main" count="1327" uniqueCount="688">
  <si>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</si>
  <si>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</si>
  <si>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</si>
  <si>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</si>
  <si>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</si>
  <si>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</si>
  <si>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</si>
  <si>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</si>
  <si>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</si>
  <si>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</si>
  <si>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</si>
  <si>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</si>
  <si>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</si>
  <si>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</si>
  <si>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</si>
  <si>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</si>
  <si>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</si>
  <si>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</si>
  <si>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</si>
  <si>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</si>
  <si>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</si>
  <si>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</si>
  <si>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</si>
  <si>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</si>
  <si>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</si>
  <si>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</si>
  <si>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</si>
  <si>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</si>
  <si>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</si>
  <si>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</si>
  <si>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</si>
  <si>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</si>
  <si>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</si>
  <si>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</si>
  <si>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</si>
  <si>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</si>
  <si>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</si>
  <si>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</si>
  <si>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</si>
  <si>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</si>
  <si>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</si>
  <si>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</si>
  <si>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</si>
  <si>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</si>
  <si>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</si>
  <si>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</si>
  <si>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</si>
  <si>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</si>
  <si>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</si>
  <si>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</si>
  <si>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</si>
  <si>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</si>
  <si>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</si>
  <si>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</si>
  <si>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</si>
  <si>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</si>
  <si>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</si>
  <si>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</si>
  <si>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</si>
  <si>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</si>
  <si>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</si>
  <si>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</si>
  <si>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</si>
  <si>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</si>
  <si>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</si>
  <si>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</si>
  <si>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</si>
  <si>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</si>
  <si>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</si>
  <si>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</si>
  <si>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</si>
  <si>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</si>
  <si>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</si>
  <si>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</si>
  <si>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</si>
  <si>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</si>
  <si>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</si>
  <si>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</si>
  <si>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</si>
  <si>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</si>
  <si>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</si>
  <si>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</si>
  <si>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</si>
  <si>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</si>
  <si>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</si>
  <si>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</si>
  <si>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</si>
  <si>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</si>
  <si>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</si>
  <si>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</si>
  <si>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</si>
  <si>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</si>
  <si>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</si>
  <si>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</si>
  <si>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</si>
  <si>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</si>
  <si>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</si>
  <si>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</si>
  <si>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</si>
  <si>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</si>
  <si>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</si>
  <si>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</si>
  <si>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</si>
  <si>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</si>
  <si>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</si>
  <si>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</si>
  <si>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</si>
  <si>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</si>
  <si>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</si>
  <si>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</si>
  <si>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</si>
  <si>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</si>
  <si>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</si>
  <si>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</si>
  <si>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</si>
  <si>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</si>
  <si>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</si>
  <si>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</si>
  <si>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</si>
  <si>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</si>
  <si>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</si>
  <si>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</si>
  <si>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</si>
  <si>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</si>
  <si>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</si>
  <si>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</si>
  <si>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</si>
  <si>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</si>
  <si>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</si>
  <si>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</si>
  <si>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</si>
  <si>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</si>
  <si>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</si>
  <si>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</si>
  <si>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</si>
  <si>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</si>
  <si>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</si>
  <si>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</si>
  <si>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</si>
  <si>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</si>
  <si>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</si>
  <si>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</si>
  <si>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</si>
  <si>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</si>
  <si>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</si>
  <si>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</si>
  <si>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</si>
  <si>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</si>
  <si>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</si>
  <si>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</si>
  <si>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</si>
  <si>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</si>
  <si>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</si>
  <si>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</si>
  <si>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</si>
  <si>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</si>
  <si>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</si>
  <si>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</si>
  <si>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</si>
  <si>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</si>
  <si>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</si>
  <si>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</si>
  <si>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</si>
  <si>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</si>
  <si>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</si>
  <si>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</si>
  <si>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</si>
  <si>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</si>
  <si>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</si>
  <si>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</si>
  <si>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</si>
  <si>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</si>
  <si>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</si>
  <si>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</si>
  <si>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</si>
  <si>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</si>
  <si>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</si>
  <si>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</si>
  <si>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</si>
  <si>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</si>
  <si>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</si>
  <si>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</si>
  <si>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</si>
  <si>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</si>
  <si>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</si>
  <si>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</si>
  <si>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</si>
  <si>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</si>
  <si>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</si>
  <si>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</si>
  <si>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</si>
  <si>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</si>
  <si>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</si>
  <si>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</si>
  <si>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</si>
  <si>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</si>
  <si>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</si>
  <si>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</si>
  <si>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</si>
  <si>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</si>
  <si>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</si>
  <si>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</si>
  <si>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</si>
  <si>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</si>
  <si>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</si>
  <si>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</si>
  <si>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</si>
  <si>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</si>
  <si>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</si>
  <si>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</si>
  <si>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</si>
  <si>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</si>
  <si>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</si>
  <si>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</si>
  <si>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</si>
  <si>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</si>
  <si>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</si>
  <si>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</si>
  <si>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</si>
  <si>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</si>
  <si>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</si>
  <si>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</si>
  <si>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</si>
  <si>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</si>
  <si>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</si>
  <si>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</si>
  <si>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</si>
  <si>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</si>
  <si>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</si>
  <si>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</si>
  <si>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</si>
  <si>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</si>
  <si>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</si>
  <si>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</si>
  <si>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</si>
  <si>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</si>
  <si>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</si>
  <si>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</si>
  <si>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</si>
  <si>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</si>
  <si>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</si>
  <si>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</si>
  <si>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</si>
  <si>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</si>
  <si>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</si>
  <si>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</si>
  <si>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</si>
  <si>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</si>
  <si>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</si>
  <si>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</si>
  <si>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</si>
  <si>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</si>
  <si>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</si>
  <si>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</si>
  <si>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</si>
  <si>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</si>
  <si>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</si>
  <si>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</si>
  <si>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</si>
  <si>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</si>
  <si>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</si>
  <si>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</si>
  <si>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</si>
  <si>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</si>
  <si>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</si>
  <si>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</si>
  <si>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</si>
  <si>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</si>
  <si>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</si>
  <si>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</si>
  <si>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</si>
  <si>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</si>
  <si>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</si>
  <si>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</si>
  <si>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</si>
  <si>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</si>
  <si>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</si>
  <si>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</si>
  <si>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</si>
  <si>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</si>
  <si>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</si>
  <si>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</si>
  <si>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</si>
  <si>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</si>
  <si>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</si>
  <si>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</si>
  <si>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</si>
  <si>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</si>
  <si>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</si>
  <si>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</si>
  <si>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</si>
  <si>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</si>
  <si>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</si>
  <si>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</si>
  <si>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</si>
  <si>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</si>
  <si>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</si>
  <si>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</si>
  <si>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</si>
  <si>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</si>
  <si>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</si>
  <si>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</si>
  <si>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</si>
  <si>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</si>
  <si>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</si>
  <si>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</si>
  <si>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</si>
  <si>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</si>
  <si>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</si>
  <si>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</si>
  <si>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</si>
  <si>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</si>
  <si>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</si>
  <si>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</si>
  <si>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</si>
  <si>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</si>
  <si>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</si>
  <si>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</si>
  <si>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</si>
  <si>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</si>
  <si>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</si>
  <si>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</si>
  <si>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</si>
  <si>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</si>
  <si>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</si>
  <si>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</si>
  <si>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</si>
  <si>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</si>
  <si>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</si>
  <si>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</si>
  <si>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</si>
  <si>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</si>
  <si>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</si>
  <si>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</si>
  <si>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</si>
  <si>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</si>
  <si>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</si>
  <si>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</si>
  <si>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</si>
  <si>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</si>
  <si>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</si>
  <si>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</si>
  <si>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</si>
  <si>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</si>
  <si>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</si>
  <si>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</si>
  <si>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</si>
  <si>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</si>
  <si>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</si>
  <si>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</si>
  <si>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</si>
  <si>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</si>
  <si>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</si>
  <si>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</si>
  <si>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</si>
  <si>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</si>
  <si>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</si>
  <si>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</si>
  <si>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</si>
  <si>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</si>
  <si>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</si>
  <si>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</si>
  <si>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</si>
  <si>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</si>
  <si>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</si>
  <si>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</si>
  <si>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</si>
  <si>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</si>
  <si>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</si>
  <si>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</si>
  <si>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</si>
  <si>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</si>
  <si>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</si>
  <si>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</si>
  <si>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</si>
  <si>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</si>
  <si>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</si>
  <si>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</si>
  <si>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</si>
  <si>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</si>
  <si>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</si>
  <si>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</si>
  <si>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</si>
  <si>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</si>
  <si>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</si>
  <si>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</si>
  <si>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</si>
  <si>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</si>
  <si>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</si>
  <si>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</si>
  <si>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</si>
  <si>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</si>
  <si>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</si>
  <si>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</si>
  <si>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</si>
  <si>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</si>
  <si>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</si>
  <si>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</si>
  <si>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</si>
  <si>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</si>
  <si>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</si>
  <si>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</si>
  <si>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</si>
  <si>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</si>
  <si>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</si>
  <si>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</si>
  <si>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</si>
  <si>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</si>
  <si>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</si>
  <si>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</si>
  <si>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</si>
  <si>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</si>
  <si>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</si>
  <si>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</si>
  <si>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</si>
  <si>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</si>
  <si>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</si>
  <si>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</si>
  <si>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</si>
  <si>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</si>
  <si>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</si>
  <si>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</si>
  <si>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</si>
  <si>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</si>
  <si>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</si>
  <si>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</si>
  <si>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</si>
  <si>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</si>
  <si>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</si>
  <si>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</si>
  <si>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</si>
  <si>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</si>
  <si>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</si>
  <si>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</si>
  <si>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</si>
  <si>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</si>
  <si>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</si>
  <si>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</si>
  <si>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</si>
  <si>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</si>
  <si>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</si>
  <si>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</si>
  <si>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</si>
  <si>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</si>
  <si>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</si>
  <si>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</si>
  <si>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</si>
  <si>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</si>
  <si>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</si>
  <si>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</si>
  <si>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</si>
  <si>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</si>
  <si>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</si>
  <si>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</si>
  <si>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</si>
  <si>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</si>
  <si>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</si>
  <si>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</si>
  <si>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</si>
  <si>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</si>
  <si>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</si>
  <si>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</si>
  <si>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</si>
  <si>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</si>
  <si>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</si>
  <si>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</si>
  <si>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</si>
  <si>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</si>
  <si>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</si>
  <si>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</si>
  <si>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</si>
  <si>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</si>
  <si>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</si>
  <si>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</si>
  <si>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</si>
  <si>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</si>
  <si>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</si>
  <si>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</si>
  <si>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</si>
  <si>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</si>
  <si>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</si>
  <si>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</si>
  <si>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</si>
  <si>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</si>
  <si>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</si>
  <si>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</si>
  <si>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</si>
  <si>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</si>
  <si>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</si>
  <si>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</si>
  <si>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</si>
  <si>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</si>
  <si>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</si>
  <si>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</si>
  <si>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</si>
  <si>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</si>
  <si>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</si>
  <si>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</si>
  <si>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</si>
  <si>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</si>
  <si>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</si>
  <si>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</si>
  <si>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</si>
  <si>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</si>
  <si>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</si>
  <si>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</si>
  <si>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</si>
  <si>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</si>
  <si>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</si>
  <si>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</si>
  <si>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</si>
  <si>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</si>
  <si>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</si>
  <si>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</si>
  <si>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</si>
  <si>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</si>
  <si>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</si>
  <si>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</si>
  <si>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</si>
  <si>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</si>
  <si>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</si>
  <si>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</si>
  <si>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</si>
  <si>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</si>
  <si>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</si>
  <si>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</si>
  <si>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</si>
  <si>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</si>
  <si>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</si>
  <si>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</si>
  <si>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</si>
  <si>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</si>
  <si>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</si>
  <si>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</si>
  <si>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</si>
  <si>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</si>
  <si>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</si>
  <si>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</si>
  <si>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</si>
  <si>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</si>
  <si>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</si>
  <si>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</si>
  <si>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</si>
  <si>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</si>
  <si>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</si>
  <si>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</si>
  <si>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</si>
  <si>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</si>
  <si>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</si>
  <si>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</si>
  <si>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</si>
  <si>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</si>
  <si>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</si>
  <si>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</si>
  <si>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</si>
  <si>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</si>
  <si>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</si>
  <si>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</si>
  <si>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</si>
  <si>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</si>
  <si>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</si>
  <si>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</si>
  <si>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</si>
  <si>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</si>
  <si>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</si>
  <si>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</si>
  <si>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</si>
  <si>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</si>
  <si>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</si>
  <si>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</si>
  <si>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</si>
  <si>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</si>
  <si>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</si>
  <si>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</si>
  <si>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</si>
  <si>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</si>
  <si>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</si>
  <si>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</si>
  <si>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</si>
  <si>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</si>
  <si>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</si>
  <si>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</si>
  <si>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</si>
  <si>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</si>
  <si>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</si>
  <si>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</si>
  <si>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</si>
  <si>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</si>
  <si>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</si>
  <si>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</si>
  <si>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</si>
  <si>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</si>
  <si>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</si>
  <si>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</si>
  <si>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</si>
  <si>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</si>
  <si>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</si>
  <si>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</si>
  <si>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</si>
  <si>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</si>
  <si>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</si>
  <si>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</si>
  <si>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</si>
  <si>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</si>
  <si>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</si>
  <si>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</si>
  <si>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</si>
  <si>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</si>
  <si>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</si>
  <si>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平成14年度</t>
  </si>
  <si>
    <t>終了予定なし</t>
  </si>
  <si>
    <t>労働関係法課</t>
  </si>
  <si>
    <t>雇用保険法第62条第１項第６号
雇用保険法施行規則第115条第13号</t>
  </si>
  <si>
    <t>-</t>
  </si>
  <si>
    <t>労使関係安定形成促進
事業委託費</t>
  </si>
  <si>
    <t>諸謝金・委員等旅費</t>
  </si>
  <si>
    <t>日本の労働法制及び労使慣行等の雇用安定施策について、実際に活用する割合を90％以上とすること。</t>
  </si>
  <si>
    <t>国際労働関係事業委託業務実施結果報告書</t>
  </si>
  <si>
    <t>人</t>
  </si>
  <si>
    <t>X(費用[円])／Y(受講した研修生の人数[人])　　　　　　　　　　　　　　</t>
    <phoneticPr fontId="5"/>
  </si>
  <si>
    <t>円/人</t>
  </si>
  <si>
    <t>　 　X/Y</t>
    <phoneticPr fontId="5"/>
  </si>
  <si>
    <t>402,871,526
/1,690</t>
  </si>
  <si>
    <t>／　</t>
    <phoneticPr fontId="5"/>
  </si>
  <si>
    <t>606</t>
  </si>
  <si>
    <t>541</t>
  </si>
  <si>
    <t>447</t>
  </si>
  <si>
    <t>457</t>
  </si>
  <si>
    <t>470</t>
  </si>
  <si>
    <t>469</t>
  </si>
  <si>
    <t>404</t>
  </si>
  <si>
    <t>464</t>
  </si>
  <si>
    <t>○</t>
  </si>
  <si>
    <t>厚労</t>
    <rPh sb="0" eb="2">
      <t>コウロウ</t>
    </rPh>
    <phoneticPr fontId="5"/>
  </si>
  <si>
    <t>-</t>
    <phoneticPr fontId="5"/>
  </si>
  <si>
    <t>点検対象外</t>
    <rPh sb="0" eb="2">
      <t>テンケン</t>
    </rPh>
    <rPh sb="2" eb="5">
      <t>タイショウガイ</t>
    </rPh>
    <phoneticPr fontId="5"/>
  </si>
  <si>
    <t>2021</t>
  </si>
  <si>
    <t>20</t>
  </si>
  <si>
    <t>施策大目標４　安定した労使関係等の形成を促進すること</t>
  </si>
  <si>
    <t>施策目標 Ⅲ－４－１ 　労使関係が将来にわたり安定的に推移するよう集団的労使関係のルールの確立及び普及等を図るとともに、集団的労使紛争の迅速かつ適切な解決を図ること</t>
  </si>
  <si>
    <t>１ページ</t>
    <phoneticPr fontId="5"/>
  </si>
  <si>
    <t>本事業で得た情報を受託者がホームページ等で公開・配信し、日本企業の人事労務担当者や国内外の労働関係機関等により活用されている。</t>
    <rPh sb="9" eb="12">
      <t>ジュタクシャ</t>
    </rPh>
    <rPh sb="19" eb="20">
      <t>トウ</t>
    </rPh>
    <rPh sb="28" eb="30">
      <t>ニホン</t>
    </rPh>
    <rPh sb="30" eb="32">
      <t>キギョウ</t>
    </rPh>
    <rPh sb="33" eb="35">
      <t>ジンジ</t>
    </rPh>
    <rPh sb="35" eb="37">
      <t>ロウム</t>
    </rPh>
    <rPh sb="37" eb="40">
      <t>タントウシャ</t>
    </rPh>
    <rPh sb="41" eb="44">
      <t>コクナイガイ</t>
    </rPh>
    <rPh sb="45" eb="47">
      <t>ロウドウ</t>
    </rPh>
    <rPh sb="47" eb="49">
      <t>カンケイ</t>
    </rPh>
    <rPh sb="49" eb="51">
      <t>キカン</t>
    </rPh>
    <rPh sb="51" eb="52">
      <t>トウ</t>
    </rPh>
    <rPh sb="55" eb="57">
      <t>カツヨウ</t>
    </rPh>
    <phoneticPr fontId="5"/>
  </si>
  <si>
    <t>‐</t>
  </si>
  <si>
    <t>-</t>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</si>
  <si>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我が国との良好な関係の構築の推進、各国企業の長期的な労働関係の安定、各国企業と我が国事業者との取引の安定及び経済連携のための人的基礎の構築を図り、ひいては、日本国内の雇用の安定を図ること。</t>
    <rPh sb="123" eb="125">
      <t>カッコク</t>
    </rPh>
    <rPh sb="125" eb="127">
      <t>キギョウ</t>
    </rPh>
    <rPh sb="128" eb="131">
      <t>チョウキテキ</t>
    </rPh>
    <rPh sb="132" eb="134">
      <t>ロウドウ</t>
    </rPh>
    <rPh sb="134" eb="136">
      <t>カンケイ</t>
    </rPh>
    <rPh sb="137" eb="139">
      <t>アンテイ</t>
    </rPh>
    <rPh sb="140" eb="142">
      <t>カッコク</t>
    </rPh>
    <rPh sb="142" eb="144">
      <t>キギョウ</t>
    </rPh>
    <rPh sb="145" eb="146">
      <t>ワ</t>
    </rPh>
    <rPh sb="147" eb="148">
      <t>クニ</t>
    </rPh>
    <rPh sb="148" eb="151">
      <t>ジギョウシャ</t>
    </rPh>
    <rPh sb="153" eb="155">
      <t>トリヒキ</t>
    </rPh>
    <rPh sb="156" eb="158">
      <t>アンテイ</t>
    </rPh>
    <rPh sb="158" eb="159">
      <t>オヨ</t>
    </rPh>
    <rPh sb="160" eb="162">
      <t>ケイザイ</t>
    </rPh>
    <rPh sb="162" eb="164">
      <t>レンケイ</t>
    </rPh>
    <rPh sb="168" eb="170">
      <t>ジンテキ</t>
    </rPh>
    <rPh sb="170" eb="172">
      <t>キソ</t>
    </rPh>
    <rPh sb="173" eb="175">
      <t>コウチク</t>
    </rPh>
    <rPh sb="176" eb="177">
      <t>ハカ</t>
    </rPh>
    <phoneticPr fontId="5"/>
  </si>
  <si>
    <t>-</t>
    <phoneticPr fontId="5"/>
  </si>
  <si>
    <t>392,985,646
/1,567</t>
    <phoneticPr fontId="5"/>
  </si>
  <si>
    <t>384,508,336
/1,632</t>
    <phoneticPr fontId="5"/>
  </si>
  <si>
    <t>https://www.mhlw.go.jp/wp/seisaku/hyouka/dl/r03_jizenbunseki/III-4-1.pdf</t>
    <phoneticPr fontId="5"/>
  </si>
  <si>
    <t>351,915,006
/1,202</t>
    <phoneticPr fontId="5"/>
  </si>
  <si>
    <t>有</t>
  </si>
  <si>
    <t>無</t>
  </si>
  <si>
    <t>本事業の実施に当たり、真に必要な経費のみに限定し支出している。</t>
    <phoneticPr fontId="5"/>
  </si>
  <si>
    <t>成果実績は成果目標を達成している。</t>
    <rPh sb="0" eb="2">
      <t>セイカ</t>
    </rPh>
    <rPh sb="2" eb="4">
      <t>ジッセキ</t>
    </rPh>
    <rPh sb="5" eb="7">
      <t>セイカ</t>
    </rPh>
    <rPh sb="7" eb="9">
      <t>モクヒョウ</t>
    </rPh>
    <rPh sb="10" eb="12">
      <t>タッセイ</t>
    </rPh>
    <phoneticPr fontId="5"/>
  </si>
  <si>
    <t>見込みを上回る研修参加者数であり、活動指標を達成している。</t>
    <rPh sb="0" eb="2">
      <t>ミコ</t>
    </rPh>
    <rPh sb="4" eb="6">
      <t>ウワマワ</t>
    </rPh>
    <rPh sb="7" eb="9">
      <t>ケンシュウ</t>
    </rPh>
    <rPh sb="9" eb="13">
      <t>サンカシャスウ</t>
    </rPh>
    <rPh sb="17" eb="19">
      <t>カツドウ</t>
    </rPh>
    <rPh sb="19" eb="21">
      <t>シヒョウ</t>
    </rPh>
    <rPh sb="22" eb="24">
      <t>タッセイ</t>
    </rPh>
    <phoneticPr fontId="5"/>
  </si>
  <si>
    <t>一般競争入札による受託者選定時、事業実施時、事業終了後の精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phoneticPr fontId="5"/>
  </si>
  <si>
    <t>事業費</t>
    <rPh sb="0" eb="3">
      <t>ジギョウヒ</t>
    </rPh>
    <phoneticPr fontId="5"/>
  </si>
  <si>
    <t>人件費</t>
    <rPh sb="0" eb="3">
      <t>ジンケンヒ</t>
    </rPh>
    <phoneticPr fontId="5"/>
  </si>
  <si>
    <t>管理費</t>
    <rPh sb="0" eb="3">
      <t>カンリヒ</t>
    </rPh>
    <phoneticPr fontId="5"/>
  </si>
  <si>
    <t>その他</t>
    <rPh sb="2" eb="3">
      <t>タ</t>
    </rPh>
    <phoneticPr fontId="5"/>
  </si>
  <si>
    <t>旅費、庁費、謝金等</t>
    <rPh sb="0" eb="2">
      <t>リョヒ</t>
    </rPh>
    <rPh sb="3" eb="5">
      <t>チョウヒ</t>
    </rPh>
    <rPh sb="6" eb="8">
      <t>シャキン</t>
    </rPh>
    <rPh sb="8" eb="9">
      <t>トウ</t>
    </rPh>
    <phoneticPr fontId="5"/>
  </si>
  <si>
    <t>本事業に係る職員給与（社会保険料等を含む）</t>
    <rPh sb="0" eb="1">
      <t>ホン</t>
    </rPh>
    <rPh sb="1" eb="3">
      <t>ジギョウ</t>
    </rPh>
    <rPh sb="4" eb="5">
      <t>カカ</t>
    </rPh>
    <rPh sb="6" eb="8">
      <t>ショクイン</t>
    </rPh>
    <rPh sb="8" eb="10">
      <t>キュウヨ</t>
    </rPh>
    <rPh sb="11" eb="13">
      <t>シャカイ</t>
    </rPh>
    <rPh sb="13" eb="16">
      <t>ホケンリョウ</t>
    </rPh>
    <rPh sb="16" eb="17">
      <t>トウ</t>
    </rPh>
    <rPh sb="18" eb="19">
      <t>フク</t>
    </rPh>
    <phoneticPr fontId="5"/>
  </si>
  <si>
    <t>借料・通信運搬費等</t>
    <rPh sb="0" eb="2">
      <t>シャクリョウ</t>
    </rPh>
    <rPh sb="3" eb="5">
      <t>ツウシン</t>
    </rPh>
    <rPh sb="5" eb="8">
      <t>ウンパンヒ</t>
    </rPh>
    <rPh sb="8" eb="9">
      <t>トウ</t>
    </rPh>
    <phoneticPr fontId="5"/>
  </si>
  <si>
    <t>消費税</t>
    <rPh sb="0" eb="3">
      <t>ショウヒゼイ</t>
    </rPh>
    <phoneticPr fontId="5"/>
  </si>
  <si>
    <t>受託者として労働組合関係者に対する招へい研修、現地セミナー等の実施</t>
    <phoneticPr fontId="5"/>
  </si>
  <si>
    <t>受託者として使用者団体関係者に対する招へい研修、現地セミナー等の実施</t>
    <phoneticPr fontId="5"/>
  </si>
  <si>
    <t>講義資料の翻訳費、通訳費等は複数者から見積書を入手し、安価なものを選んでいるため妥当である。</t>
    <rPh sb="0" eb="2">
      <t>コウギ</t>
    </rPh>
    <rPh sb="2" eb="4">
      <t>シリョウ</t>
    </rPh>
    <rPh sb="5" eb="7">
      <t>ホンヤク</t>
    </rPh>
    <rPh sb="7" eb="8">
      <t>ヒ</t>
    </rPh>
    <rPh sb="9" eb="11">
      <t>ツウヤク</t>
    </rPh>
    <rPh sb="11" eb="12">
      <t>ヒ</t>
    </rPh>
    <rPh sb="12" eb="13">
      <t>ナド</t>
    </rPh>
    <phoneticPr fontId="5"/>
  </si>
  <si>
    <t>講義資料の翻訳費、通訳費等は複数者から見積書を入手した上で安価なものを選んでいる。</t>
    <rPh sb="0" eb="2">
      <t>コウギ</t>
    </rPh>
    <rPh sb="2" eb="4">
      <t>シリョウ</t>
    </rPh>
    <rPh sb="5" eb="7">
      <t>ホンヤク</t>
    </rPh>
    <rPh sb="7" eb="8">
      <t>ヒ</t>
    </rPh>
    <rPh sb="9" eb="11">
      <t>ツウヤク</t>
    </rPh>
    <rPh sb="11" eb="12">
      <t>ヒ</t>
    </rPh>
    <rPh sb="12" eb="13">
      <t>ナド</t>
    </rPh>
    <phoneticPr fontId="5"/>
  </si>
  <si>
    <t>執行率は良好であり、成果実績も毎年度目標を達成しており、また、活動実績も毎年度見込みを概ね達成していることから、良好な効果が上がっていると考えられる。</t>
    <rPh sb="36" eb="39">
      <t>マイネンド</t>
    </rPh>
    <rPh sb="39" eb="41">
      <t>ミコ</t>
    </rPh>
    <rPh sb="43" eb="44">
      <t>オオム</t>
    </rPh>
    <phoneticPr fontId="5"/>
  </si>
  <si>
    <t>国際労働関係事業</t>
    <phoneticPr fontId="5"/>
  </si>
  <si>
    <t>総合評価落札方式による一般競争入札により選定していることから支出先の選定は妥当である。
当該入札方式に移行後、１者応札が続いているため、募集期間の延長、実績要件の緩和などを行っている。
また、新規に本事業に参入しようとする者が業務内容、業務量等を十分理解するために、入札募集時において仕様書等を交付することで事業に係る情報を提供しており、当該目的に資するよう仕様書等の記載内容の見直しを適宜行っている。
令和４年度調達時においては、オンライン方式による研修実施に関する評価項目を追加した。次回の入札に向け、仕様書の記載の更なる見直しを検討する。</t>
    <rPh sb="147" eb="149">
      <t>コウフ</t>
    </rPh>
    <rPh sb="221" eb="223">
      <t>ホウシキ</t>
    </rPh>
    <rPh sb="226" eb="228">
      <t>ケンシュウ</t>
    </rPh>
    <rPh sb="228" eb="230">
      <t>ジッシ</t>
    </rPh>
    <rPh sb="231" eb="232">
      <t>カン</t>
    </rPh>
    <rPh sb="234" eb="236">
      <t>ヒョウカ</t>
    </rPh>
    <rPh sb="236" eb="238">
      <t>コウモク</t>
    </rPh>
    <rPh sb="239" eb="241">
      <t>ツイカ</t>
    </rPh>
    <phoneticPr fontId="5"/>
  </si>
  <si>
    <t>A.公益財団法人国際労働財団</t>
    <phoneticPr fontId="5"/>
  </si>
  <si>
    <t>B.一般財団法人海外産業人材育成協会</t>
    <phoneticPr fontId="5"/>
  </si>
  <si>
    <t>一者応札となっている要因を分析し、事業内容の改善を図ること。</t>
    <phoneticPr fontId="5"/>
  </si>
  <si>
    <t>𠮷村　紀一郎</t>
    <rPh sb="0" eb="3">
      <t>ヨシムラ</t>
    </rPh>
    <rPh sb="4" eb="7">
      <t>キイチロウ</t>
    </rPh>
    <phoneticPr fontId="5"/>
  </si>
  <si>
    <t>-</t>
    <phoneticPr fontId="5"/>
  </si>
  <si>
    <t>・一者応札に関しては、入札説明書を受け取ったが入札に参加しなかった事業者に理由を尋ねたところ、事業内容に即した人員（海外の労働事情に精通した人員や高い専門性を兼ね備えた人員）の確保が困難、事業実施にあたり高い専門性（例えば複数国にまたがる業務への対応）が必要であるため実施が困難、再委託の条件が厳しい等の意見があったことから、事業内容及び再委託の条件について事業の目的等に照らして支障がない範囲で対応できないか検討を続けるとともに、応札可能な者がいないか引き続き公告内容を周知すること等により、一者応札の解消に努めてまいりたい。</t>
    <rPh sb="58" eb="60">
      <t>カイガイ</t>
    </rPh>
    <rPh sb="61" eb="63">
      <t>ロウドウ</t>
    </rPh>
    <rPh sb="63" eb="65">
      <t>ジジョウ</t>
    </rPh>
    <rPh sb="66" eb="68">
      <t>セイツウ</t>
    </rPh>
    <rPh sb="70" eb="72">
      <t>ジンイン</t>
    </rPh>
    <rPh sb="73" eb="74">
      <t>タカ</t>
    </rPh>
    <rPh sb="75" eb="78">
      <t>センモンセイ</t>
    </rPh>
    <rPh sb="79" eb="80">
      <t>カ</t>
    </rPh>
    <rPh sb="81" eb="82">
      <t>ソナ</t>
    </rPh>
    <rPh sb="84" eb="86">
      <t>ジンイン</t>
    </rPh>
    <rPh sb="152" eb="154">
      <t>イケン</t>
    </rPh>
    <phoneticPr fontId="5"/>
  </si>
  <si>
    <t>①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②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</si>
  <si>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発展途上国を中心とする各国の労働関係指導者を対象に、我が国の労使関係法制や労働事情等に関する理解を深めさせるための、①招へい・②現地研修を実施する。</t>
    <rPh sb="0" eb="2">
      <t>ハッテン</t>
    </rPh>
    <rPh sb="2" eb="5">
      <t>トジョウコク</t>
    </rPh>
    <rPh sb="6" eb="8">
      <t>チュウシン</t>
    </rPh>
    <rPh sb="11" eb="13">
      <t>カッコク</t>
    </rPh>
    <rPh sb="14" eb="16">
      <t>ロウドウ</t>
    </rPh>
    <rPh sb="16" eb="18">
      <t>カンケイ</t>
    </rPh>
    <rPh sb="18" eb="21">
      <t>シドウシャ</t>
    </rPh>
    <rPh sb="22" eb="24">
      <t>タイショウ</t>
    </rPh>
    <rPh sb="26" eb="27">
      <t>ワ</t>
    </rPh>
    <rPh sb="28" eb="29">
      <t>クニ</t>
    </rPh>
    <rPh sb="30" eb="32">
      <t>ロウシ</t>
    </rPh>
    <rPh sb="32" eb="34">
      <t>カンケイ</t>
    </rPh>
    <rPh sb="34" eb="36">
      <t>ホウセイ</t>
    </rPh>
    <rPh sb="37" eb="39">
      <t>ロウドウ</t>
    </rPh>
    <rPh sb="39" eb="41">
      <t>ジジョウ</t>
    </rPh>
    <rPh sb="41" eb="42">
      <t>トウ</t>
    </rPh>
    <rPh sb="43" eb="44">
      <t>カン</t>
    </rPh>
    <rPh sb="46" eb="48">
      <t>リカイ</t>
    </rPh>
    <rPh sb="49" eb="50">
      <t>フカ</t>
    </rPh>
    <rPh sb="59" eb="60">
      <t>ショウ</t>
    </rPh>
    <rPh sb="64" eb="66">
      <t>ゲンチ</t>
    </rPh>
    <rPh sb="66" eb="68">
      <t>ケンシュウ</t>
    </rPh>
    <rPh sb="69" eb="71">
      <t>ジッシ</t>
    </rPh>
    <phoneticPr fontId="5"/>
  </si>
  <si>
    <t>本事業による研修を受講した研修生の人数
※活動実績内訳（①招へい研修②現地研修）
・令和元年度：①226人②1,464人
・令和2年度：①243人②1,324人
・令和3年度：①237人②1,395人
※当初見込み内訳（①招へい研修②現地研修）
・令和元年度：①234人②1,370人
・令和2年度：①234人②1,370人
・令和3年度：①215人②1,040人
・令和4年度：①212人②990人
・令和5年度：①231人、②1,236人</t>
    <phoneticPr fontId="5"/>
  </si>
  <si>
    <t xml:space="preserve">本事業による研修の受講
</t>
    <rPh sb="0" eb="1">
      <t>ホン</t>
    </rPh>
    <rPh sb="1" eb="3">
      <t>ジギョウ</t>
    </rPh>
    <rPh sb="6" eb="8">
      <t>ケンシュウ</t>
    </rPh>
    <rPh sb="9" eb="11">
      <t>ジュコウ</t>
    </rPh>
    <phoneticPr fontId="5"/>
  </si>
  <si>
    <t>本事業により学んだ日本の労働法制及び労使慣行等の雇用安定施策について、本事業の参加者が所属する労働組合及び企業において、実際に活用する割合
（計算式）
（所属組織への提案者数／研修受講者数）×100
※成果実績内訳（①招へい研修②現地研修）
・令和元年度：①95.1％②90.4％
・令和2年度：①93.0％②89.6％
・令和3年度：①94.5％②91.7％
※達成度内訳（①招へい研修②現地研修）
・令和元年度：①105.7％②100.4％
・令和2年度：①103.3％②99.6％
・令和3年度：①105％②101.9％</t>
    <rPh sb="103" eb="105">
      <t>セイカ</t>
    </rPh>
    <rPh sb="105" eb="107">
      <t>ジッセキ</t>
    </rPh>
    <rPh sb="107" eb="109">
      <t>ウチワケ</t>
    </rPh>
    <rPh sb="124" eb="126">
      <t>レイワ</t>
    </rPh>
    <rPh sb="126" eb="129">
      <t>ガンネンド</t>
    </rPh>
    <rPh sb="144" eb="146">
      <t>レイワ</t>
    </rPh>
    <rPh sb="147" eb="149">
      <t>ネンド</t>
    </rPh>
    <rPh sb="164" eb="166">
      <t>レイワ</t>
    </rPh>
    <rPh sb="167" eb="169">
      <t>ネンド</t>
    </rPh>
    <rPh sb="186" eb="189">
      <t>タッセイド</t>
    </rPh>
    <rPh sb="189" eb="191">
      <t>ウチワケ</t>
    </rPh>
    <phoneticPr fontId="5"/>
  </si>
  <si>
    <t>事業は、上記のとおり広く国民のニーズがあるものであり、政策目的達成に向けて、優先度の高い事業である。</t>
    <phoneticPr fontId="5"/>
  </si>
  <si>
    <t>本事業は、上記のとおり広く国民のニーズがある事業であるため、研修生から費用は徴収せず、事業に係る費用を国が負担することは妥当である。</t>
    <rPh sb="43" eb="45">
      <t>ジギョウ</t>
    </rPh>
    <rPh sb="46" eb="47">
      <t>カカ</t>
    </rPh>
    <rPh sb="48" eb="50">
      <t>ヒヨウ</t>
    </rPh>
    <rPh sb="51" eb="52">
      <t>クニ</t>
    </rPh>
    <rPh sb="53" eb="55">
      <t>フタン</t>
    </rPh>
    <rPh sb="60" eb="62">
      <t>ダトウ</t>
    </rPh>
    <phoneticPr fontId="5"/>
  </si>
  <si>
    <t>本事業は、アジア、アフリカ等の国・地域の労働組合指導者等を対象とした招へい研修や現地セミナーの開催等を通じ、我が国との良好な関係の構築の推進、各国企業と我が国事業者との取引の安定及び経済連携のための人的基礎の構築を図るものであり、我が国の国益に資する事業として広く国民のニーズがある。</t>
    <phoneticPr fontId="5"/>
  </si>
  <si>
    <t>本事業は、上記のとおり広く国民のニーズはあるも、直接特定の地域や企業・団体の利益を図るために実施するものではないため、地方自治体や民間において代替することは不適当である。</t>
    <phoneticPr fontId="5"/>
  </si>
  <si>
    <t>公益財団法人国際労働財団</t>
    <phoneticPr fontId="5"/>
  </si>
  <si>
    <t>一般財団法人海外産業人材育成協会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</si>
</sst>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18</xdr:col>
      <xdr:colOff>29935</xdr:colOff>
      <xdr:row>282</xdr:row>
      <xdr:rowOff>351972</xdr:rowOff>
    </xdr:to>
    <xdr:sp macro="" textlink="">
      <xdr:nvSpPr>
        <xdr:cNvPr id="2" name="テキスト ボックス 1"/>
        <xdr:cNvSpPr txBox="1"/>
      </xdr:nvSpPr>
      <xdr:spPr>
        <a:xfrm>
          <a:off x="1800225" y="47348775"/>
          <a:ext cx="1830160" cy="4581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en-US" altLang="ja-JP" sz="2000">
              <a:solidFill>
                <a:sysClr val="windowText" lastClr="000000"/>
              </a:solidFill>
              <a:latin typeface="+mj-ea"/>
              <a:ea typeface="+mj-ea"/>
            </a:rPr>
            <a:t>385</a:t>
          </a:r>
          <a:r>
            <a:rPr kumimoji="1" lang="ja-JP" altLang="en-US" sz="2000">
              <a:solidFill>
                <a:sysClr val="windowText" lastClr="000000"/>
              </a:solidFill>
              <a:latin typeface="+mj-ea"/>
              <a:ea typeface="+mj-ea"/>
            </a:rPr>
            <a:t>百万円</a:t>
          </a:r>
        </a:p>
      </xdr:txBody>
    </xdr:sp>
    <xdr:clientData/>
  </xdr:twoCellAnchor>
  <xdr:twoCellAnchor>
    <xdr:from>
      <xdr:col>20</xdr:col>
      <xdr:colOff>0</xdr:colOff>
      <xdr:row>271</xdr:row>
      <xdr:rowOff>217714</xdr:rowOff>
    </xdr:from>
    <xdr:to>
      <xdr:col>26</xdr:col>
      <xdr:colOff>201990</xdr:colOff>
      <xdr:row>273</xdr:row>
      <xdr:rowOff>132443</xdr:rowOff>
    </xdr:to>
    <xdr:sp macro="" textlink="">
      <xdr:nvSpPr>
        <xdr:cNvPr id="3" name="右矢印 2"/>
        <xdr:cNvSpPr/>
      </xdr:nvSpPr>
      <xdr:spPr>
        <a:xfrm>
          <a:off x="4000500" y="47918914"/>
          <a:ext cx="1402140" cy="619579"/>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13607</xdr:colOff>
      <xdr:row>280</xdr:row>
      <xdr:rowOff>95251</xdr:rowOff>
    </xdr:from>
    <xdr:to>
      <xdr:col>27</xdr:col>
      <xdr:colOff>11490</xdr:colOff>
      <xdr:row>282</xdr:row>
      <xdr:rowOff>48080</xdr:rowOff>
    </xdr:to>
    <xdr:sp macro="" textlink="">
      <xdr:nvSpPr>
        <xdr:cNvPr id="4" name="右矢印 3"/>
        <xdr:cNvSpPr/>
      </xdr:nvSpPr>
      <xdr:spPr>
        <a:xfrm>
          <a:off x="4014107" y="50968276"/>
          <a:ext cx="1398058" cy="657679"/>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54428</xdr:colOff>
      <xdr:row>268</xdr:row>
      <xdr:rowOff>217715</xdr:rowOff>
    </xdr:from>
    <xdr:to>
      <xdr:col>49</xdr:col>
      <xdr:colOff>200478</xdr:colOff>
      <xdr:row>269</xdr:row>
      <xdr:rowOff>352879</xdr:rowOff>
    </xdr:to>
    <xdr:sp macro="" textlink="">
      <xdr:nvSpPr>
        <xdr:cNvPr id="5" name="テキスト ボックス 4"/>
        <xdr:cNvSpPr txBox="1"/>
      </xdr:nvSpPr>
      <xdr:spPr>
        <a:xfrm>
          <a:off x="5655128" y="46861640"/>
          <a:ext cx="4346575" cy="487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29</xdr:col>
      <xdr:colOff>190500</xdr:colOff>
      <xdr:row>270</xdr:row>
      <xdr:rowOff>122464</xdr:rowOff>
    </xdr:from>
    <xdr:to>
      <xdr:col>48</xdr:col>
      <xdr:colOff>177233</xdr:colOff>
      <xdr:row>274</xdr:row>
      <xdr:rowOff>40821</xdr:rowOff>
    </xdr:to>
    <xdr:sp macro="" textlink="">
      <xdr:nvSpPr>
        <xdr:cNvPr id="6" name="テキスト ボックス 5"/>
        <xdr:cNvSpPr txBox="1"/>
      </xdr:nvSpPr>
      <xdr:spPr>
        <a:xfrm>
          <a:off x="5991225" y="47471239"/>
          <a:ext cx="3787208" cy="13280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solidFill>
                <a:sysClr val="windowText" lastClr="000000"/>
              </a:solidFill>
              <a:latin typeface="+mj-ea"/>
              <a:ea typeface="+mj-ea"/>
            </a:rPr>
            <a:t>256</a:t>
          </a:r>
          <a:r>
            <a:rPr kumimoji="1" lang="ja-JP" altLang="en-US" sz="1600">
              <a:solidFill>
                <a:sysClr val="windowText" lastClr="000000"/>
              </a:solidFill>
            </a:rPr>
            <a:t>百万円</a:t>
          </a:r>
        </a:p>
      </xdr:txBody>
    </xdr:sp>
    <xdr:clientData/>
  </xdr:twoCellAnchor>
  <xdr:twoCellAnchor>
    <xdr:from>
      <xdr:col>30</xdr:col>
      <xdr:colOff>68035</xdr:colOff>
      <xdr:row>274</xdr:row>
      <xdr:rowOff>136072</xdr:rowOff>
    </xdr:from>
    <xdr:to>
      <xdr:col>48</xdr:col>
      <xdr:colOff>56468</xdr:colOff>
      <xdr:row>276</xdr:row>
      <xdr:rowOff>238126</xdr:rowOff>
    </xdr:to>
    <xdr:grpSp>
      <xdr:nvGrpSpPr>
        <xdr:cNvPr id="7" name="グループ化 6"/>
        <xdr:cNvGrpSpPr/>
      </xdr:nvGrpSpPr>
      <xdr:grpSpPr>
        <a:xfrm>
          <a:off x="6068785" y="46303747"/>
          <a:ext cx="3588883" cy="806904"/>
          <a:chOff x="6324600" y="48272700"/>
          <a:chExt cx="3790950" cy="819150"/>
        </a:xfrm>
      </xdr:grpSpPr>
      <xdr:sp macro="" textlink="">
        <xdr:nvSpPr>
          <xdr:cNvPr id="8" name="テキスト ボックス 7"/>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9" name="左大かっこ 8"/>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右大かっこ 9"/>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40821</xdr:colOff>
      <xdr:row>278</xdr:row>
      <xdr:rowOff>122464</xdr:rowOff>
    </xdr:from>
    <xdr:to>
      <xdr:col>49</xdr:col>
      <xdr:colOff>214652</xdr:colOff>
      <xdr:row>278</xdr:row>
      <xdr:rowOff>341539</xdr:rowOff>
    </xdr:to>
    <xdr:sp macro="" textlink="">
      <xdr:nvSpPr>
        <xdr:cNvPr id="11" name="テキスト ボックス 10"/>
        <xdr:cNvSpPr txBox="1"/>
      </xdr:nvSpPr>
      <xdr:spPr>
        <a:xfrm>
          <a:off x="5641521" y="50290639"/>
          <a:ext cx="437435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13607</xdr:colOff>
      <xdr:row>279</xdr:row>
      <xdr:rowOff>27215</xdr:rowOff>
    </xdr:from>
    <xdr:to>
      <xdr:col>48</xdr:col>
      <xdr:colOff>197303</xdr:colOff>
      <xdr:row>282</xdr:row>
      <xdr:rowOff>323170</xdr:rowOff>
    </xdr:to>
    <xdr:sp macro="" textlink="">
      <xdr:nvSpPr>
        <xdr:cNvPr id="12" name="テキスト ボックス 11"/>
        <xdr:cNvSpPr txBox="1"/>
      </xdr:nvSpPr>
      <xdr:spPr>
        <a:xfrm>
          <a:off x="6014357" y="50547815"/>
          <a:ext cx="3784146" cy="13532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a:t>
          </a:r>
          <a:r>
            <a:rPr kumimoji="1" lang="ja-JP" altLang="en-US" sz="1600">
              <a:solidFill>
                <a:sysClr val="windowText" lastClr="000000"/>
              </a:solidFill>
            </a:rPr>
            <a:t>法人海外産業人材育成協会</a:t>
          </a:r>
          <a:endParaRPr kumimoji="1" lang="en-US" altLang="ja-JP" sz="1600">
            <a:solidFill>
              <a:sysClr val="windowText" lastClr="000000"/>
            </a:solidFill>
          </a:endParaRPr>
        </a:p>
        <a:p>
          <a:pPr algn="ctr"/>
          <a:r>
            <a:rPr kumimoji="1" lang="en-US" altLang="ja-JP" sz="1600">
              <a:solidFill>
                <a:sysClr val="windowText" lastClr="000000"/>
              </a:solidFill>
              <a:latin typeface="+mj-ea"/>
              <a:ea typeface="+mj-ea"/>
            </a:rPr>
            <a:t>129</a:t>
          </a:r>
          <a:r>
            <a:rPr kumimoji="1" lang="ja-JP" altLang="en-US" sz="1600">
              <a:solidFill>
                <a:sysClr val="windowText" lastClr="000000"/>
              </a:solidFill>
              <a:latin typeface="+mj-ea"/>
              <a:ea typeface="+mj-ea"/>
            </a:rPr>
            <a:t>百万円</a:t>
          </a:r>
        </a:p>
      </xdr:txBody>
    </xdr:sp>
    <xdr:clientData/>
  </xdr:twoCellAnchor>
  <xdr:twoCellAnchor>
    <xdr:from>
      <xdr:col>8</xdr:col>
      <xdr:colOff>28575</xdr:colOff>
      <xdr:row>283</xdr:row>
      <xdr:rowOff>47624</xdr:rowOff>
    </xdr:from>
    <xdr:to>
      <xdr:col>18</xdr:col>
      <xdr:colOff>34196</xdr:colOff>
      <xdr:row>285</xdr:row>
      <xdr:rowOff>44903</xdr:rowOff>
    </xdr:to>
    <xdr:grpSp>
      <xdr:nvGrpSpPr>
        <xdr:cNvPr id="18" name="グループ化 17"/>
        <xdr:cNvGrpSpPr/>
      </xdr:nvGrpSpPr>
      <xdr:grpSpPr>
        <a:xfrm>
          <a:off x="1628775" y="49387124"/>
          <a:ext cx="2005871" cy="702129"/>
          <a:chOff x="6207118" y="48224352"/>
          <a:chExt cx="3790950" cy="819150"/>
        </a:xfrm>
      </xdr:grpSpPr>
      <xdr:sp macro="" textlink="">
        <xdr:nvSpPr>
          <xdr:cNvPr id="19" name="テキスト ボックス 18"/>
          <xdr:cNvSpPr txBox="1"/>
        </xdr:nvSpPr>
        <xdr:spPr>
          <a:xfrm>
            <a:off x="6207118" y="48224352"/>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受託者選定に係る事務費</a:t>
            </a:r>
            <a:endParaRPr kumimoji="1" lang="en-US" altLang="ja-JP" sz="1200">
              <a:solidFill>
                <a:sysClr val="windowText" lastClr="000000"/>
              </a:solidFill>
            </a:endParaRPr>
          </a:p>
          <a:p>
            <a:pPr algn="ctr"/>
            <a:r>
              <a:rPr kumimoji="1" lang="ja-JP" altLang="en-US" sz="1200">
                <a:solidFill>
                  <a:sysClr val="windowText" lastClr="000000"/>
                </a:solidFill>
              </a:rPr>
              <a:t>・委員謝金　</a:t>
            </a:r>
            <a:r>
              <a:rPr kumimoji="1" lang="en-US" altLang="ja-JP" sz="1200">
                <a:solidFill>
                  <a:sysClr val="windowText" lastClr="000000"/>
                </a:solidFill>
              </a:rPr>
              <a:t>0.03</a:t>
            </a:r>
            <a:r>
              <a:rPr kumimoji="1" lang="ja-JP" altLang="en-US" sz="1200">
                <a:solidFill>
                  <a:sysClr val="windowText" lastClr="000000"/>
                </a:solidFill>
              </a:rPr>
              <a:t>百万円</a:t>
            </a:r>
          </a:p>
        </xdr:txBody>
      </xdr:sp>
      <xdr:sp macro="" textlink="">
        <xdr:nvSpPr>
          <xdr:cNvPr id="20" name="左大かっこ 19"/>
          <xdr:cNvSpPr/>
        </xdr:nvSpPr>
        <xdr:spPr>
          <a:xfrm>
            <a:off x="6289645" y="48337787"/>
            <a:ext cx="101601"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大かっこ 20"/>
          <xdr:cNvSpPr/>
        </xdr:nvSpPr>
        <xdr:spPr>
          <a:xfrm>
            <a:off x="9855140" y="48345725"/>
            <a:ext cx="114301" cy="5714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85726</xdr:colOff>
      <xdr:row>283</xdr:row>
      <xdr:rowOff>190505</xdr:rowOff>
    </xdr:from>
    <xdr:to>
      <xdr:col>48</xdr:col>
      <xdr:colOff>152399</xdr:colOff>
      <xdr:row>285</xdr:row>
      <xdr:rowOff>292559</xdr:rowOff>
    </xdr:to>
    <xdr:grpSp>
      <xdr:nvGrpSpPr>
        <xdr:cNvPr id="22" name="グループ化 21"/>
        <xdr:cNvGrpSpPr/>
      </xdr:nvGrpSpPr>
      <xdr:grpSpPr>
        <a:xfrm>
          <a:off x="6086476" y="49530005"/>
          <a:ext cx="3667123" cy="806904"/>
          <a:chOff x="6324600" y="48272705"/>
          <a:chExt cx="4170043" cy="819150"/>
        </a:xfrm>
      </xdr:grpSpPr>
      <xdr:sp macro="" textlink="">
        <xdr:nvSpPr>
          <xdr:cNvPr id="23" name="テキスト ボックス 22"/>
          <xdr:cNvSpPr txBox="1"/>
        </xdr:nvSpPr>
        <xdr:spPr>
          <a:xfrm>
            <a:off x="6324600" y="48272705"/>
            <a:ext cx="4170043"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chemeClr val="dk1"/>
                </a:solidFill>
                <a:effectLst/>
                <a:latin typeface="+mn-lt"/>
                <a:ea typeface="+mn-ea"/>
                <a:cs typeface="+mn-cs"/>
              </a:rPr>
              <a:t>受託者として使用者団体関係者に対する</a:t>
            </a:r>
            <a:endParaRPr lang="ja-JP" altLang="ja-JP" sz="1400">
              <a:effectLst/>
            </a:endParaRPr>
          </a:p>
          <a:p>
            <a:pPr algn="ctr"/>
            <a:r>
              <a:rPr kumimoji="1" lang="ja-JP" altLang="ja-JP" sz="1400">
                <a:solidFill>
                  <a:schemeClr val="dk1"/>
                </a:solidFill>
                <a:effectLst/>
                <a:latin typeface="+mn-lt"/>
                <a:ea typeface="+mn-ea"/>
                <a:cs typeface="+mn-cs"/>
              </a:rPr>
              <a:t>招へい研修、現地セミナー等の実施</a:t>
            </a:r>
            <a:endParaRPr lang="ja-JP" altLang="ja-JP" sz="1400">
              <a:effectLst/>
            </a:endParaRPr>
          </a:p>
        </xdr:txBody>
      </xdr:sp>
      <xdr:sp macro="" textlink="">
        <xdr:nvSpPr>
          <xdr:cNvPr id="24" name="左大かっこ 23"/>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5" name="右大かっこ 24"/>
          <xdr:cNvSpPr/>
        </xdr:nvSpPr>
        <xdr:spPr>
          <a:xfrm>
            <a:off x="10266425" y="48359726"/>
            <a:ext cx="109074" cy="6570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Normal="75" zoomScaleSheetLayoutView="100" zoomScalePageLayoutView="85" workbookViewId="0">
      <selection activeCell="C408" sqref="C408:I4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633</v>
      </c>
      <c r="AK2" s="836"/>
      <c r="AL2" s="836"/>
      <c r="AM2" s="836"/>
      <c r="AN2" s="75" t="s">
        <v>284</v>
      </c>
      <c r="AO2" s="836">
        <v>21</v>
      </c>
      <c r="AP2" s="836"/>
      <c r="AQ2" s="836"/>
      <c r="AR2" s="76" t="s">
        <v>284</v>
      </c>
      <c r="AS2" s="837">
        <v>534</v>
      </c>
      <c r="AT2" s="837"/>
      <c r="AU2" s="837"/>
      <c r="AV2" s="75" t="str">
        <f>IF(AW2="","","-")</f>
        <v/>
      </c>
      <c r="AW2" s="838"/>
      <c r="AX2" s="838"/>
    </row>
    <row r="3" spans="1:50" ht="21" customHeight="1" thickBot="1" x14ac:dyDescent="0.2">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607</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669</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608</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609</v>
      </c>
      <c r="H5" s="827"/>
      <c r="I5" s="827"/>
      <c r="J5" s="827"/>
      <c r="K5" s="827"/>
      <c r="L5" s="827"/>
      <c r="M5" s="828" t="s">
        <v>61</v>
      </c>
      <c r="N5" s="829"/>
      <c r="O5" s="829"/>
      <c r="P5" s="829"/>
      <c r="Q5" s="829"/>
      <c r="R5" s="830"/>
      <c r="S5" s="831" t="s">
        <v>610</v>
      </c>
      <c r="T5" s="827"/>
      <c r="U5" s="827"/>
      <c r="V5" s="827"/>
      <c r="W5" s="827"/>
      <c r="X5" s="832"/>
      <c r="Y5" s="833" t="s">
        <v>3</v>
      </c>
      <c r="Z5" s="834"/>
      <c r="AA5" s="834"/>
      <c r="AB5" s="834"/>
      <c r="AC5" s="834"/>
      <c r="AD5" s="835"/>
      <c r="AE5" s="856" t="s">
        <v>611</v>
      </c>
      <c r="AF5" s="856"/>
      <c r="AG5" s="856"/>
      <c r="AH5" s="856"/>
      <c r="AI5" s="856"/>
      <c r="AJ5" s="856"/>
      <c r="AK5" s="856"/>
      <c r="AL5" s="856"/>
      <c r="AM5" s="856"/>
      <c r="AN5" s="856"/>
      <c r="AO5" s="856"/>
      <c r="AP5" s="857"/>
      <c r="AQ5" s="858" t="s">
        <v>674</v>
      </c>
      <c r="AR5" s="859"/>
      <c r="AS5" s="859"/>
      <c r="AT5" s="859"/>
      <c r="AU5" s="859"/>
      <c r="AV5" s="859"/>
      <c r="AW5" s="859"/>
      <c r="AX5" s="860"/>
    </row>
    <row r="6" spans="1:50" ht="30.95" customHeight="1" x14ac:dyDescent="0.15">
      <c r="A6" s="861" t="s">
        <v>4</v>
      </c>
      <c r="B6" s="862"/>
      <c r="C6" s="862"/>
      <c r="D6" s="862"/>
      <c r="E6" s="862"/>
      <c r="F6" s="862"/>
      <c r="G6" s="863" t="str">
        <f>入力規則等!F39</f>
        <v>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39.950000000000003" customHeight="1" x14ac:dyDescent="0.15">
      <c r="A7" s="842" t="s">
        <v>20</v>
      </c>
      <c r="B7" s="843"/>
      <c r="C7" s="843"/>
      <c r="D7" s="843"/>
      <c r="E7" s="843"/>
      <c r="F7" s="844"/>
      <c r="G7" s="866" t="s">
        <v>612</v>
      </c>
      <c r="H7" s="867"/>
      <c r="I7" s="867"/>
      <c r="J7" s="867"/>
      <c r="K7" s="867"/>
      <c r="L7" s="867"/>
      <c r="M7" s="867"/>
      <c r="N7" s="867"/>
      <c r="O7" s="867"/>
      <c r="P7" s="867"/>
      <c r="Q7" s="867"/>
      <c r="R7" s="867"/>
      <c r="S7" s="867"/>
      <c r="T7" s="867"/>
      <c r="U7" s="867"/>
      <c r="V7" s="867"/>
      <c r="W7" s="867"/>
      <c r="X7" s="868"/>
      <c r="Y7" s="869" t="s">
        <v>269</v>
      </c>
      <c r="Z7" s="687"/>
      <c r="AA7" s="687"/>
      <c r="AB7" s="687"/>
      <c r="AC7" s="687"/>
      <c r="AD7" s="870"/>
      <c r="AE7" s="798" t="s">
        <v>613</v>
      </c>
      <c r="AF7" s="799"/>
      <c r="AG7" s="799"/>
      <c r="AH7" s="799"/>
      <c r="AI7" s="799"/>
      <c r="AJ7" s="799"/>
      <c r="AK7" s="799"/>
      <c r="AL7" s="799"/>
      <c r="AM7" s="799"/>
      <c r="AN7" s="799"/>
      <c r="AO7" s="799"/>
      <c r="AP7" s="799"/>
      <c r="AQ7" s="799"/>
      <c r="AR7" s="799"/>
      <c r="AS7" s="799"/>
      <c r="AT7" s="799"/>
      <c r="AU7" s="799"/>
      <c r="AV7" s="799"/>
      <c r="AW7" s="799"/>
      <c r="AX7" s="800"/>
    </row>
    <row r="8" spans="1:50" ht="32.1" customHeight="1" x14ac:dyDescent="0.15">
      <c r="A8" s="842" t="s">
        <v>185</v>
      </c>
      <c r="B8" s="843"/>
      <c r="C8" s="843"/>
      <c r="D8" s="843"/>
      <c r="E8" s="843"/>
      <c r="F8" s="844"/>
      <c r="G8" s="845" t="str">
        <f>入力規則等!A27</f>
        <v>ＯＤＡ</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644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59" t="s">
        <v>27</v>
      </c>
      <c r="B10" s="760"/>
      <c r="C10" s="760"/>
      <c r="D10" s="760"/>
      <c r="E10" s="760"/>
      <c r="F10" s="760"/>
      <c r="G10" s="761" t="s">
        <v>677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6.950000000000003" customHeight="1" x14ac:dyDescent="0.15">
      <c r="A11" s="759" t="s">
        <v>5</v>
      </c>
      <c r="B11" s="760"/>
      <c r="C11" s="760"/>
      <c r="D11" s="760"/>
      <c r="E11" s="760"/>
      <c r="F11" s="764"/>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15">
      <c r="A13" s="307"/>
      <c r="B13" s="308"/>
      <c r="C13" s="308"/>
      <c r="D13" s="308"/>
      <c r="E13" s="308"/>
      <c r="F13" s="309"/>
      <c r="G13" s="788" t="s">
        <v>6</v>
      </c>
      <c r="H13" s="789"/>
      <c r="I13" s="805" t="s">
        <v>7</v>
      </c>
      <c r="J13" s="806"/>
      <c r="K13" s="806"/>
      <c r="L13" s="806"/>
      <c r="M13" s="806"/>
      <c r="N13" s="806"/>
      <c r="O13" s="807"/>
      <c r="P13" s="699">
        <v>411</v>
      </c>
      <c r="Q13" s="700"/>
      <c r="R13" s="700"/>
      <c r="S13" s="700"/>
      <c r="T13" s="700"/>
      <c r="U13" s="700"/>
      <c r="V13" s="701"/>
      <c r="W13" s="699">
        <v>411</v>
      </c>
      <c r="X13" s="700"/>
      <c r="Y13" s="700"/>
      <c r="Z13" s="700"/>
      <c r="AA13" s="700"/>
      <c r="AB13" s="700"/>
      <c r="AC13" s="701"/>
      <c r="AD13" s="699">
        <v>391</v>
      </c>
      <c r="AE13" s="700"/>
      <c r="AF13" s="700"/>
      <c r="AG13" s="700"/>
      <c r="AH13" s="700"/>
      <c r="AI13" s="700"/>
      <c r="AJ13" s="701"/>
      <c r="AK13" s="699">
        <v>369</v>
      </c>
      <c r="AL13" s="700"/>
      <c r="AM13" s="700"/>
      <c r="AN13" s="700"/>
      <c r="AO13" s="700"/>
      <c r="AP13" s="700"/>
      <c r="AQ13" s="701"/>
      <c r="AR13" s="736">
        <v>369</v>
      </c>
      <c r="AS13" s="737"/>
      <c r="AT13" s="737"/>
      <c r="AU13" s="737"/>
      <c r="AV13" s="737"/>
      <c r="AW13" s="737"/>
      <c r="AX13" s="808"/>
    </row>
    <row r="14" spans="1:50" ht="21" customHeight="1" x14ac:dyDescent="0.15">
      <c r="A14" s="307"/>
      <c r="B14" s="308"/>
      <c r="C14" s="308"/>
      <c r="D14" s="308"/>
      <c r="E14" s="308"/>
      <c r="F14" s="309"/>
      <c r="G14" s="790"/>
      <c r="H14" s="791"/>
      <c r="I14" s="783" t="s">
        <v>8</v>
      </c>
      <c r="J14" s="784"/>
      <c r="K14" s="784"/>
      <c r="L14" s="784"/>
      <c r="M14" s="784"/>
      <c r="N14" s="784"/>
      <c r="O14" s="785"/>
      <c r="P14" s="699" t="s">
        <v>613</v>
      </c>
      <c r="Q14" s="700"/>
      <c r="R14" s="700"/>
      <c r="S14" s="700"/>
      <c r="T14" s="700"/>
      <c r="U14" s="700"/>
      <c r="V14" s="701"/>
      <c r="W14" s="699" t="s">
        <v>613</v>
      </c>
      <c r="X14" s="700"/>
      <c r="Y14" s="700"/>
      <c r="Z14" s="700"/>
      <c r="AA14" s="700"/>
      <c r="AB14" s="700"/>
      <c r="AC14" s="701"/>
      <c r="AD14" s="699" t="s">
        <v>634</v>
      </c>
      <c r="AE14" s="700"/>
      <c r="AF14" s="700"/>
      <c r="AG14" s="700"/>
      <c r="AH14" s="700"/>
      <c r="AI14" s="700"/>
      <c r="AJ14" s="701"/>
      <c r="AK14" s="699" t="s">
        <v>645</v>
      </c>
      <c r="AL14" s="700"/>
      <c r="AM14" s="700"/>
      <c r="AN14" s="700"/>
      <c r="AO14" s="700"/>
      <c r="AP14" s="700"/>
      <c r="AQ14" s="701"/>
      <c r="AR14" s="794"/>
      <c r="AS14" s="794"/>
      <c r="AT14" s="794"/>
      <c r="AU14" s="794"/>
      <c r="AV14" s="794"/>
      <c r="AW14" s="794"/>
      <c r="AX14" s="795"/>
    </row>
    <row r="15" spans="1:50" ht="21" customHeight="1" x14ac:dyDescent="0.15">
      <c r="A15" s="307"/>
      <c r="B15" s="308"/>
      <c r="C15" s="308"/>
      <c r="D15" s="308"/>
      <c r="E15" s="308"/>
      <c r="F15" s="309"/>
      <c r="G15" s="790"/>
      <c r="H15" s="791"/>
      <c r="I15" s="783" t="s">
        <v>47</v>
      </c>
      <c r="J15" s="796"/>
      <c r="K15" s="796"/>
      <c r="L15" s="796"/>
      <c r="M15" s="796"/>
      <c r="N15" s="796"/>
      <c r="O15" s="797"/>
      <c r="P15" s="699" t="s">
        <v>613</v>
      </c>
      <c r="Q15" s="700"/>
      <c r="R15" s="700"/>
      <c r="S15" s="700"/>
      <c r="T15" s="700"/>
      <c r="U15" s="700"/>
      <c r="V15" s="701"/>
      <c r="W15" s="699" t="s">
        <v>613</v>
      </c>
      <c r="X15" s="700"/>
      <c r="Y15" s="700"/>
      <c r="Z15" s="700"/>
      <c r="AA15" s="700"/>
      <c r="AB15" s="700"/>
      <c r="AC15" s="701"/>
      <c r="AD15" s="699" t="s">
        <v>613</v>
      </c>
      <c r="AE15" s="700"/>
      <c r="AF15" s="700"/>
      <c r="AG15" s="700"/>
      <c r="AH15" s="700"/>
      <c r="AI15" s="700"/>
      <c r="AJ15" s="701"/>
      <c r="AK15" s="699" t="s">
        <v>613</v>
      </c>
      <c r="AL15" s="700"/>
      <c r="AM15" s="700"/>
      <c r="AN15" s="700"/>
      <c r="AO15" s="700"/>
      <c r="AP15" s="700"/>
      <c r="AQ15" s="701"/>
      <c r="AR15" s="699"/>
      <c r="AS15" s="700"/>
      <c r="AT15" s="700"/>
      <c r="AU15" s="700"/>
      <c r="AV15" s="700"/>
      <c r="AW15" s="700"/>
      <c r="AX15" s="809"/>
    </row>
    <row r="16" spans="1:50" ht="21" customHeight="1" x14ac:dyDescent="0.15">
      <c r="A16" s="307"/>
      <c r="B16" s="308"/>
      <c r="C16" s="308"/>
      <c r="D16" s="308"/>
      <c r="E16" s="308"/>
      <c r="F16" s="309"/>
      <c r="G16" s="790"/>
      <c r="H16" s="791"/>
      <c r="I16" s="783" t="s">
        <v>48</v>
      </c>
      <c r="J16" s="796"/>
      <c r="K16" s="796"/>
      <c r="L16" s="796"/>
      <c r="M16" s="796"/>
      <c r="N16" s="796"/>
      <c r="O16" s="797"/>
      <c r="P16" s="699" t="s">
        <v>613</v>
      </c>
      <c r="Q16" s="700"/>
      <c r="R16" s="700"/>
      <c r="S16" s="700"/>
      <c r="T16" s="700"/>
      <c r="U16" s="700"/>
      <c r="V16" s="701"/>
      <c r="W16" s="699" t="s">
        <v>613</v>
      </c>
      <c r="X16" s="700"/>
      <c r="Y16" s="700"/>
      <c r="Z16" s="700"/>
      <c r="AA16" s="700"/>
      <c r="AB16" s="700"/>
      <c r="AC16" s="701"/>
      <c r="AD16" s="699" t="s">
        <v>634</v>
      </c>
      <c r="AE16" s="700"/>
      <c r="AF16" s="700"/>
      <c r="AG16" s="700"/>
      <c r="AH16" s="700"/>
      <c r="AI16" s="700"/>
      <c r="AJ16" s="701"/>
      <c r="AK16" s="699" t="s">
        <v>645</v>
      </c>
      <c r="AL16" s="700"/>
      <c r="AM16" s="700"/>
      <c r="AN16" s="700"/>
      <c r="AO16" s="700"/>
      <c r="AP16" s="700"/>
      <c r="AQ16" s="701"/>
      <c r="AR16" s="801"/>
      <c r="AS16" s="802"/>
      <c r="AT16" s="802"/>
      <c r="AU16" s="802"/>
      <c r="AV16" s="802"/>
      <c r="AW16" s="802"/>
      <c r="AX16" s="803"/>
    </row>
    <row r="17" spans="1:50" ht="24.75" customHeight="1" x14ac:dyDescent="0.15">
      <c r="A17" s="307"/>
      <c r="B17" s="308"/>
      <c r="C17" s="308"/>
      <c r="D17" s="308"/>
      <c r="E17" s="308"/>
      <c r="F17" s="309"/>
      <c r="G17" s="790"/>
      <c r="H17" s="791"/>
      <c r="I17" s="783" t="s">
        <v>46</v>
      </c>
      <c r="J17" s="784"/>
      <c r="K17" s="784"/>
      <c r="L17" s="784"/>
      <c r="M17" s="784"/>
      <c r="N17" s="784"/>
      <c r="O17" s="785"/>
      <c r="P17" s="699" t="s">
        <v>613</v>
      </c>
      <c r="Q17" s="700"/>
      <c r="R17" s="700"/>
      <c r="S17" s="700"/>
      <c r="T17" s="700"/>
      <c r="U17" s="700"/>
      <c r="V17" s="701"/>
      <c r="W17" s="699" t="s">
        <v>613</v>
      </c>
      <c r="X17" s="700"/>
      <c r="Y17" s="700"/>
      <c r="Z17" s="700"/>
      <c r="AA17" s="700"/>
      <c r="AB17" s="700"/>
      <c r="AC17" s="701"/>
      <c r="AD17" s="699" t="s">
        <v>634</v>
      </c>
      <c r="AE17" s="700"/>
      <c r="AF17" s="700"/>
      <c r="AG17" s="700"/>
      <c r="AH17" s="700"/>
      <c r="AI17" s="700"/>
      <c r="AJ17" s="701"/>
      <c r="AK17" s="699" t="s">
        <v>645</v>
      </c>
      <c r="AL17" s="700"/>
      <c r="AM17" s="700"/>
      <c r="AN17" s="700"/>
      <c r="AO17" s="700"/>
      <c r="AP17" s="700"/>
      <c r="AQ17" s="701"/>
      <c r="AR17" s="786"/>
      <c r="AS17" s="786"/>
      <c r="AT17" s="786"/>
      <c r="AU17" s="786"/>
      <c r="AV17" s="786"/>
      <c r="AW17" s="786"/>
      <c r="AX17" s="787"/>
    </row>
    <row r="18" spans="1:50" ht="24.75" customHeight="1" x14ac:dyDescent="0.15">
      <c r="A18" s="307"/>
      <c r="B18" s="308"/>
      <c r="C18" s="308"/>
      <c r="D18" s="308"/>
      <c r="E18" s="308"/>
      <c r="F18" s="309"/>
      <c r="G18" s="792"/>
      <c r="H18" s="793"/>
      <c r="I18" s="776" t="s">
        <v>18</v>
      </c>
      <c r="J18" s="777"/>
      <c r="K18" s="777"/>
      <c r="L18" s="777"/>
      <c r="M18" s="777"/>
      <c r="N18" s="777"/>
      <c r="O18" s="778"/>
      <c r="P18" s="779">
        <f>SUM(P13:V17)</f>
        <v>411</v>
      </c>
      <c r="Q18" s="780"/>
      <c r="R18" s="780"/>
      <c r="S18" s="780"/>
      <c r="T18" s="780"/>
      <c r="U18" s="780"/>
      <c r="V18" s="781"/>
      <c r="W18" s="779">
        <f>SUM(W13:AC17)</f>
        <v>411</v>
      </c>
      <c r="X18" s="780"/>
      <c r="Y18" s="780"/>
      <c r="Z18" s="780"/>
      <c r="AA18" s="780"/>
      <c r="AB18" s="780"/>
      <c r="AC18" s="781"/>
      <c r="AD18" s="779">
        <f>SUM(AD13:AJ17)</f>
        <v>391</v>
      </c>
      <c r="AE18" s="780"/>
      <c r="AF18" s="780"/>
      <c r="AG18" s="780"/>
      <c r="AH18" s="780"/>
      <c r="AI18" s="780"/>
      <c r="AJ18" s="781"/>
      <c r="AK18" s="779">
        <f>SUM(AK13:AQ17)</f>
        <v>369</v>
      </c>
      <c r="AL18" s="780"/>
      <c r="AM18" s="780"/>
      <c r="AN18" s="780"/>
      <c r="AO18" s="780"/>
      <c r="AP18" s="780"/>
      <c r="AQ18" s="781"/>
      <c r="AR18" s="779">
        <f>SUM(AR13:AX17)</f>
        <v>369</v>
      </c>
      <c r="AS18" s="780"/>
      <c r="AT18" s="780"/>
      <c r="AU18" s="780"/>
      <c r="AV18" s="780"/>
      <c r="AW18" s="780"/>
      <c r="AX18" s="782"/>
    </row>
    <row r="19" spans="1:50" ht="24.75" customHeight="1" x14ac:dyDescent="0.15">
      <c r="A19" s="307"/>
      <c r="B19" s="308"/>
      <c r="C19" s="308"/>
      <c r="D19" s="308"/>
      <c r="E19" s="308"/>
      <c r="F19" s="309"/>
      <c r="G19" s="751" t="s">
        <v>9</v>
      </c>
      <c r="H19" s="752"/>
      <c r="I19" s="752"/>
      <c r="J19" s="752"/>
      <c r="K19" s="752"/>
      <c r="L19" s="752"/>
      <c r="M19" s="752"/>
      <c r="N19" s="752"/>
      <c r="O19" s="752"/>
      <c r="P19" s="699">
        <v>403</v>
      </c>
      <c r="Q19" s="700"/>
      <c r="R19" s="700"/>
      <c r="S19" s="700"/>
      <c r="T19" s="700"/>
      <c r="U19" s="700"/>
      <c r="V19" s="701"/>
      <c r="W19" s="699">
        <v>393</v>
      </c>
      <c r="X19" s="700"/>
      <c r="Y19" s="700"/>
      <c r="Z19" s="700"/>
      <c r="AA19" s="700"/>
      <c r="AB19" s="700"/>
      <c r="AC19" s="701"/>
      <c r="AD19" s="699">
        <v>385</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7"/>
      <c r="B20" s="308"/>
      <c r="C20" s="308"/>
      <c r="D20" s="308"/>
      <c r="E20" s="308"/>
      <c r="F20" s="309"/>
      <c r="G20" s="751" t="s">
        <v>10</v>
      </c>
      <c r="H20" s="752"/>
      <c r="I20" s="752"/>
      <c r="J20" s="752"/>
      <c r="K20" s="752"/>
      <c r="L20" s="752"/>
      <c r="M20" s="752"/>
      <c r="N20" s="752"/>
      <c r="O20" s="752"/>
      <c r="P20" s="747">
        <f>IF(P18=0, "-", SUM(P19)/P18)</f>
        <v>0.98053527980535282</v>
      </c>
      <c r="Q20" s="747"/>
      <c r="R20" s="747"/>
      <c r="S20" s="747"/>
      <c r="T20" s="747"/>
      <c r="U20" s="747"/>
      <c r="V20" s="747"/>
      <c r="W20" s="747">
        <f>IF(W18=0, "-", SUM(W19)/W18)</f>
        <v>0.95620437956204385</v>
      </c>
      <c r="X20" s="747"/>
      <c r="Y20" s="747"/>
      <c r="Z20" s="747"/>
      <c r="AA20" s="747"/>
      <c r="AB20" s="747"/>
      <c r="AC20" s="747"/>
      <c r="AD20" s="747">
        <f>IF(AD18=0, "-", SUM(AD19)/AD18)</f>
        <v>0.98465473145780047</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0.98053527980535282</v>
      </c>
      <c r="Q21" s="747"/>
      <c r="R21" s="747"/>
      <c r="S21" s="747"/>
      <c r="T21" s="747"/>
      <c r="U21" s="747"/>
      <c r="V21" s="747"/>
      <c r="W21" s="747">
        <f>IF(W19=0, "-", SUM(W19)/SUM(W13,W14))</f>
        <v>0.95620437956204385</v>
      </c>
      <c r="X21" s="747"/>
      <c r="Y21" s="747"/>
      <c r="Z21" s="747"/>
      <c r="AA21" s="747"/>
      <c r="AB21" s="747"/>
      <c r="AC21" s="747"/>
      <c r="AD21" s="747">
        <f>IF(AD19=0, "-", SUM(AD19)/SUM(AD13,AD14))</f>
        <v>0.98465473145780047</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592</v>
      </c>
      <c r="B22" s="706"/>
      <c r="C22" s="706"/>
      <c r="D22" s="706"/>
      <c r="E22" s="706"/>
      <c r="F22" s="707"/>
      <c r="G22" s="711" t="s">
        <v>229</v>
      </c>
      <c r="H22" s="550"/>
      <c r="I22" s="550"/>
      <c r="J22" s="550"/>
      <c r="K22" s="550"/>
      <c r="L22" s="550"/>
      <c r="M22" s="550"/>
      <c r="N22" s="550"/>
      <c r="O22" s="551"/>
      <c r="P22" s="712" t="s">
        <v>590</v>
      </c>
      <c r="Q22" s="550"/>
      <c r="R22" s="550"/>
      <c r="S22" s="550"/>
      <c r="T22" s="550"/>
      <c r="U22" s="550"/>
      <c r="V22" s="551"/>
      <c r="W22" s="712" t="s">
        <v>591</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7" customHeight="1" x14ac:dyDescent="0.15">
      <c r="A23" s="708"/>
      <c r="B23" s="709"/>
      <c r="C23" s="709"/>
      <c r="D23" s="709"/>
      <c r="E23" s="709"/>
      <c r="F23" s="710"/>
      <c r="G23" s="733" t="s">
        <v>614</v>
      </c>
      <c r="H23" s="734"/>
      <c r="I23" s="734"/>
      <c r="J23" s="734"/>
      <c r="K23" s="734"/>
      <c r="L23" s="734"/>
      <c r="M23" s="734"/>
      <c r="N23" s="734"/>
      <c r="O23" s="735"/>
      <c r="P23" s="736">
        <v>369</v>
      </c>
      <c r="Q23" s="737"/>
      <c r="R23" s="737"/>
      <c r="S23" s="737"/>
      <c r="T23" s="737"/>
      <c r="U23" s="737"/>
      <c r="V23" s="738"/>
      <c r="W23" s="736">
        <v>369</v>
      </c>
      <c r="X23" s="737"/>
      <c r="Y23" s="737"/>
      <c r="Z23" s="737"/>
      <c r="AA23" s="737"/>
      <c r="AB23" s="737"/>
      <c r="AC23" s="738"/>
      <c r="AD23" s="739" t="s">
        <v>675</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7" customHeight="1" x14ac:dyDescent="0.15">
      <c r="A24" s="708"/>
      <c r="B24" s="709"/>
      <c r="C24" s="709"/>
      <c r="D24" s="709"/>
      <c r="E24" s="709"/>
      <c r="F24" s="710"/>
      <c r="G24" s="702" t="s">
        <v>615</v>
      </c>
      <c r="H24" s="703"/>
      <c r="I24" s="703"/>
      <c r="J24" s="703"/>
      <c r="K24" s="703"/>
      <c r="L24" s="703"/>
      <c r="M24" s="703"/>
      <c r="N24" s="703"/>
      <c r="O24" s="704"/>
      <c r="P24" s="699">
        <v>0.1</v>
      </c>
      <c r="Q24" s="700"/>
      <c r="R24" s="700"/>
      <c r="S24" s="700"/>
      <c r="T24" s="700"/>
      <c r="U24" s="700"/>
      <c r="V24" s="701"/>
      <c r="W24" s="699">
        <v>0.1</v>
      </c>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7" customHeight="1" thickBot="1" x14ac:dyDescent="0.2">
      <c r="A29" s="708"/>
      <c r="B29" s="709"/>
      <c r="C29" s="709"/>
      <c r="D29" s="709"/>
      <c r="E29" s="709"/>
      <c r="F29" s="710"/>
      <c r="G29" s="298" t="s">
        <v>18</v>
      </c>
      <c r="H29" s="719"/>
      <c r="I29" s="719"/>
      <c r="J29" s="719"/>
      <c r="K29" s="719"/>
      <c r="L29" s="719"/>
      <c r="M29" s="719"/>
      <c r="N29" s="719"/>
      <c r="O29" s="720"/>
      <c r="P29" s="721">
        <f>AK13</f>
        <v>369</v>
      </c>
      <c r="Q29" s="722"/>
      <c r="R29" s="722"/>
      <c r="S29" s="722"/>
      <c r="T29" s="722"/>
      <c r="U29" s="722"/>
      <c r="V29" s="723"/>
      <c r="W29" s="724">
        <f>AR13</f>
        <v>369</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579</v>
      </c>
      <c r="B30" s="728"/>
      <c r="C30" s="728"/>
      <c r="D30" s="728"/>
      <c r="E30" s="728"/>
      <c r="F30" s="729"/>
      <c r="G30" s="730" t="s">
        <v>678</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6" t="s">
        <v>11</v>
      </c>
      <c r="AC31" s="626"/>
      <c r="AD31" s="626"/>
      <c r="AE31" s="116" t="s">
        <v>416</v>
      </c>
      <c r="AF31" s="697"/>
      <c r="AG31" s="697"/>
      <c r="AH31" s="698"/>
      <c r="AI31" s="116" t="s">
        <v>568</v>
      </c>
      <c r="AJ31" s="697"/>
      <c r="AK31" s="697"/>
      <c r="AL31" s="698"/>
      <c r="AM31" s="116" t="s">
        <v>384</v>
      </c>
      <c r="AN31" s="697"/>
      <c r="AO31" s="697"/>
      <c r="AP31" s="698"/>
      <c r="AQ31" s="623" t="s">
        <v>415</v>
      </c>
      <c r="AR31" s="624"/>
      <c r="AS31" s="624"/>
      <c r="AT31" s="625"/>
      <c r="AU31" s="623" t="s">
        <v>593</v>
      </c>
      <c r="AV31" s="624"/>
      <c r="AW31" s="624"/>
      <c r="AX31" s="633"/>
    </row>
    <row r="32" spans="1:50" ht="164.25" customHeight="1" x14ac:dyDescent="0.15">
      <c r="A32" s="648"/>
      <c r="B32" s="153"/>
      <c r="C32" s="153"/>
      <c r="D32" s="153"/>
      <c r="E32" s="153"/>
      <c r="F32" s="154"/>
      <c r="G32" s="731" t="s">
        <v>680</v>
      </c>
      <c r="H32" s="635"/>
      <c r="I32" s="635"/>
      <c r="J32" s="635"/>
      <c r="K32" s="635"/>
      <c r="L32" s="635"/>
      <c r="M32" s="635"/>
      <c r="N32" s="635"/>
      <c r="O32" s="635"/>
      <c r="P32" s="385" t="s">
        <v>679</v>
      </c>
      <c r="Q32" s="639"/>
      <c r="R32" s="639"/>
      <c r="S32" s="639"/>
      <c r="T32" s="639"/>
      <c r="U32" s="639"/>
      <c r="V32" s="639"/>
      <c r="W32" s="639"/>
      <c r="X32" s="640"/>
      <c r="Y32" s="644" t="s">
        <v>51</v>
      </c>
      <c r="Z32" s="645"/>
      <c r="AA32" s="646"/>
      <c r="AB32" s="647" t="s">
        <v>618</v>
      </c>
      <c r="AC32" s="647"/>
      <c r="AD32" s="647"/>
      <c r="AE32" s="616">
        <v>1690</v>
      </c>
      <c r="AF32" s="616"/>
      <c r="AG32" s="616"/>
      <c r="AH32" s="616"/>
      <c r="AI32" s="616">
        <v>1567</v>
      </c>
      <c r="AJ32" s="616"/>
      <c r="AK32" s="616"/>
      <c r="AL32" s="616"/>
      <c r="AM32" s="616">
        <v>1632</v>
      </c>
      <c r="AN32" s="616"/>
      <c r="AO32" s="616"/>
      <c r="AP32" s="616"/>
      <c r="AQ32" s="616" t="s">
        <v>613</v>
      </c>
      <c r="AR32" s="616"/>
      <c r="AS32" s="616"/>
      <c r="AT32" s="616"/>
      <c r="AU32" s="617" t="s">
        <v>613</v>
      </c>
      <c r="AV32" s="618"/>
      <c r="AW32" s="618"/>
      <c r="AX32" s="619"/>
    </row>
    <row r="33" spans="1:51" ht="164.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618</v>
      </c>
      <c r="AC33" s="647"/>
      <c r="AD33" s="647"/>
      <c r="AE33" s="616">
        <v>1604</v>
      </c>
      <c r="AF33" s="616"/>
      <c r="AG33" s="616"/>
      <c r="AH33" s="616"/>
      <c r="AI33" s="616">
        <v>1604</v>
      </c>
      <c r="AJ33" s="616"/>
      <c r="AK33" s="616"/>
      <c r="AL33" s="616"/>
      <c r="AM33" s="616">
        <v>1255</v>
      </c>
      <c r="AN33" s="616"/>
      <c r="AO33" s="616"/>
      <c r="AP33" s="616"/>
      <c r="AQ33" s="616">
        <v>1202</v>
      </c>
      <c r="AR33" s="616"/>
      <c r="AS33" s="616"/>
      <c r="AT33" s="616"/>
      <c r="AU33" s="617">
        <v>1467</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619</v>
      </c>
      <c r="H35" s="653"/>
      <c r="I35" s="653"/>
      <c r="J35" s="653"/>
      <c r="K35" s="653"/>
      <c r="L35" s="653"/>
      <c r="M35" s="653"/>
      <c r="N35" s="653"/>
      <c r="O35" s="653"/>
      <c r="P35" s="653"/>
      <c r="Q35" s="653"/>
      <c r="R35" s="653"/>
      <c r="S35" s="653"/>
      <c r="T35" s="653"/>
      <c r="U35" s="653"/>
      <c r="V35" s="653"/>
      <c r="W35" s="653"/>
      <c r="X35" s="653"/>
      <c r="Y35" s="656" t="s">
        <v>581</v>
      </c>
      <c r="Z35" s="657"/>
      <c r="AA35" s="658"/>
      <c r="AB35" s="659" t="s">
        <v>620</v>
      </c>
      <c r="AC35" s="660"/>
      <c r="AD35" s="661"/>
      <c r="AE35" s="662">
        <v>238385.5</v>
      </c>
      <c r="AF35" s="662"/>
      <c r="AG35" s="662"/>
      <c r="AH35" s="662"/>
      <c r="AI35" s="662">
        <v>250788.5</v>
      </c>
      <c r="AJ35" s="662"/>
      <c r="AK35" s="662"/>
      <c r="AL35" s="662"/>
      <c r="AM35" s="662">
        <v>235605.6</v>
      </c>
      <c r="AN35" s="662"/>
      <c r="AO35" s="662"/>
      <c r="AP35" s="662"/>
      <c r="AQ35" s="93">
        <v>292774.5</v>
      </c>
      <c r="AR35" s="87"/>
      <c r="AS35" s="87"/>
      <c r="AT35" s="87"/>
      <c r="AU35" s="87"/>
      <c r="AV35" s="87"/>
      <c r="AW35" s="87"/>
      <c r="AX35" s="88"/>
    </row>
    <row r="36" spans="1:51" ht="38.450000000000003"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621</v>
      </c>
      <c r="AC36" s="613"/>
      <c r="AD36" s="614"/>
      <c r="AE36" s="689" t="s">
        <v>622</v>
      </c>
      <c r="AF36" s="615"/>
      <c r="AG36" s="615"/>
      <c r="AH36" s="615"/>
      <c r="AI36" s="689" t="s">
        <v>646</v>
      </c>
      <c r="AJ36" s="615"/>
      <c r="AK36" s="615"/>
      <c r="AL36" s="615"/>
      <c r="AM36" s="689" t="s">
        <v>647</v>
      </c>
      <c r="AN36" s="615"/>
      <c r="AO36" s="615"/>
      <c r="AP36" s="615"/>
      <c r="AQ36" s="689" t="s">
        <v>649</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4</v>
      </c>
      <c r="AV38" s="126"/>
      <c r="AW38" s="108" t="s">
        <v>166</v>
      </c>
      <c r="AX38" s="129"/>
    </row>
    <row r="39" spans="1:51" ht="146.25" customHeight="1" x14ac:dyDescent="0.15">
      <c r="A39" s="674"/>
      <c r="B39" s="672"/>
      <c r="C39" s="672"/>
      <c r="D39" s="672"/>
      <c r="E39" s="672"/>
      <c r="F39" s="673"/>
      <c r="G39" s="178" t="s">
        <v>616</v>
      </c>
      <c r="H39" s="179"/>
      <c r="I39" s="179"/>
      <c r="J39" s="179"/>
      <c r="K39" s="179"/>
      <c r="L39" s="179"/>
      <c r="M39" s="179"/>
      <c r="N39" s="179"/>
      <c r="O39" s="180"/>
      <c r="P39" s="131" t="s">
        <v>681</v>
      </c>
      <c r="Q39" s="131"/>
      <c r="R39" s="131"/>
      <c r="S39" s="131"/>
      <c r="T39" s="131"/>
      <c r="U39" s="131"/>
      <c r="V39" s="131"/>
      <c r="W39" s="131"/>
      <c r="X39" s="132"/>
      <c r="Y39" s="219" t="s">
        <v>12</v>
      </c>
      <c r="Z39" s="220"/>
      <c r="AA39" s="221"/>
      <c r="AB39" s="148" t="s">
        <v>251</v>
      </c>
      <c r="AC39" s="148"/>
      <c r="AD39" s="148"/>
      <c r="AE39" s="93">
        <v>91</v>
      </c>
      <c r="AF39" s="87"/>
      <c r="AG39" s="87"/>
      <c r="AH39" s="87"/>
      <c r="AI39" s="93">
        <v>90</v>
      </c>
      <c r="AJ39" s="87"/>
      <c r="AK39" s="87"/>
      <c r="AL39" s="87"/>
      <c r="AM39" s="93">
        <v>92</v>
      </c>
      <c r="AN39" s="87"/>
      <c r="AO39" s="87"/>
      <c r="AP39" s="87"/>
      <c r="AQ39" s="94" t="s">
        <v>613</v>
      </c>
      <c r="AR39" s="95"/>
      <c r="AS39" s="95"/>
      <c r="AT39" s="96"/>
      <c r="AU39" s="87" t="s">
        <v>613</v>
      </c>
      <c r="AV39" s="87"/>
      <c r="AW39" s="87"/>
      <c r="AX39" s="88"/>
    </row>
    <row r="40" spans="1:51" ht="146.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90</v>
      </c>
      <c r="AF40" s="87"/>
      <c r="AG40" s="87"/>
      <c r="AH40" s="87"/>
      <c r="AI40" s="93">
        <v>90</v>
      </c>
      <c r="AJ40" s="87"/>
      <c r="AK40" s="87"/>
      <c r="AL40" s="87"/>
      <c r="AM40" s="93">
        <v>90</v>
      </c>
      <c r="AN40" s="87"/>
      <c r="AO40" s="87"/>
      <c r="AP40" s="87"/>
      <c r="AQ40" s="94" t="s">
        <v>613</v>
      </c>
      <c r="AR40" s="95"/>
      <c r="AS40" s="95"/>
      <c r="AT40" s="96"/>
      <c r="AU40" s="87">
        <v>90</v>
      </c>
      <c r="AV40" s="87"/>
      <c r="AW40" s="87"/>
      <c r="AX40" s="88"/>
    </row>
    <row r="41" spans="1:51" ht="146.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101.1</v>
      </c>
      <c r="AF41" s="87"/>
      <c r="AG41" s="87"/>
      <c r="AH41" s="87"/>
      <c r="AI41" s="93">
        <v>100</v>
      </c>
      <c r="AJ41" s="87"/>
      <c r="AK41" s="87"/>
      <c r="AL41" s="87"/>
      <c r="AM41" s="93">
        <v>102.2</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6" t="s">
        <v>11</v>
      </c>
      <c r="AC65" s="626"/>
      <c r="AD65" s="626"/>
      <c r="AE65" s="116" t="s">
        <v>416</v>
      </c>
      <c r="AF65" s="697"/>
      <c r="AG65" s="697"/>
      <c r="AH65" s="698"/>
      <c r="AI65" s="116" t="s">
        <v>568</v>
      </c>
      <c r="AJ65" s="697"/>
      <c r="AK65" s="697"/>
      <c r="AL65" s="698"/>
      <c r="AM65" s="116" t="s">
        <v>384</v>
      </c>
      <c r="AN65" s="697"/>
      <c r="AO65" s="697"/>
      <c r="AP65" s="698"/>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623</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v>4</v>
      </c>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v>4</v>
      </c>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v>4</v>
      </c>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v>4</v>
      </c>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29.1" customHeight="1" x14ac:dyDescent="0.15">
      <c r="A215" s="406" t="s">
        <v>283</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3.75" customHeight="1" x14ac:dyDescent="0.15">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648</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7"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640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2.5" customHeight="1" x14ac:dyDescent="0.15">
      <c r="A218" s="408"/>
      <c r="B218" s="409"/>
      <c r="C218" s="491" t="s">
        <v>599</v>
      </c>
      <c r="D218" s="492"/>
      <c r="E218" s="149" t="s">
        <v>279</v>
      </c>
      <c r="F218" s="151"/>
      <c r="G218" s="472" t="s">
        <v>181</v>
      </c>
      <c r="H218" s="473"/>
      <c r="I218" s="473"/>
      <c r="J218" s="493" t="s">
        <v>613</v>
      </c>
      <c r="K218" s="494"/>
      <c r="L218" s="494"/>
      <c r="M218" s="494"/>
      <c r="N218" s="494"/>
      <c r="O218" s="494"/>
      <c r="P218" s="494"/>
      <c r="Q218" s="494"/>
      <c r="R218" s="494"/>
      <c r="S218" s="494"/>
      <c r="T218" s="495"/>
      <c r="U218" s="470" t="s">
        <v>613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613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1.9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10" t="s">
        <v>613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89.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632</v>
      </c>
      <c r="AE223" s="452"/>
      <c r="AF223" s="452"/>
      <c r="AG223" s="453" t="s">
        <v>684</v>
      </c>
      <c r="AH223" s="454"/>
      <c r="AI223" s="454"/>
      <c r="AJ223" s="454"/>
      <c r="AK223" s="454"/>
      <c r="AL223" s="454"/>
      <c r="AM223" s="454"/>
      <c r="AN223" s="454"/>
      <c r="AO223" s="454"/>
      <c r="AP223" s="454"/>
      <c r="AQ223" s="454"/>
      <c r="AR223" s="454"/>
      <c r="AS223" s="454"/>
      <c r="AT223" s="454"/>
      <c r="AU223" s="454"/>
      <c r="AV223" s="454"/>
      <c r="AW223" s="454"/>
      <c r="AX223" s="455"/>
    </row>
    <row r="224" spans="1:51" ht="5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632</v>
      </c>
      <c r="AE224" s="365"/>
      <c r="AF224" s="365"/>
      <c r="AG224" s="359" t="s">
        <v>685</v>
      </c>
      <c r="AH224" s="360"/>
      <c r="AI224" s="360"/>
      <c r="AJ224" s="360"/>
      <c r="AK224" s="360"/>
      <c r="AL224" s="360"/>
      <c r="AM224" s="360"/>
      <c r="AN224" s="360"/>
      <c r="AO224" s="360"/>
      <c r="AP224" s="360"/>
      <c r="AQ224" s="360"/>
      <c r="AR224" s="360"/>
      <c r="AS224" s="360"/>
      <c r="AT224" s="360"/>
      <c r="AU224" s="360"/>
      <c r="AV224" s="360"/>
      <c r="AW224" s="360"/>
      <c r="AX224" s="361"/>
    </row>
    <row r="225" spans="1:50" ht="30"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632</v>
      </c>
      <c r="AE225" s="402"/>
      <c r="AF225" s="402"/>
      <c r="AG225" s="387" t="s">
        <v>682</v>
      </c>
      <c r="AH225" s="134"/>
      <c r="AI225" s="134"/>
      <c r="AJ225" s="134"/>
      <c r="AK225" s="134"/>
      <c r="AL225" s="134"/>
      <c r="AM225" s="134"/>
      <c r="AN225" s="134"/>
      <c r="AO225" s="134"/>
      <c r="AP225" s="134"/>
      <c r="AQ225" s="134"/>
      <c r="AR225" s="134"/>
      <c r="AS225" s="134"/>
      <c r="AT225" s="134"/>
      <c r="AU225" s="134"/>
      <c r="AV225" s="134"/>
      <c r="AW225" s="134"/>
      <c r="AX225" s="388"/>
    </row>
    <row r="226" spans="1:50" ht="63.75"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632</v>
      </c>
      <c r="AE226" s="383"/>
      <c r="AF226" s="383"/>
      <c r="AG226" s="385" t="s">
        <v>670</v>
      </c>
      <c r="AH226" s="131"/>
      <c r="AI226" s="131"/>
      <c r="AJ226" s="131"/>
      <c r="AK226" s="131"/>
      <c r="AL226" s="131"/>
      <c r="AM226" s="131"/>
      <c r="AN226" s="131"/>
      <c r="AO226" s="131"/>
      <c r="AP226" s="131"/>
      <c r="AQ226" s="131"/>
      <c r="AR226" s="131"/>
      <c r="AS226" s="131"/>
      <c r="AT226" s="131"/>
      <c r="AU226" s="131"/>
      <c r="AV226" s="131"/>
      <c r="AW226" s="131"/>
      <c r="AX226" s="386"/>
    </row>
    <row r="227" spans="1:50" ht="60"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63.7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45.7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632</v>
      </c>
      <c r="AE229" s="349"/>
      <c r="AF229" s="349"/>
      <c r="AG229" s="351" t="s">
        <v>683</v>
      </c>
      <c r="AH229" s="352"/>
      <c r="AI229" s="352"/>
      <c r="AJ229" s="352"/>
      <c r="AK229" s="352"/>
      <c r="AL229" s="352"/>
      <c r="AM229" s="352"/>
      <c r="AN229" s="352"/>
      <c r="AO229" s="352"/>
      <c r="AP229" s="352"/>
      <c r="AQ229" s="352"/>
      <c r="AR229" s="352"/>
      <c r="AS229" s="352"/>
      <c r="AT229" s="352"/>
      <c r="AU229" s="352"/>
      <c r="AV229" s="352"/>
      <c r="AW229" s="352"/>
      <c r="AX229" s="353"/>
    </row>
    <row r="230" spans="1:50" ht="30.7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632</v>
      </c>
      <c r="AE230" s="365"/>
      <c r="AF230" s="365"/>
      <c r="AG230" s="359" t="s">
        <v>666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642</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30.7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632</v>
      </c>
      <c r="AE232" s="365"/>
      <c r="AF232" s="365"/>
      <c r="AG232" s="359" t="s">
        <v>652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642</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642</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36"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632</v>
      </c>
      <c r="AE235" s="395"/>
      <c r="AF235" s="396"/>
      <c r="AG235" s="397" t="s">
        <v>667</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632</v>
      </c>
      <c r="AE236" s="349"/>
      <c r="AF236" s="350"/>
      <c r="AG236" s="351" t="s">
        <v>653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642</v>
      </c>
      <c r="AE237" s="358"/>
      <c r="AF237" s="358"/>
      <c r="AG237" s="359" t="s">
        <v>645</v>
      </c>
      <c r="AH237" s="360"/>
      <c r="AI237" s="360"/>
      <c r="AJ237" s="360"/>
      <c r="AK237" s="360"/>
      <c r="AL237" s="360"/>
      <c r="AM237" s="360"/>
      <c r="AN237" s="360"/>
      <c r="AO237" s="360"/>
      <c r="AP237" s="360"/>
      <c r="AQ237" s="360"/>
      <c r="AR237" s="360"/>
      <c r="AS237" s="360"/>
      <c r="AT237" s="360"/>
      <c r="AU237" s="360"/>
      <c r="AV237" s="360"/>
      <c r="AW237" s="360"/>
      <c r="AX237" s="361"/>
    </row>
    <row r="238" spans="1:50" ht="30.7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632</v>
      </c>
      <c r="AE238" s="365"/>
      <c r="AF238" s="365"/>
      <c r="AG238" s="359" t="s">
        <v>654</v>
      </c>
      <c r="AH238" s="360"/>
      <c r="AI238" s="360"/>
      <c r="AJ238" s="360"/>
      <c r="AK238" s="360"/>
      <c r="AL238" s="360"/>
      <c r="AM238" s="360"/>
      <c r="AN238" s="360"/>
      <c r="AO238" s="360"/>
      <c r="AP238" s="360"/>
      <c r="AQ238" s="360"/>
      <c r="AR238" s="360"/>
      <c r="AS238" s="360"/>
      <c r="AT238" s="360"/>
      <c r="AU238" s="360"/>
      <c r="AV238" s="360"/>
      <c r="AW238" s="360"/>
      <c r="AX238" s="361"/>
    </row>
    <row r="239" spans="1:50" ht="45.7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632</v>
      </c>
      <c r="AE239" s="365"/>
      <c r="AF239" s="365"/>
      <c r="AG239" s="389" t="s">
        <v>641</v>
      </c>
      <c r="AH239" s="137"/>
      <c r="AI239" s="137"/>
      <c r="AJ239" s="137"/>
      <c r="AK239" s="137"/>
      <c r="AL239" s="137"/>
      <c r="AM239" s="137"/>
      <c r="AN239" s="137"/>
      <c r="AO239" s="137"/>
      <c r="AP239" s="137"/>
      <c r="AQ239" s="137"/>
      <c r="AR239" s="137"/>
      <c r="AS239" s="137"/>
      <c r="AT239" s="137"/>
      <c r="AU239" s="137"/>
      <c r="AV239" s="137"/>
      <c r="AW239" s="137"/>
      <c r="AX239" s="390"/>
    </row>
    <row r="240" spans="1:50" ht="38.450000000000003"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642</v>
      </c>
      <c r="AE240" s="383"/>
      <c r="AF240" s="384"/>
      <c r="AG240" s="385" t="s">
        <v>643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3"/>
      <c r="D242" s="874"/>
      <c r="E242" s="368"/>
      <c r="F242" s="368"/>
      <c r="G242" s="368"/>
      <c r="H242" s="369"/>
      <c r="I242" s="369"/>
      <c r="J242" s="875"/>
      <c r="K242" s="875"/>
      <c r="L242" s="875"/>
      <c r="M242" s="369"/>
      <c r="N242" s="876"/>
      <c r="O242" s="877"/>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1"/>
      <c r="N246" s="872"/>
      <c r="O246" s="883" t="s">
        <v>613</v>
      </c>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45" customHeight="1" x14ac:dyDescent="0.15">
      <c r="A247" s="339" t="s">
        <v>45</v>
      </c>
      <c r="B247" s="901"/>
      <c r="C247" s="298" t="s">
        <v>49</v>
      </c>
      <c r="D247" s="719"/>
      <c r="E247" s="719"/>
      <c r="F247" s="720"/>
      <c r="G247" s="904" t="s">
        <v>668</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57.6" customHeight="1" thickBot="1" x14ac:dyDescent="0.2">
      <c r="A248" s="902"/>
      <c r="B248" s="903"/>
      <c r="C248" s="906" t="s">
        <v>53</v>
      </c>
      <c r="D248" s="907"/>
      <c r="E248" s="907"/>
      <c r="F248" s="908"/>
      <c r="G248" s="909" t="s">
        <v>655</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0" customHeight="1" thickBot="1" x14ac:dyDescent="0.2">
      <c r="A250" s="894" t="s">
        <v>635</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3" t="s">
        <v>131</v>
      </c>
      <c r="B252" s="324"/>
      <c r="C252" s="324"/>
      <c r="D252" s="324"/>
      <c r="E252" s="325"/>
      <c r="F252" s="900" t="s">
        <v>673</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72.75" customHeight="1" thickBot="1" x14ac:dyDescent="0.2">
      <c r="A254" s="323" t="s">
        <v>265</v>
      </c>
      <c r="B254" s="324"/>
      <c r="C254" s="324"/>
      <c r="D254" s="324"/>
      <c r="E254" s="325"/>
      <c r="F254" s="326" t="s">
        <v>676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0" customHeight="1" thickBot="1" x14ac:dyDescent="0.2">
      <c r="A256" s="332" t="s">
        <v>613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624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625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626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627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628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629</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630</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475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476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636</v>
      </c>
      <c r="F268" s="85"/>
      <c r="G268" s="86" t="s">
        <v>633</v>
      </c>
      <c r="H268" s="86"/>
      <c r="I268" s="86"/>
      <c r="J268" s="85" t="s">
        <v>637</v>
      </c>
      <c r="K268" s="85"/>
      <c r="L268" s="101">
        <v>533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671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7" customHeight="1" x14ac:dyDescent="0.15">
      <c r="A310" s="316"/>
      <c r="B310" s="317"/>
      <c r="C310" s="317"/>
      <c r="D310" s="317"/>
      <c r="E310" s="317"/>
      <c r="F310" s="318"/>
      <c r="G310" s="284" t="s">
        <v>656</v>
      </c>
      <c r="H310" s="285"/>
      <c r="I310" s="285"/>
      <c r="J310" s="285"/>
      <c r="K310" s="286"/>
      <c r="L310" s="287" t="s">
        <v>660</v>
      </c>
      <c r="M310" s="288"/>
      <c r="N310" s="288"/>
      <c r="O310" s="288"/>
      <c r="P310" s="288"/>
      <c r="Q310" s="288"/>
      <c r="R310" s="288"/>
      <c r="S310" s="288"/>
      <c r="T310" s="288"/>
      <c r="U310" s="288"/>
      <c r="V310" s="288"/>
      <c r="W310" s="288"/>
      <c r="X310" s="289"/>
      <c r="Y310" s="290">
        <v>151</v>
      </c>
      <c r="Z310" s="291"/>
      <c r="AA310" s="291"/>
      <c r="AB310" s="292"/>
      <c r="AC310" s="284" t="s">
        <v>656</v>
      </c>
      <c r="AD310" s="285"/>
      <c r="AE310" s="285"/>
      <c r="AF310" s="285"/>
      <c r="AG310" s="286"/>
      <c r="AH310" s="287" t="s">
        <v>660</v>
      </c>
      <c r="AI310" s="288"/>
      <c r="AJ310" s="288"/>
      <c r="AK310" s="288"/>
      <c r="AL310" s="288"/>
      <c r="AM310" s="288"/>
      <c r="AN310" s="288"/>
      <c r="AO310" s="288"/>
      <c r="AP310" s="288"/>
      <c r="AQ310" s="288"/>
      <c r="AR310" s="288"/>
      <c r="AS310" s="288"/>
      <c r="AT310" s="289"/>
      <c r="AU310" s="290">
        <v>63</v>
      </c>
      <c r="AV310" s="291"/>
      <c r="AW310" s="291"/>
      <c r="AX310" s="293"/>
    </row>
    <row r="311" spans="1:50" ht="27" customHeight="1" x14ac:dyDescent="0.15">
      <c r="A311" s="316"/>
      <c r="B311" s="317"/>
      <c r="C311" s="317"/>
      <c r="D311" s="317"/>
      <c r="E311" s="317"/>
      <c r="F311" s="318"/>
      <c r="G311" s="274" t="s">
        <v>657</v>
      </c>
      <c r="H311" s="275"/>
      <c r="I311" s="275"/>
      <c r="J311" s="275"/>
      <c r="K311" s="276"/>
      <c r="L311" s="277" t="s">
        <v>661</v>
      </c>
      <c r="M311" s="278"/>
      <c r="N311" s="278"/>
      <c r="O311" s="278"/>
      <c r="P311" s="278"/>
      <c r="Q311" s="278"/>
      <c r="R311" s="278"/>
      <c r="S311" s="278"/>
      <c r="T311" s="278"/>
      <c r="U311" s="278"/>
      <c r="V311" s="278"/>
      <c r="W311" s="278"/>
      <c r="X311" s="279"/>
      <c r="Y311" s="280">
        <v>61</v>
      </c>
      <c r="Z311" s="281"/>
      <c r="AA311" s="281"/>
      <c r="AB311" s="282"/>
      <c r="AC311" s="274" t="s">
        <v>657</v>
      </c>
      <c r="AD311" s="275"/>
      <c r="AE311" s="275"/>
      <c r="AF311" s="275"/>
      <c r="AG311" s="276"/>
      <c r="AH311" s="277" t="s">
        <v>661</v>
      </c>
      <c r="AI311" s="278"/>
      <c r="AJ311" s="278"/>
      <c r="AK311" s="278"/>
      <c r="AL311" s="278"/>
      <c r="AM311" s="278"/>
      <c r="AN311" s="278"/>
      <c r="AO311" s="278"/>
      <c r="AP311" s="278"/>
      <c r="AQ311" s="278"/>
      <c r="AR311" s="278"/>
      <c r="AS311" s="278"/>
      <c r="AT311" s="279"/>
      <c r="AU311" s="280">
        <v>43</v>
      </c>
      <c r="AV311" s="281"/>
      <c r="AW311" s="281"/>
      <c r="AX311" s="283"/>
    </row>
    <row r="312" spans="1:50" ht="27" customHeight="1" x14ac:dyDescent="0.15">
      <c r="A312" s="316"/>
      <c r="B312" s="317"/>
      <c r="C312" s="317"/>
      <c r="D312" s="317"/>
      <c r="E312" s="317"/>
      <c r="F312" s="318"/>
      <c r="G312" s="274" t="s">
        <v>659</v>
      </c>
      <c r="H312" s="275"/>
      <c r="I312" s="275"/>
      <c r="J312" s="275"/>
      <c r="K312" s="276"/>
      <c r="L312" s="277" t="s">
        <v>663</v>
      </c>
      <c r="M312" s="278"/>
      <c r="N312" s="278"/>
      <c r="O312" s="278"/>
      <c r="P312" s="278"/>
      <c r="Q312" s="278"/>
      <c r="R312" s="278"/>
      <c r="S312" s="278"/>
      <c r="T312" s="278"/>
      <c r="U312" s="278"/>
      <c r="V312" s="278"/>
      <c r="W312" s="278"/>
      <c r="X312" s="279"/>
      <c r="Y312" s="280">
        <v>23</v>
      </c>
      <c r="Z312" s="281"/>
      <c r="AA312" s="281"/>
      <c r="AB312" s="282"/>
      <c r="AC312" s="274" t="s">
        <v>75</v>
      </c>
      <c r="AD312" s="275"/>
      <c r="AE312" s="275"/>
      <c r="AF312" s="275"/>
      <c r="AG312" s="276"/>
      <c r="AH312" s="277" t="s">
        <v>663</v>
      </c>
      <c r="AI312" s="278"/>
      <c r="AJ312" s="278"/>
      <c r="AK312" s="278"/>
      <c r="AL312" s="278"/>
      <c r="AM312" s="278"/>
      <c r="AN312" s="278"/>
      <c r="AO312" s="278"/>
      <c r="AP312" s="278"/>
      <c r="AQ312" s="278"/>
      <c r="AR312" s="278"/>
      <c r="AS312" s="278"/>
      <c r="AT312" s="279"/>
      <c r="AU312" s="280">
        <v>12</v>
      </c>
      <c r="AV312" s="281"/>
      <c r="AW312" s="281"/>
      <c r="AX312" s="283"/>
    </row>
    <row r="313" spans="1:50" ht="27" customHeight="1" x14ac:dyDescent="0.15">
      <c r="A313" s="316"/>
      <c r="B313" s="317"/>
      <c r="C313" s="317"/>
      <c r="D313" s="317"/>
      <c r="E313" s="317"/>
      <c r="F313" s="318"/>
      <c r="G313" s="274" t="s">
        <v>658</v>
      </c>
      <c r="H313" s="275"/>
      <c r="I313" s="275"/>
      <c r="J313" s="275"/>
      <c r="K313" s="276"/>
      <c r="L313" s="277" t="s">
        <v>662</v>
      </c>
      <c r="M313" s="278"/>
      <c r="N313" s="278"/>
      <c r="O313" s="278"/>
      <c r="P313" s="278"/>
      <c r="Q313" s="278"/>
      <c r="R313" s="278"/>
      <c r="S313" s="278"/>
      <c r="T313" s="278"/>
      <c r="U313" s="278"/>
      <c r="V313" s="278"/>
      <c r="W313" s="278"/>
      <c r="X313" s="279"/>
      <c r="Y313" s="280">
        <v>21</v>
      </c>
      <c r="Z313" s="281"/>
      <c r="AA313" s="281"/>
      <c r="AB313" s="282"/>
      <c r="AC313" s="274" t="s">
        <v>658</v>
      </c>
      <c r="AD313" s="275"/>
      <c r="AE313" s="275"/>
      <c r="AF313" s="275"/>
      <c r="AG313" s="276"/>
      <c r="AH313" s="277" t="s">
        <v>662</v>
      </c>
      <c r="AI313" s="278"/>
      <c r="AJ313" s="278"/>
      <c r="AK313" s="278"/>
      <c r="AL313" s="278"/>
      <c r="AM313" s="278"/>
      <c r="AN313" s="278"/>
      <c r="AO313" s="278"/>
      <c r="AP313" s="278"/>
      <c r="AQ313" s="278"/>
      <c r="AR313" s="278"/>
      <c r="AS313" s="278"/>
      <c r="AT313" s="279"/>
      <c r="AU313" s="280">
        <v>11</v>
      </c>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256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129</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60.75" customHeight="1" x14ac:dyDescent="0.15">
      <c r="A366" s="230">
        <v>1</v>
      </c>
      <c r="B366" s="230">
        <v>1</v>
      </c>
      <c r="C366" s="251" t="s">
        <v>686</v>
      </c>
      <c r="D366" s="250"/>
      <c r="E366" s="250"/>
      <c r="F366" s="250"/>
      <c r="G366" s="250"/>
      <c r="H366" s="250"/>
      <c r="I366" s="250"/>
      <c r="J366" s="233">
        <v>1010005018853</v>
      </c>
      <c r="K366" s="234"/>
      <c r="L366" s="234"/>
      <c r="M366" s="234"/>
      <c r="N366" s="234"/>
      <c r="O366" s="234"/>
      <c r="P366" s="252" t="s">
        <v>664</v>
      </c>
      <c r="Q366" s="235"/>
      <c r="R366" s="235"/>
      <c r="S366" s="235"/>
      <c r="T366" s="235"/>
      <c r="U366" s="235"/>
      <c r="V366" s="235"/>
      <c r="W366" s="235"/>
      <c r="X366" s="235"/>
      <c r="Y366" s="236">
        <v>256</v>
      </c>
      <c r="Z366" s="237"/>
      <c r="AA366" s="237"/>
      <c r="AB366" s="238"/>
      <c r="AC366" s="222" t="s">
        <v>253</v>
      </c>
      <c r="AD366" s="223"/>
      <c r="AE366" s="223"/>
      <c r="AF366" s="223"/>
      <c r="AG366" s="223"/>
      <c r="AH366" s="253">
        <v>1</v>
      </c>
      <c r="AI366" s="254"/>
      <c r="AJ366" s="254"/>
      <c r="AK366" s="254"/>
      <c r="AL366" s="226">
        <v>99.3</v>
      </c>
      <c r="AM366" s="227"/>
      <c r="AN366" s="227"/>
      <c r="AO366" s="228"/>
      <c r="AP366" s="229" t="s">
        <v>284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60.75" customHeight="1" x14ac:dyDescent="0.15">
      <c r="A399" s="230">
        <v>1</v>
      </c>
      <c r="B399" s="230">
        <v>1</v>
      </c>
      <c r="C399" s="251" t="s">
        <v>687</v>
      </c>
      <c r="D399" s="250"/>
      <c r="E399" s="250"/>
      <c r="F399" s="250"/>
      <c r="G399" s="250"/>
      <c r="H399" s="250"/>
      <c r="I399" s="250"/>
      <c r="J399" s="233">
        <v>9010005018986</v>
      </c>
      <c r="K399" s="234"/>
      <c r="L399" s="234"/>
      <c r="M399" s="234"/>
      <c r="N399" s="234"/>
      <c r="O399" s="234"/>
      <c r="P399" s="252" t="s">
        <v>665</v>
      </c>
      <c r="Q399" s="235"/>
      <c r="R399" s="235"/>
      <c r="S399" s="235"/>
      <c r="T399" s="235"/>
      <c r="U399" s="235"/>
      <c r="V399" s="235"/>
      <c r="W399" s="235"/>
      <c r="X399" s="235"/>
      <c r="Y399" s="236">
        <v>129</v>
      </c>
      <c r="Z399" s="237"/>
      <c r="AA399" s="237"/>
      <c r="AB399" s="238"/>
      <c r="AC399" s="222" t="s">
        <v>253</v>
      </c>
      <c r="AD399" s="223"/>
      <c r="AE399" s="223"/>
      <c r="AF399" s="223"/>
      <c r="AG399" s="223"/>
      <c r="AH399" s="253">
        <v>1</v>
      </c>
      <c r="AI399" s="254"/>
      <c r="AJ399" s="254"/>
      <c r="AK399" s="254"/>
      <c r="AL399" s="226">
        <v>96.8</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613</v>
      </c>
      <c r="F631" s="232"/>
      <c r="G631" s="232"/>
      <c r="H631" s="232"/>
      <c r="I631" s="232"/>
      <c r="J631" s="233" t="s">
        <v>613</v>
      </c>
      <c r="K631" s="234"/>
      <c r="L631" s="234"/>
      <c r="M631" s="234"/>
      <c r="N631" s="234"/>
      <c r="O631" s="234"/>
      <c r="P631" s="235" t="s">
        <v>613</v>
      </c>
      <c r="Q631" s="235"/>
      <c r="R631" s="235"/>
      <c r="S631" s="235"/>
      <c r="T631" s="235"/>
      <c r="U631" s="235"/>
      <c r="V631" s="235"/>
      <c r="W631" s="235"/>
      <c r="X631" s="235"/>
      <c r="Y631" s="236" t="s">
        <v>613</v>
      </c>
      <c r="Z631" s="237"/>
      <c r="AA631" s="237"/>
      <c r="AB631" s="238"/>
      <c r="AC631" s="222" t="s">
        <v>613</v>
      </c>
      <c r="AD631" s="223"/>
      <c r="AE631" s="223"/>
      <c r="AF631" s="223"/>
      <c r="AG631" s="223"/>
      <c r="AH631" s="224" t="s">
        <v>613</v>
      </c>
      <c r="AI631" s="225"/>
      <c r="AJ631" s="225"/>
      <c r="AK631" s="225"/>
      <c r="AL631" s="226" t="s">
        <v>613</v>
      </c>
      <c r="AM631" s="227"/>
      <c r="AN631" s="227"/>
      <c r="AO631" s="228"/>
      <c r="AP631" s="229" t="s">
        <v>613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5" priority="917">
      <formula>IF(RIGHT(TEXT(P14,"0.#"),1)=".",FALSE,TRUE)</formula>
    </cfRule>
    <cfRule type="expression" dxfId="814" priority="918">
      <formula>IF(RIGHT(TEXT(P14,"0.#"),1)=".",TRUE,FALSE)</formula>
    </cfRule>
  </conditionalFormatting>
  <conditionalFormatting sqref="P18:AX18">
    <cfRule type="expression" dxfId="813" priority="915">
      <formula>IF(RIGHT(TEXT(P18,"0.#"),1)=".",FALSE,TRUE)</formula>
    </cfRule>
    <cfRule type="expression" dxfId="812" priority="916">
      <formula>IF(RIGHT(TEXT(P18,"0.#"),1)=".",TRUE,FALSE)</formula>
    </cfRule>
  </conditionalFormatting>
  <conditionalFormatting sqref="Y311">
    <cfRule type="expression" dxfId="811" priority="913">
      <formula>IF(RIGHT(TEXT(Y311,"0.#"),1)=".",FALSE,TRUE)</formula>
    </cfRule>
    <cfRule type="expression" dxfId="810" priority="914">
      <formula>IF(RIGHT(TEXT(Y311,"0.#"),1)=".",TRUE,FALSE)</formula>
    </cfRule>
  </conditionalFormatting>
  <conditionalFormatting sqref="Y320">
    <cfRule type="expression" dxfId="809" priority="911">
      <formula>IF(RIGHT(TEXT(Y320,"0.#"),1)=".",FALSE,TRUE)</formula>
    </cfRule>
    <cfRule type="expression" dxfId="808" priority="912">
      <formula>IF(RIGHT(TEXT(Y320,"0.#"),1)=".",TRUE,FALSE)</formula>
    </cfRule>
  </conditionalFormatting>
  <conditionalFormatting sqref="Y351:Y358 Y349 Y338:Y345 Y336 Y325:Y332 Y323">
    <cfRule type="expression" dxfId="807" priority="891">
      <formula>IF(RIGHT(TEXT(Y323,"0.#"),1)=".",FALSE,TRUE)</formula>
    </cfRule>
    <cfRule type="expression" dxfId="806" priority="892">
      <formula>IF(RIGHT(TEXT(Y323,"0.#"),1)=".",TRUE,FALSE)</formula>
    </cfRule>
  </conditionalFormatting>
  <conditionalFormatting sqref="P16:AQ17 P15:AX15 P13:AX13">
    <cfRule type="expression" dxfId="805" priority="909">
      <formula>IF(RIGHT(TEXT(P13,"0.#"),1)=".",FALSE,TRUE)</formula>
    </cfRule>
    <cfRule type="expression" dxfId="804" priority="910">
      <formula>IF(RIGHT(TEXT(P13,"0.#"),1)=".",TRUE,FALSE)</formula>
    </cfRule>
  </conditionalFormatting>
  <conditionalFormatting sqref="P19:AJ19">
    <cfRule type="expression" dxfId="803" priority="907">
      <formula>IF(RIGHT(TEXT(P19,"0.#"),1)=".",FALSE,TRUE)</formula>
    </cfRule>
    <cfRule type="expression" dxfId="802" priority="908">
      <formula>IF(RIGHT(TEXT(P19,"0.#"),1)=".",TRUE,FALSE)</formula>
    </cfRule>
  </conditionalFormatting>
  <conditionalFormatting sqref="AE32 AQ32">
    <cfRule type="expression" dxfId="801" priority="905">
      <formula>IF(RIGHT(TEXT(AE32,"0.#"),1)=".",FALSE,TRUE)</formula>
    </cfRule>
    <cfRule type="expression" dxfId="800" priority="906">
      <formula>IF(RIGHT(TEXT(AE32,"0.#"),1)=".",TRUE,FALSE)</formula>
    </cfRule>
  </conditionalFormatting>
  <conditionalFormatting sqref="Y312:Y319 Y310">
    <cfRule type="expression" dxfId="799" priority="903">
      <formula>IF(RIGHT(TEXT(Y310,"0.#"),1)=".",FALSE,TRUE)</formula>
    </cfRule>
    <cfRule type="expression" dxfId="798" priority="904">
      <formula>IF(RIGHT(TEXT(Y310,"0.#"),1)=".",TRUE,FALSE)</formula>
    </cfRule>
  </conditionalFormatting>
  <conditionalFormatting sqref="AU311">
    <cfRule type="expression" dxfId="797" priority="901">
      <formula>IF(RIGHT(TEXT(AU311,"0.#"),1)=".",FALSE,TRUE)</formula>
    </cfRule>
    <cfRule type="expression" dxfId="796" priority="902">
      <formula>IF(RIGHT(TEXT(AU311,"0.#"),1)=".",TRUE,FALSE)</formula>
    </cfRule>
  </conditionalFormatting>
  <conditionalFormatting sqref="AU320">
    <cfRule type="expression" dxfId="795" priority="899">
      <formula>IF(RIGHT(TEXT(AU320,"0.#"),1)=".",FALSE,TRUE)</formula>
    </cfRule>
    <cfRule type="expression" dxfId="794" priority="900">
      <formula>IF(RIGHT(TEXT(AU320,"0.#"),1)=".",TRUE,FALSE)</formula>
    </cfRule>
  </conditionalFormatting>
  <conditionalFormatting sqref="AU312:AU319 AU310">
    <cfRule type="expression" dxfId="793" priority="897">
      <formula>IF(RIGHT(TEXT(AU310,"0.#"),1)=".",FALSE,TRUE)</formula>
    </cfRule>
    <cfRule type="expression" dxfId="792" priority="898">
      <formula>IF(RIGHT(TEXT(AU310,"0.#"),1)=".",TRUE,FALSE)</formula>
    </cfRule>
  </conditionalFormatting>
  <conditionalFormatting sqref="Y350 Y337 Y324">
    <cfRule type="expression" dxfId="791" priority="895">
      <formula>IF(RIGHT(TEXT(Y324,"0.#"),1)=".",FALSE,TRUE)</formula>
    </cfRule>
    <cfRule type="expression" dxfId="790" priority="896">
      <formula>IF(RIGHT(TEXT(Y324,"0.#"),1)=".",TRUE,FALSE)</formula>
    </cfRule>
  </conditionalFormatting>
  <conditionalFormatting sqref="Y359 Y346 Y333">
    <cfRule type="expression" dxfId="789" priority="893">
      <formula>IF(RIGHT(TEXT(Y333,"0.#"),1)=".",FALSE,TRUE)</formula>
    </cfRule>
    <cfRule type="expression" dxfId="788" priority="894">
      <formula>IF(RIGHT(TEXT(Y333,"0.#"),1)=".",TRUE,FALSE)</formula>
    </cfRule>
  </conditionalFormatting>
  <conditionalFormatting sqref="AU350 AU337 AU324">
    <cfRule type="expression" dxfId="787" priority="889">
      <formula>IF(RIGHT(TEXT(AU324,"0.#"),1)=".",FALSE,TRUE)</formula>
    </cfRule>
    <cfRule type="expression" dxfId="786" priority="890">
      <formula>IF(RIGHT(TEXT(AU324,"0.#"),1)=".",TRUE,FALSE)</formula>
    </cfRule>
  </conditionalFormatting>
  <conditionalFormatting sqref="AU359 AU346 AU333">
    <cfRule type="expression" dxfId="785" priority="887">
      <formula>IF(RIGHT(TEXT(AU333,"0.#"),1)=".",FALSE,TRUE)</formula>
    </cfRule>
    <cfRule type="expression" dxfId="784" priority="888">
      <formula>IF(RIGHT(TEXT(AU333,"0.#"),1)=".",TRUE,FALSE)</formula>
    </cfRule>
  </conditionalFormatting>
  <conditionalFormatting sqref="AU351:AU358 AU349 AU338:AU345 AU336 AU325:AU332 AU323">
    <cfRule type="expression" dxfId="783" priority="885">
      <formula>IF(RIGHT(TEXT(AU323,"0.#"),1)=".",FALSE,TRUE)</formula>
    </cfRule>
    <cfRule type="expression" dxfId="782" priority="886">
      <formula>IF(RIGHT(TEXT(AU323,"0.#"),1)=".",TRUE,FALSE)</formula>
    </cfRule>
  </conditionalFormatting>
  <conditionalFormatting sqref="AI32">
    <cfRule type="expression" dxfId="781" priority="883">
      <formula>IF(RIGHT(TEXT(AI32,"0.#"),1)=".",FALSE,TRUE)</formula>
    </cfRule>
    <cfRule type="expression" dxfId="780" priority="884">
      <formula>IF(RIGHT(TEXT(AI32,"0.#"),1)=".",TRUE,FALSE)</formula>
    </cfRule>
  </conditionalFormatting>
  <conditionalFormatting sqref="AM32">
    <cfRule type="expression" dxfId="779" priority="881">
      <formula>IF(RIGHT(TEXT(AM32,"0.#"),1)=".",FALSE,TRUE)</formula>
    </cfRule>
    <cfRule type="expression" dxfId="778" priority="882">
      <formula>IF(RIGHT(TEXT(AM32,"0.#"),1)=".",TRUE,FALSE)</formula>
    </cfRule>
  </conditionalFormatting>
  <conditionalFormatting sqref="AE33">
    <cfRule type="expression" dxfId="777" priority="879">
      <formula>IF(RIGHT(TEXT(AE33,"0.#"),1)=".",FALSE,TRUE)</formula>
    </cfRule>
    <cfRule type="expression" dxfId="776" priority="880">
      <formula>IF(RIGHT(TEXT(AE33,"0.#"),1)=".",TRUE,FALSE)</formula>
    </cfRule>
  </conditionalFormatting>
  <conditionalFormatting sqref="AI33">
    <cfRule type="expression" dxfId="775" priority="877">
      <formula>IF(RIGHT(TEXT(AI33,"0.#"),1)=".",FALSE,TRUE)</formula>
    </cfRule>
    <cfRule type="expression" dxfId="774" priority="878">
      <formula>IF(RIGHT(TEXT(AI33,"0.#"),1)=".",TRUE,FALSE)</formula>
    </cfRule>
  </conditionalFormatting>
  <conditionalFormatting sqref="AM33">
    <cfRule type="expression" dxfId="773" priority="875">
      <formula>IF(RIGHT(TEXT(AM33,"0.#"),1)=".",FALSE,TRUE)</formula>
    </cfRule>
    <cfRule type="expression" dxfId="772" priority="876">
      <formula>IF(RIGHT(TEXT(AM33,"0.#"),1)=".",TRUE,FALSE)</formula>
    </cfRule>
  </conditionalFormatting>
  <conditionalFormatting sqref="AQ33">
    <cfRule type="expression" dxfId="771" priority="873">
      <formula>IF(RIGHT(TEXT(AQ33,"0.#"),1)=".",FALSE,TRUE)</formula>
    </cfRule>
    <cfRule type="expression" dxfId="770" priority="874">
      <formula>IF(RIGHT(TEXT(AQ33,"0.#"),1)=".",TRUE,FALSE)</formula>
    </cfRule>
  </conditionalFormatting>
  <conditionalFormatting sqref="AE210">
    <cfRule type="expression" dxfId="769" priority="871">
      <formula>IF(RIGHT(TEXT(AE210,"0.#"),1)=".",FALSE,TRUE)</formula>
    </cfRule>
    <cfRule type="expression" dxfId="768" priority="872">
      <formula>IF(RIGHT(TEXT(AE210,"0.#"),1)=".",TRUE,FALSE)</formula>
    </cfRule>
  </conditionalFormatting>
  <conditionalFormatting sqref="AE211">
    <cfRule type="expression" dxfId="767" priority="869">
      <formula>IF(RIGHT(TEXT(AE211,"0.#"),1)=".",FALSE,TRUE)</formula>
    </cfRule>
    <cfRule type="expression" dxfId="766" priority="870">
      <formula>IF(RIGHT(TEXT(AE211,"0.#"),1)=".",TRUE,FALSE)</formula>
    </cfRule>
  </conditionalFormatting>
  <conditionalFormatting sqref="AE212">
    <cfRule type="expression" dxfId="765" priority="867">
      <formula>IF(RIGHT(TEXT(AE212,"0.#"),1)=".",FALSE,TRUE)</formula>
    </cfRule>
    <cfRule type="expression" dxfId="764" priority="868">
      <formula>IF(RIGHT(TEXT(AE212,"0.#"),1)=".",TRUE,FALSE)</formula>
    </cfRule>
  </conditionalFormatting>
  <conditionalFormatting sqref="AI212">
    <cfRule type="expression" dxfId="763" priority="865">
      <formula>IF(RIGHT(TEXT(AI212,"0.#"),1)=".",FALSE,TRUE)</formula>
    </cfRule>
    <cfRule type="expression" dxfId="762" priority="866">
      <formula>IF(RIGHT(TEXT(AI212,"0.#"),1)=".",TRUE,FALSE)</formula>
    </cfRule>
  </conditionalFormatting>
  <conditionalFormatting sqref="AI211">
    <cfRule type="expression" dxfId="761" priority="863">
      <formula>IF(RIGHT(TEXT(AI211,"0.#"),1)=".",FALSE,TRUE)</formula>
    </cfRule>
    <cfRule type="expression" dxfId="760" priority="864">
      <formula>IF(RIGHT(TEXT(AI211,"0.#"),1)=".",TRUE,FALSE)</formula>
    </cfRule>
  </conditionalFormatting>
  <conditionalFormatting sqref="AI210">
    <cfRule type="expression" dxfId="759" priority="861">
      <formula>IF(RIGHT(TEXT(AI210,"0.#"),1)=".",FALSE,TRUE)</formula>
    </cfRule>
    <cfRule type="expression" dxfId="758" priority="862">
      <formula>IF(RIGHT(TEXT(AI210,"0.#"),1)=".",TRUE,FALSE)</formula>
    </cfRule>
  </conditionalFormatting>
  <conditionalFormatting sqref="AM210">
    <cfRule type="expression" dxfId="757" priority="859">
      <formula>IF(RIGHT(TEXT(AM210,"0.#"),1)=".",FALSE,TRUE)</formula>
    </cfRule>
    <cfRule type="expression" dxfId="756" priority="860">
      <formula>IF(RIGHT(TEXT(AM210,"0.#"),1)=".",TRUE,FALSE)</formula>
    </cfRule>
  </conditionalFormatting>
  <conditionalFormatting sqref="AM211">
    <cfRule type="expression" dxfId="755" priority="857">
      <formula>IF(RIGHT(TEXT(AM211,"0.#"),1)=".",FALSE,TRUE)</formula>
    </cfRule>
    <cfRule type="expression" dxfId="754" priority="858">
      <formula>IF(RIGHT(TEXT(AM211,"0.#"),1)=".",TRUE,FALSE)</formula>
    </cfRule>
  </conditionalFormatting>
  <conditionalFormatting sqref="AM212">
    <cfRule type="expression" dxfId="753" priority="855">
      <formula>IF(RIGHT(TEXT(AM212,"0.#"),1)=".",FALSE,TRUE)</formula>
    </cfRule>
    <cfRule type="expression" dxfId="752" priority="856">
      <formula>IF(RIGHT(TEXT(AM212,"0.#"),1)=".",TRUE,FALSE)</formula>
    </cfRule>
  </conditionalFormatting>
  <conditionalFormatting sqref="AL368:AO395">
    <cfRule type="expression" dxfId="751" priority="851">
      <formula>IF(AND(AL368&gt;=0, RIGHT(TEXT(AL368,"0.#"),1)&lt;&gt;"."),TRUE,FALSE)</formula>
    </cfRule>
    <cfRule type="expression" dxfId="750" priority="852">
      <formula>IF(AND(AL368&gt;=0, RIGHT(TEXT(AL368,"0.#"),1)="."),TRUE,FALSE)</formula>
    </cfRule>
    <cfRule type="expression" dxfId="749" priority="853">
      <formula>IF(AND(AL368&lt;0, RIGHT(TEXT(AL368,"0.#"),1)&lt;&gt;"."),TRUE,FALSE)</formula>
    </cfRule>
    <cfRule type="expression" dxfId="748" priority="854">
      <formula>IF(AND(AL368&lt;0, RIGHT(TEXT(AL368,"0.#"),1)="."),TRUE,FALSE)</formula>
    </cfRule>
  </conditionalFormatting>
  <conditionalFormatting sqref="AQ210:AQ212">
    <cfRule type="expression" dxfId="747" priority="849">
      <formula>IF(RIGHT(TEXT(AQ210,"0.#"),1)=".",FALSE,TRUE)</formula>
    </cfRule>
    <cfRule type="expression" dxfId="746" priority="850">
      <formula>IF(RIGHT(TEXT(AQ210,"0.#"),1)=".",TRUE,FALSE)</formula>
    </cfRule>
  </conditionalFormatting>
  <conditionalFormatting sqref="AU210:AU212">
    <cfRule type="expression" dxfId="745" priority="847">
      <formula>IF(RIGHT(TEXT(AU210,"0.#"),1)=".",FALSE,TRUE)</formula>
    </cfRule>
    <cfRule type="expression" dxfId="744" priority="848">
      <formula>IF(RIGHT(TEXT(AU210,"0.#"),1)=".",TRUE,FALSE)</formula>
    </cfRule>
  </conditionalFormatting>
  <conditionalFormatting sqref="Y368:Y395">
    <cfRule type="expression" dxfId="743" priority="845">
      <formula>IF(RIGHT(TEXT(Y368,"0.#"),1)=".",FALSE,TRUE)</formula>
    </cfRule>
    <cfRule type="expression" dxfId="742" priority="846">
      <formula>IF(RIGHT(TEXT(Y368,"0.#"),1)=".",TRUE,FALSE)</formula>
    </cfRule>
  </conditionalFormatting>
  <conditionalFormatting sqref="AL631:AO660">
    <cfRule type="expression" dxfId="741" priority="841">
      <formula>IF(AND(AL631&gt;=0, RIGHT(TEXT(AL631,"0.#"),1)&lt;&gt;"."),TRUE,FALSE)</formula>
    </cfRule>
    <cfRule type="expression" dxfId="740" priority="842">
      <formula>IF(AND(AL631&gt;=0, RIGHT(TEXT(AL631,"0.#"),1)="."),TRUE,FALSE)</formula>
    </cfRule>
    <cfRule type="expression" dxfId="739" priority="843">
      <formula>IF(AND(AL631&lt;0, RIGHT(TEXT(AL631,"0.#"),1)&lt;&gt;"."),TRUE,FALSE)</formula>
    </cfRule>
    <cfRule type="expression" dxfId="738" priority="844">
      <formula>IF(AND(AL631&lt;0, RIGHT(TEXT(AL631,"0.#"),1)="."),TRUE,FALSE)</formula>
    </cfRule>
  </conditionalFormatting>
  <conditionalFormatting sqref="Y631:Y660">
    <cfRule type="expression" dxfId="737" priority="839">
      <formula>IF(RIGHT(TEXT(Y631,"0.#"),1)=".",FALSE,TRUE)</formula>
    </cfRule>
    <cfRule type="expression" dxfId="736" priority="840">
      <formula>IF(RIGHT(TEXT(Y631,"0.#"),1)=".",TRUE,FALSE)</formula>
    </cfRule>
  </conditionalFormatting>
  <conditionalFormatting sqref="AL367:AO367">
    <cfRule type="expression" dxfId="735" priority="835">
      <formula>IF(AND(AL367&gt;=0, RIGHT(TEXT(AL367,"0.#"),1)&lt;&gt;"."),TRUE,FALSE)</formula>
    </cfRule>
    <cfRule type="expression" dxfId="734" priority="836">
      <formula>IF(AND(AL367&gt;=0, RIGHT(TEXT(AL367,"0.#"),1)="."),TRUE,FALSE)</formula>
    </cfRule>
    <cfRule type="expression" dxfId="733" priority="837">
      <formula>IF(AND(AL367&lt;0, RIGHT(TEXT(AL367,"0.#"),1)&lt;&gt;"."),TRUE,FALSE)</formula>
    </cfRule>
    <cfRule type="expression" dxfId="732" priority="838">
      <formula>IF(AND(AL367&lt;0, RIGHT(TEXT(AL367,"0.#"),1)="."),TRUE,FALSE)</formula>
    </cfRule>
  </conditionalFormatting>
  <conditionalFormatting sqref="Y367">
    <cfRule type="expression" dxfId="731" priority="833">
      <formula>IF(RIGHT(TEXT(Y367,"0.#"),1)=".",FALSE,TRUE)</formula>
    </cfRule>
    <cfRule type="expression" dxfId="730" priority="834">
      <formula>IF(RIGHT(TEXT(Y367,"0.#"),1)=".",TRUE,FALSE)</formula>
    </cfRule>
  </conditionalFormatting>
  <conditionalFormatting sqref="Y401:Y428">
    <cfRule type="expression" dxfId="729" priority="771">
      <formula>IF(RIGHT(TEXT(Y401,"0.#"),1)=".",FALSE,TRUE)</formula>
    </cfRule>
    <cfRule type="expression" dxfId="728" priority="772">
      <formula>IF(RIGHT(TEXT(Y401,"0.#"),1)=".",TRUE,FALSE)</formula>
    </cfRule>
  </conditionalFormatting>
  <conditionalFormatting sqref="Y400">
    <cfRule type="expression" dxfId="727" priority="765">
      <formula>IF(RIGHT(TEXT(Y400,"0.#"),1)=".",FALSE,TRUE)</formula>
    </cfRule>
    <cfRule type="expression" dxfId="726" priority="766">
      <formula>IF(RIGHT(TEXT(Y400,"0.#"),1)=".",TRUE,FALSE)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4:W27">
    <cfRule type="expression" dxfId="709" priority="829">
      <formula>IF(RIGHT(TEXT(W24,"0.#"),1)=".",FALSE,TRUE)</formula>
    </cfRule>
    <cfRule type="expression" dxfId="708" priority="830">
      <formula>IF(RIGHT(TEXT(W24,"0.#"),1)=".",TRUE,FALSE)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1:AO428">
    <cfRule type="expression" dxfId="655" priority="773">
      <formula>IF(AND(AL401&gt;=0, RIGHT(TEXT(AL401,"0.#"),1)&lt;&gt;"."),TRUE,FALSE)</formula>
    </cfRule>
    <cfRule type="expression" dxfId="654" priority="774">
      <formula>IF(AND(AL401&gt;=0, RIGHT(TEXT(AL401,"0.#"),1)="."),TRUE,FALSE)</formula>
    </cfRule>
    <cfRule type="expression" dxfId="653" priority="775">
      <formula>IF(AND(AL401&lt;0, RIGHT(TEXT(AL401,"0.#"),1)&lt;&gt;"."),TRUE,FALSE)</formula>
    </cfRule>
    <cfRule type="expression" dxfId="652" priority="776">
      <formula>IF(AND(AL401&lt;0, RIGHT(TEXT(AL401,"0.#"),1)="."),TRUE,FALSE)</formula>
    </cfRule>
  </conditionalFormatting>
  <conditionalFormatting sqref="AL400:AO400">
    <cfRule type="expression" dxfId="651" priority="767">
      <formula>IF(AND(AL400&gt;=0, RIGHT(TEXT(AL400,"0.#"),1)&lt;&gt;"."),TRUE,FALSE)</formula>
    </cfRule>
    <cfRule type="expression" dxfId="650" priority="768">
      <formula>IF(AND(AL400&gt;=0, RIGHT(TEXT(AL400,"0.#"),1)="."),TRUE,FALSE)</formula>
    </cfRule>
    <cfRule type="expression" dxfId="649" priority="769">
      <formula>IF(AND(AL400&lt;0, RIGHT(TEXT(AL400,"0.#"),1)&lt;&gt;"."),TRUE,FALSE)</formula>
    </cfRule>
    <cfRule type="expression" dxfId="648" priority="770">
      <formula>IF(AND(AL400&lt;0, RIGHT(TEXT(AL400,"0.#"),1)="."),TRUE,FALSE)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Y399">
    <cfRule type="expression" dxfId="5" priority="1">
      <formula>IF(RIGHT(TEXT(Y399,"0.#"),1)=".",FALSE,TRUE)</formula>
    </cfRule>
    <cfRule type="expression" dxfId="4" priority="2">
      <formula>IF(RIGHT(TEXT(Y399,"0.#"),1)=".",TRUE,FALSE)</formula>
    </cfRule>
  </conditionalFormatting>
  <conditionalFormatting sqref="AL399:AO399">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50" man="1"/>
    <brk id="220" max="50" man="1"/>
    <brk id="24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U15" sqref="U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632</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632</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632</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t="s">
        <v>632</v>
      </c>
      <c r="C21" s="13" t="str">
        <f t="shared" si="9"/>
        <v>ＯＤＡ</v>
      </c>
      <c r="D21" s="13" t="str">
        <f t="shared" si="8"/>
        <v>ＯＤＡ</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ＯＤＡ</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ＯＤＡ</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ＯＤＡ</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2022-08-22T09:14:29Z</cp:lastPrinted>
  <dcterms:created xsi:type="dcterms:W3CDTF">2012-03-13T00:50:25Z</dcterms:created>
  <dcterms:modified xsi:type="dcterms:W3CDTF">2022-09-09T06:27:28Z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