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37" i="11"/>
  <c r="AY328" i="11"/>
  <c r="AY332" i="11"/>
  <c r="AY338" i="11"/>
  <c r="AY327" i="11"/>
  <c r="AY331" i="11"/>
  <c r="AY324" i="11"/>
  <c r="AY340" i="11"/>
  <c r="AY325" i="11"/>
  <c r="AY329" i="11"/>
  <c r="AY333" i="11"/>
  <c r="AY322" i="11"/>
  <c r="AY326" i="11"/>
  <c r="AY33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39" i="11"/>
  <c r="AY144" i="11" s="1"/>
  <c r="AY166" i="11"/>
  <c r="AY161" i="11"/>
  <c r="AY162" i="11" s="1"/>
  <c r="AY156" i="11"/>
  <c r="AY158" i="11" s="1"/>
  <c r="AY153" i="11"/>
  <c r="AY152" i="11"/>
  <c r="AY146" i="11"/>
  <c r="AY150" i="11" s="1"/>
  <c r="AY127" i="11"/>
  <c r="AY128" i="11" s="1"/>
  <c r="AY123" i="11"/>
  <c r="AY122" i="11"/>
  <c r="AY124" i="11" s="1"/>
  <c r="AY119" i="11"/>
  <c r="AY118" i="11"/>
  <c r="AY115" i="11"/>
  <c r="AY114" i="11"/>
  <c r="AY112" i="11"/>
  <c r="AY116" i="11" s="1"/>
  <c r="AY99" i="11"/>
  <c r="AY101" i="11" s="1"/>
  <c r="AY98" i="11"/>
  <c r="AY102" i="11"/>
  <c r="AY104" i="11" s="1"/>
  <c r="AY100" i="11" l="1"/>
  <c r="AY120" i="11"/>
  <c r="AY154" i="11"/>
  <c r="AY140" i="11"/>
  <c r="AY113" i="11"/>
  <c r="AY117" i="11"/>
  <c r="AY121" i="11"/>
  <c r="AY125" i="11"/>
  <c r="AY129" i="11"/>
  <c r="AY151" i="11"/>
  <c r="AY155" i="11"/>
  <c r="AY164" i="11"/>
  <c r="AY141" i="11"/>
  <c r="AY145" i="11"/>
  <c r="AY135" i="11"/>
  <c r="AY177" i="11"/>
  <c r="AY204" i="11"/>
  <c r="AY212" i="11"/>
  <c r="AY126" i="11"/>
  <c r="AY130" i="11"/>
  <c r="AY142" i="11"/>
  <c r="AY174" i="11"/>
  <c r="AY178" i="11"/>
  <c r="AY193" i="11"/>
  <c r="AY201" i="11"/>
  <c r="AY205" i="11"/>
  <c r="AY209" i="11"/>
  <c r="AY213" i="11"/>
  <c r="AY131" i="11"/>
  <c r="AY143" i="11"/>
  <c r="AY16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90"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<sst xmlns="http://schemas.openxmlformats.org/spreadsheetml/2006/main" count="1325" uniqueCount="668">
  <si>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</si>
  <si>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</si>
  <si>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</si>
  <si>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</si>
  <si>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</si>
  <si>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</si>
  <si>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</si>
  <si>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</si>
  <si>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</si>
  <si>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</si>
  <si>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</si>
  <si>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</si>
  <si>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</si>
  <si>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</si>
  <si>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</si>
  <si>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</si>
  <si>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</si>
  <si>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</si>
  <si>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</si>
  <si>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</si>
  <si>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</si>
  <si>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</si>
  <si>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</si>
  <si>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</si>
  <si>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</si>
  <si>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</si>
  <si>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</si>
  <si>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</si>
  <si>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</si>
  <si>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</si>
  <si>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</si>
  <si>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</si>
  <si>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</si>
  <si>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</si>
  <si>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</si>
  <si>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</si>
  <si>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</si>
  <si>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</si>
  <si>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</si>
  <si>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</si>
  <si>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</si>
  <si>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</si>
  <si>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</si>
  <si>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</si>
  <si>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</si>
  <si>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</si>
  <si>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</si>
  <si>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</si>
  <si>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</si>
  <si>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</si>
  <si>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</si>
  <si>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</si>
  <si>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</si>
  <si>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</si>
  <si>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</si>
  <si>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</si>
  <si>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</si>
  <si>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</si>
  <si>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</si>
  <si>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</si>
  <si>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</si>
  <si>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</si>
  <si>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</si>
  <si>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</si>
  <si>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</si>
  <si>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</si>
  <si>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</si>
  <si>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</si>
  <si>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</si>
  <si>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</si>
  <si>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</si>
  <si>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</si>
  <si>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</si>
  <si>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</si>
  <si>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</si>
  <si>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</si>
  <si>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</si>
  <si>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</si>
  <si>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</si>
  <si>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</si>
  <si>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</si>
  <si>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</si>
  <si>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</si>
  <si>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</si>
  <si>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</si>
  <si>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</si>
  <si>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</si>
  <si>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</si>
  <si>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</si>
  <si>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</si>
  <si>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</si>
  <si>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</si>
  <si>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</si>
  <si>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</si>
  <si>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</si>
  <si>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</si>
  <si>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</si>
  <si>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</si>
  <si>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</si>
  <si>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</si>
  <si>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</si>
  <si>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</si>
  <si>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</si>
  <si>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</si>
  <si>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</si>
  <si>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</si>
  <si>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</si>
  <si>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</si>
  <si>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</si>
  <si>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</si>
  <si>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</si>
  <si>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</si>
  <si>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</si>
  <si>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</si>
  <si>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</si>
  <si>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</si>
  <si>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</si>
  <si>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</si>
  <si>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</si>
  <si>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</si>
  <si>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</si>
  <si>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</si>
  <si>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</si>
  <si>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</si>
  <si>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</si>
  <si>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</si>
  <si>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</si>
  <si>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</si>
  <si>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</si>
  <si>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</si>
  <si>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</si>
  <si>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</si>
  <si>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</si>
  <si>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</si>
  <si>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</si>
  <si>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</si>
  <si>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</si>
  <si>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</si>
  <si>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</si>
  <si>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</si>
  <si>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</si>
  <si>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</si>
  <si>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</si>
  <si>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</si>
  <si>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</si>
  <si>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</si>
  <si>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</si>
  <si>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</si>
  <si>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</si>
  <si>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</si>
  <si>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</si>
  <si>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</si>
  <si>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</si>
  <si>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</si>
  <si>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</si>
  <si>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</si>
  <si>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</si>
  <si>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</si>
  <si>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</si>
  <si>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</si>
  <si>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</si>
  <si>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</si>
  <si>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</si>
  <si>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</si>
  <si>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</si>
  <si>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</si>
  <si>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</si>
  <si>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</si>
  <si>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</si>
  <si>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</si>
  <si>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</si>
  <si>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</si>
  <si>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</si>
  <si>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</si>
  <si>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</si>
  <si>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</si>
  <si>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</si>
  <si>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</si>
  <si>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</si>
  <si>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</si>
  <si>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</si>
  <si>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</si>
  <si>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</si>
  <si>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</si>
  <si>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</si>
  <si>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</si>
  <si>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</si>
  <si>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</si>
  <si>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</si>
  <si>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</si>
  <si>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</si>
  <si>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</si>
  <si>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</si>
  <si>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</si>
  <si>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</si>
  <si>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</si>
  <si>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</si>
  <si>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</si>
  <si>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</si>
  <si>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</si>
  <si>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</si>
  <si>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</si>
  <si>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</si>
  <si>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</si>
  <si>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</si>
  <si>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</si>
  <si>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</si>
  <si>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</si>
  <si>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</si>
  <si>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</si>
  <si>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</si>
  <si>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</si>
  <si>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</si>
  <si>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</si>
  <si>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</si>
  <si>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</si>
  <si>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</si>
  <si>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</si>
  <si>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</si>
  <si>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</si>
  <si>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</si>
  <si>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</si>
  <si>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</si>
  <si>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</si>
  <si>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</si>
  <si>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</si>
  <si>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</si>
  <si>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</si>
  <si>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</si>
  <si>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</si>
  <si>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</si>
  <si>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</si>
  <si>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</si>
  <si>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</si>
  <si>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</si>
  <si>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</si>
  <si>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</si>
  <si>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</si>
  <si>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</si>
  <si>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</si>
  <si>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</si>
  <si>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</si>
  <si>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</si>
  <si>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</si>
  <si>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</si>
  <si>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</si>
  <si>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</si>
  <si>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</si>
  <si>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</si>
  <si>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</si>
  <si>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</si>
  <si>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</si>
  <si>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</si>
  <si>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</si>
  <si>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</si>
  <si>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</si>
  <si>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</si>
  <si>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</si>
  <si>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</si>
  <si>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</si>
  <si>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</si>
  <si>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</si>
  <si>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</si>
  <si>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</si>
  <si>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</si>
  <si>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</si>
  <si>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</si>
  <si>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</si>
  <si>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</si>
  <si>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</si>
  <si>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</si>
  <si>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</si>
  <si>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</si>
  <si>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</si>
  <si>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</si>
  <si>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</si>
  <si>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</si>
  <si>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</si>
  <si>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</si>
  <si>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</si>
  <si>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</si>
  <si>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</si>
  <si>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</si>
  <si>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</si>
  <si>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</si>
  <si>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</si>
  <si>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</si>
  <si>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</si>
  <si>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</si>
  <si>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</si>
  <si>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</si>
  <si>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</si>
  <si>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</si>
  <si>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</si>
  <si>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</si>
  <si>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</si>
  <si>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</si>
  <si>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</si>
  <si>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</si>
  <si>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</si>
  <si>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</si>
  <si>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</si>
  <si>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</si>
  <si>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</si>
  <si>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</si>
  <si>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</si>
  <si>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</si>
  <si>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</si>
  <si>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</si>
  <si>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</si>
  <si>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</si>
  <si>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</si>
  <si>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</si>
  <si>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</si>
  <si>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</si>
  <si>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</si>
  <si>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</si>
  <si>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</si>
  <si>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</si>
  <si>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</si>
  <si>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</si>
  <si>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</si>
  <si>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</si>
  <si>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</si>
  <si>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</si>
  <si>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</si>
  <si>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</si>
  <si>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</si>
  <si>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</si>
  <si>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</si>
  <si>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</si>
  <si>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</si>
  <si>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</si>
  <si>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</si>
  <si>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</si>
  <si>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</si>
  <si>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</si>
  <si>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</si>
  <si>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</si>
  <si>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</si>
  <si>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</si>
  <si>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</si>
  <si>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</si>
  <si>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</si>
  <si>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</si>
  <si>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</si>
  <si>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</si>
  <si>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</si>
  <si>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</si>
  <si>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</si>
  <si>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</si>
  <si>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</si>
  <si>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</si>
  <si>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</si>
  <si>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</si>
  <si>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</si>
  <si>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</si>
  <si>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</si>
  <si>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</si>
  <si>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</si>
  <si>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</si>
  <si>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</si>
  <si>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</si>
  <si>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</si>
  <si>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</si>
  <si>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</si>
  <si>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</si>
  <si>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</si>
  <si>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</si>
  <si>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</si>
  <si>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</si>
  <si>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</si>
  <si>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</si>
  <si>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</si>
  <si>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</si>
  <si>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</si>
  <si>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</si>
  <si>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</si>
  <si>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</si>
  <si>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</si>
  <si>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</si>
  <si>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</si>
  <si>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</si>
  <si>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</si>
  <si>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</si>
  <si>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</si>
  <si>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</si>
  <si>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</si>
  <si>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</si>
  <si>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</si>
  <si>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</si>
  <si>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</si>
  <si>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</si>
  <si>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</si>
  <si>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</si>
  <si>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</si>
  <si>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</si>
  <si>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</si>
  <si>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</si>
  <si>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</si>
  <si>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</si>
  <si>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</si>
  <si>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</si>
  <si>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</si>
  <si>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</si>
  <si>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</si>
  <si>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</si>
  <si>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</si>
  <si>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</si>
  <si>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</si>
  <si>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</si>
  <si>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</si>
  <si>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</si>
  <si>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</si>
  <si>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</si>
  <si>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</si>
  <si>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</si>
  <si>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</si>
  <si>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</si>
  <si>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</si>
  <si>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</si>
  <si>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</si>
  <si>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</si>
  <si>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</si>
  <si>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</si>
  <si>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</si>
  <si>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</si>
  <si>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</si>
  <si>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</si>
  <si>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</si>
  <si>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</si>
  <si>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</si>
  <si>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</si>
  <si>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</si>
  <si>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</si>
  <si>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</si>
  <si>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</si>
  <si>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</si>
  <si>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</si>
  <si>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</si>
  <si>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</si>
  <si>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</si>
  <si>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</si>
  <si>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</si>
  <si>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</si>
  <si>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</si>
  <si>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</si>
  <si>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</si>
  <si>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</si>
  <si>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</si>
  <si>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</si>
  <si>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</si>
  <si>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</si>
  <si>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</si>
  <si>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</si>
  <si>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</si>
  <si>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</si>
  <si>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</si>
  <si>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</si>
  <si>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</si>
  <si>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</si>
  <si>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</si>
  <si>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</si>
  <si>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</si>
  <si>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</si>
  <si>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</si>
  <si>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</si>
  <si>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</si>
  <si>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</si>
  <si>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</si>
  <si>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</si>
  <si>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</si>
  <si>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</si>
  <si>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</si>
  <si>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</si>
  <si>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</si>
  <si>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</si>
  <si>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</si>
  <si>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</si>
  <si>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</si>
  <si>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</si>
  <si>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</si>
  <si>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</si>
  <si>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</si>
  <si>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</si>
  <si>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</si>
  <si>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</si>
  <si>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</si>
  <si>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</si>
  <si>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</si>
  <si>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</si>
  <si>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</si>
  <si>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</si>
  <si>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</si>
  <si>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</si>
  <si>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</si>
  <si>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</si>
  <si>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</si>
  <si>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</si>
  <si>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</si>
  <si>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</si>
  <si>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</si>
  <si>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</si>
  <si>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</si>
  <si>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</si>
  <si>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</si>
  <si>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</si>
  <si>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</si>
  <si>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</si>
  <si>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</si>
  <si>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</si>
  <si>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</si>
  <si>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</si>
  <si>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</si>
  <si>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</si>
  <si>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</si>
  <si>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</si>
  <si>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</si>
  <si>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</si>
  <si>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</si>
  <si>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</si>
  <si>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</si>
  <si>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</si>
  <si>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</si>
  <si>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</si>
  <si>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</si>
  <si>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</si>
  <si>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</si>
  <si>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</si>
  <si>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</si>
  <si>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</si>
  <si>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</si>
  <si>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</si>
  <si>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</si>
  <si>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</si>
  <si>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</si>
  <si>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</si>
  <si>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</si>
  <si>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</si>
  <si>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</si>
  <si>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</si>
  <si>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</si>
  <si>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</si>
  <si>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</si>
  <si>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</si>
  <si>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</si>
  <si>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</si>
  <si>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</si>
  <si>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</si>
  <si>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</si>
  <si>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</si>
  <si>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</si>
  <si>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</si>
  <si>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</si>
  <si>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</si>
  <si>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</si>
  <si>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</si>
  <si>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</si>
  <si>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</si>
  <si>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</si>
  <si>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</si>
  <si>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</si>
  <si>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</si>
  <si>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</si>
  <si>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</si>
  <si>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</si>
  <si>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</si>
  <si>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</si>
  <si>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</si>
  <si>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</si>
  <si>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</si>
  <si>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</si>
  <si>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</si>
  <si>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</si>
  <si>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</si>
  <si>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</si>
  <si>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</si>
  <si>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</si>
  <si>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</si>
  <si>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</si>
  <si>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</si>
  <si>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</si>
  <si>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</si>
  <si>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</si>
  <si>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</si>
  <si>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</si>
  <si>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</si>
  <si>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</si>
  <si>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</si>
  <si>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</si>
  <si>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</si>
  <si>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</si>
  <si>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</si>
  <si>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</si>
  <si>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</si>
  <si>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</si>
  <si>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</si>
  <si>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</si>
  <si>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</si>
  <si>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</si>
  <si>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</si>
  <si>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</si>
  <si>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</si>
  <si>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</si>
  <si>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</si>
  <si>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</si>
  <si>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</si>
  <si>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</si>
  <si>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</si>
  <si>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平成元年度</t>
  </si>
  <si>
    <t>終了予定なし</t>
  </si>
  <si>
    <t>補償課</t>
  </si>
  <si>
    <t>労働者災害補償保険法第29条第１項第２号</t>
  </si>
  <si>
    <t>労災診療被災労働者援護事業費補助金交付要綱</t>
  </si>
  <si>
    <t>-</t>
  </si>
  <si>
    <t>身体障害者等福祉対策
事業費補助金</t>
  </si>
  <si>
    <t>労災保険指定医療機関数を前年度より増加させる。</t>
  </si>
  <si>
    <t>労災保険指定医療機関数</t>
  </si>
  <si>
    <t>件</t>
  </si>
  <si>
    <t>労働者災害補償保険事業年報</t>
  </si>
  <si>
    <t>本事業は、貸付業務のほか、債権回収に伴う業務を
実施しており、単位あたりのコストを算出することに
なじまない。</t>
    <phoneticPr fontId="5"/>
  </si>
  <si>
    <t>／　</t>
    <phoneticPr fontId="5"/>
  </si>
  <si>
    <t>‐</t>
  </si>
  <si>
    <t>978</t>
  </si>
  <si>
    <t>823</t>
  </si>
  <si>
    <t>418</t>
  </si>
  <si>
    <t>429</t>
  </si>
  <si>
    <t>441</t>
  </si>
  <si>
    <t>439</t>
  </si>
  <si>
    <t>445</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</si>
  <si>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</si>
  <si>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</si>
  <si>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</si>
  <si>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</si>
  <si>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</si>
  <si>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</si>
  <si>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</si>
  <si>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</si>
  <si>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３ページ</t>
    <phoneticPr fontId="5"/>
  </si>
  <si>
    <t>西岡　邦昭</t>
    <rPh sb="0" eb="2">
      <t>ニシオカ</t>
    </rPh>
    <phoneticPr fontId="5"/>
  </si>
  <si>
    <t>-</t>
    <phoneticPr fontId="5"/>
  </si>
  <si>
    <t>事業費</t>
    <rPh sb="0" eb="3">
      <t>ジギョウヒ</t>
    </rPh>
    <phoneticPr fontId="5"/>
  </si>
  <si>
    <t>管理費</t>
    <rPh sb="0" eb="3">
      <t>カンリヒ</t>
    </rPh>
    <phoneticPr fontId="5"/>
  </si>
  <si>
    <t>貸付原資</t>
    <rPh sb="0" eb="2">
      <t>カシツケ</t>
    </rPh>
    <rPh sb="2" eb="4">
      <t>ゲンシ</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</si>
  <si>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phoneticPr fontId="5"/>
  </si>
  <si>
    <t>A.（公財）労災保険情報センター</t>
    <phoneticPr fontId="5"/>
  </si>
  <si>
    <t>補助金等交付</t>
  </si>
  <si>
    <t>労災認定が行われるまでの間、労災保険指定医療機関に対して診療費相当額の貸し付けを行う。</t>
    <rPh sb="40" eb="41">
      <t>オコナ</t>
    </rPh>
    <phoneticPr fontId="5"/>
  </si>
  <si>
    <t>被災労働者に診療費を窓口で負担させることなく、国の負担で十分な医療を提供する仕組み（現物給付）である「労災保険指定医療機関制度」の維持、充実を図る制度であり、国民及び社会のニーズを的確に反映している。</t>
  </si>
  <si>
    <t>本事業は被災労働者の診療に要した費用が国から労災保険指定医療機関に支払われるまでの間、当該費用に相当する額について補助を行うものであり、労災保険制度を運用している国が確実かつ安定的に実施する必要がある。</t>
  </si>
  <si>
    <t>本事業は被災労働者に診療費を窓口で負担させることなく、国の負担で十分な医療を提供する仕組み（現物給付）である「労災保険指定医療機関制度」の維持、充実を図る制度であり、優先度が高い事業である。</t>
  </si>
  <si>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事業目的を達成することができなくなるおそれが生ずるなど、制度の運営に甚大な支障をきたすこととなる。
よって、支出先の選定は妥当である。</t>
  </si>
  <si>
    <t>無</t>
  </si>
  <si>
    <t>本事業の経費は、被災労働者に診療費を窓口で負担させることなく、十分な診療を受けられるようにするためのものである。したがって、事業主から徴収した労災保険料から当該経費を負担することは妥当である。</t>
  </si>
  <si>
    <t>本事業の実施に必要な貸付原資、貸付事務費及び管理費に限定されている。</t>
  </si>
  <si>
    <t>成果目標に見合った成果実績となっている。</t>
  </si>
  <si>
    <t>見込みに見合った活動実績となっている。</t>
    <rPh sb="0" eb="2">
      <t>ミコ</t>
    </rPh>
    <rPh sb="4" eb="6">
      <t>ミア</t>
    </rPh>
    <rPh sb="8" eb="10">
      <t>カツドウ</t>
    </rPh>
    <rPh sb="10" eb="12">
      <t>ジッセキ</t>
    </rPh>
    <phoneticPr fontId="5"/>
  </si>
  <si>
    <t>今後も支出実績等を踏まえた予算要求を行うとともに、適切な事業を実施することとする。</t>
    <rPh sb="0" eb="2">
      <t>コンゴ</t>
    </rPh>
    <rPh sb="3" eb="5">
      <t>シシュツ</t>
    </rPh>
    <rPh sb="5" eb="7">
      <t>ジッセキ</t>
    </rPh>
    <rPh sb="7" eb="8">
      <t>トウ</t>
    </rPh>
    <rPh sb="9" eb="10">
      <t>フ</t>
    </rPh>
    <rPh sb="13" eb="15">
      <t>ヨサン</t>
    </rPh>
    <rPh sb="15" eb="17">
      <t>ヨウキュウ</t>
    </rPh>
    <rPh sb="18" eb="19">
      <t>オコナ</t>
    </rPh>
    <rPh sb="25" eb="27">
      <t>テキセツ</t>
    </rPh>
    <rPh sb="28" eb="30">
      <t>ジギョウ</t>
    </rPh>
    <rPh sb="31" eb="33">
      <t>ジッシ</t>
    </rPh>
    <phoneticPr fontId="5"/>
  </si>
  <si>
    <t>令和３年度においても成果実績及び活動実績が見込みを上回っており、適切に事業が実施されている。</t>
    <rPh sb="0" eb="2">
      <t>レイワ</t>
    </rPh>
    <rPh sb="3" eb="5">
      <t>ネンド</t>
    </rPh>
    <rPh sb="10" eb="12">
      <t>セイカ</t>
    </rPh>
    <rPh sb="12" eb="14">
      <t>ジッセキ</t>
    </rPh>
    <rPh sb="14" eb="15">
      <t>オヨ</t>
    </rPh>
    <rPh sb="16" eb="18">
      <t>カツドウ</t>
    </rPh>
    <rPh sb="18" eb="20">
      <t>ジッセキ</t>
    </rPh>
    <rPh sb="21" eb="23">
      <t>ミコ</t>
    </rPh>
    <rPh sb="25" eb="27">
      <t>ウワマワ</t>
    </rPh>
    <rPh sb="32" eb="34">
      <t>テキセツ</t>
    </rPh>
    <rPh sb="35" eb="37">
      <t>ジギョウ</t>
    </rPh>
    <rPh sb="38" eb="40">
      <t>ジッシ</t>
    </rPh>
    <phoneticPr fontId="5"/>
  </si>
  <si>
    <t>被災労働者に診療費を窓口で負担させることなく、国の負担で十分な医療を提供する仕組み（現物給付）である労災保険指定医療機関制度の維持、拡充を図る。</t>
    <phoneticPr fontId="5"/>
  </si>
  <si>
    <t>労災診療被災労働者援護事業補助事業費</t>
    <phoneticPr fontId="5"/>
  </si>
  <si>
    <t>被災労働者に診療費を窓口で負担させることなく、国の負担で十分な医療を提供する仕組み（現物給付）である「労災保険指定医療機関制度」の維持、充実を図る。</t>
    <phoneticPr fontId="5"/>
  </si>
  <si>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phoneticPr fontId="5"/>
  </si>
  <si>
    <t>支払割合
（毎月10日までに受け付けた貸付の請求について、当月末までに支払を行った割合）</t>
    <rPh sb="0" eb="2">
      <t>シハラ</t>
    </rPh>
    <rPh sb="2" eb="4">
      <t>ワリア</t>
    </rPh>
    <rPh sb="6" eb="8">
      <t>マイツキ</t>
    </rPh>
    <rPh sb="10" eb="11">
      <t>ヒ</t>
    </rPh>
    <rPh sb="14" eb="15">
      <t>ウ</t>
    </rPh>
    <rPh sb="16" eb="17">
      <t>ツ</t>
    </rPh>
    <rPh sb="19" eb="20">
      <t>カ</t>
    </rPh>
    <rPh sb="20" eb="21">
      <t>ツ</t>
    </rPh>
    <rPh sb="22" eb="24">
      <t>セイキュウ</t>
    </rPh>
    <rPh sb="29" eb="31">
      <t>トウゲツ</t>
    </rPh>
    <rPh sb="31" eb="32">
      <t>マツ</t>
    </rPh>
    <rPh sb="35" eb="37">
      <t>シハラ</t>
    </rPh>
    <rPh sb="38" eb="39">
      <t>オコナ</t>
    </rPh>
    <rPh sb="41" eb="43">
      <t>ワリア</t>
    </rPh>
    <phoneticPr fontId="5"/>
  </si>
  <si>
    <t>引き続き、必要な予算額を確保し、適正な執行に努めること。</t>
    <phoneticPr fontId="5"/>
  </si>
  <si>
    <t>貸付実績を踏まえ、貸付原資として交付する補助金を増額したため。</t>
    <rPh sb="0" eb="1">
      <t>カ</t>
    </rPh>
    <rPh sb="1" eb="2">
      <t>ツ</t>
    </rPh>
    <rPh sb="2" eb="4">
      <t>ジッセキ</t>
    </rPh>
    <rPh sb="5" eb="6">
      <t>フ</t>
    </rPh>
    <rPh sb="9" eb="10">
      <t>カ</t>
    </rPh>
    <rPh sb="10" eb="11">
      <t>ツ</t>
    </rPh>
    <rPh sb="11" eb="13">
      <t>ゲンシ</t>
    </rPh>
    <rPh sb="16" eb="18">
      <t>コウフ</t>
    </rPh>
    <rPh sb="20" eb="23">
      <t>ホジョキン</t>
    </rPh>
    <rPh sb="24" eb="26">
      <t>ゾウガク</t>
    </rPh>
    <phoneticPr fontId="5"/>
  </si>
  <si>
    <t>-</t>
    <phoneticPr fontId="5"/>
  </si>
  <si>
    <t>公益財団法人労災保険情報センター</t>
    <rPh sb="0" eb="6">
      <t>コウエキザイダンホウジン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</si>
</sst>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56277</xdr:colOff>
      <xdr:row>270</xdr:row>
      <xdr:rowOff>78441</xdr:rowOff>
    </xdr:from>
    <xdr:to>
      <xdr:col>38</xdr:col>
      <xdr:colOff>124195</xdr:colOff>
      <xdr:row>273</xdr:row>
      <xdr:rowOff>83027</xdr:rowOff>
    </xdr:to>
    <xdr:sp macro="" textlink="">
      <xdr:nvSpPr>
        <xdr:cNvPr id="16" name="正方形/長方形 15"/>
        <xdr:cNvSpPr/>
      </xdr:nvSpPr>
      <xdr:spPr bwMode="auto">
        <a:xfrm>
          <a:off x="4056777" y="41464566"/>
          <a:ext cx="3868393" cy="106186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２，６９６百万円</a:t>
          </a:r>
          <a:endParaRPr kumimoji="1" lang="en-US" altLang="ja-JP" sz="1400">
            <a:solidFill>
              <a:sysClr val="windowText" lastClr="000000"/>
            </a:solidFill>
            <a:latin typeface="+mn-ea"/>
            <a:ea typeface="+mn-ea"/>
          </a:endParaRPr>
        </a:p>
      </xdr:txBody>
    </xdr:sp>
    <xdr:clientData/>
  </xdr:twoCellAnchor>
  <xdr:twoCellAnchor>
    <xdr:from>
      <xdr:col>20</xdr:col>
      <xdr:colOff>192367</xdr:colOff>
      <xdr:row>273</xdr:row>
      <xdr:rowOff>182158</xdr:rowOff>
    </xdr:from>
    <xdr:to>
      <xdr:col>36</xdr:col>
      <xdr:colOff>173821</xdr:colOff>
      <xdr:row>275</xdr:row>
      <xdr:rowOff>4369</xdr:rowOff>
    </xdr:to>
    <xdr:sp macro="" textlink="">
      <xdr:nvSpPr>
        <xdr:cNvPr id="17" name="大かっこ 16"/>
        <xdr:cNvSpPr/>
      </xdr:nvSpPr>
      <xdr:spPr bwMode="auto">
        <a:xfrm>
          <a:off x="4392892" y="42625558"/>
          <a:ext cx="3181854" cy="5270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19</xdr:col>
      <xdr:colOff>153208</xdr:colOff>
      <xdr:row>276</xdr:row>
      <xdr:rowOff>24466</xdr:rowOff>
    </xdr:from>
    <xdr:to>
      <xdr:col>27</xdr:col>
      <xdr:colOff>192297</xdr:colOff>
      <xdr:row>277</xdr:row>
      <xdr:rowOff>281475</xdr:rowOff>
    </xdr:to>
    <xdr:sp macro="" textlink="">
      <xdr:nvSpPr>
        <xdr:cNvPr id="18" name="正方形/長方形 17"/>
        <xdr:cNvSpPr/>
      </xdr:nvSpPr>
      <xdr:spPr bwMode="auto">
        <a:xfrm>
          <a:off x="4153708" y="43525141"/>
          <a:ext cx="1639289" cy="609434"/>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32</xdr:col>
      <xdr:colOff>21353</xdr:colOff>
      <xdr:row>275</xdr:row>
      <xdr:rowOff>343273</xdr:rowOff>
    </xdr:from>
    <xdr:to>
      <xdr:col>39</xdr:col>
      <xdr:colOff>118746</xdr:colOff>
      <xdr:row>277</xdr:row>
      <xdr:rowOff>238253</xdr:rowOff>
    </xdr:to>
    <xdr:sp macro="" textlink="">
      <xdr:nvSpPr>
        <xdr:cNvPr id="19" name="正方形/長方形 18"/>
        <xdr:cNvSpPr/>
      </xdr:nvSpPr>
      <xdr:spPr bwMode="auto">
        <a:xfrm>
          <a:off x="6622178" y="43491523"/>
          <a:ext cx="1497568" cy="599830"/>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31</xdr:col>
      <xdr:colOff>59453</xdr:colOff>
      <xdr:row>275</xdr:row>
      <xdr:rowOff>113366</xdr:rowOff>
    </xdr:from>
    <xdr:to>
      <xdr:col>31</xdr:col>
      <xdr:colOff>69126</xdr:colOff>
      <xdr:row>278</xdr:row>
      <xdr:rowOff>46995</xdr:rowOff>
    </xdr:to>
    <xdr:cxnSp macro="">
      <xdr:nvCxnSpPr>
        <xdr:cNvPr id="20" name="直線矢印コネクタ 19"/>
        <xdr:cNvCxnSpPr/>
      </xdr:nvCxnSpPr>
      <xdr:spPr bwMode="auto">
        <a:xfrm>
          <a:off x="6460253" y="43261616"/>
          <a:ext cx="9673" cy="990904"/>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153208</xdr:colOff>
      <xdr:row>278</xdr:row>
      <xdr:rowOff>300940</xdr:rowOff>
    </xdr:from>
    <xdr:to>
      <xdr:col>39</xdr:col>
      <xdr:colOff>86502</xdr:colOff>
      <xdr:row>282</xdr:row>
      <xdr:rowOff>78197</xdr:rowOff>
    </xdr:to>
    <xdr:sp macro="" textlink="">
      <xdr:nvSpPr>
        <xdr:cNvPr id="21" name="正方形/長方形 20"/>
        <xdr:cNvSpPr/>
      </xdr:nvSpPr>
      <xdr:spPr bwMode="auto">
        <a:xfrm>
          <a:off x="4153708" y="44506465"/>
          <a:ext cx="3933794" cy="118695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２，６９６</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15</xdr:col>
      <xdr:colOff>22412</xdr:colOff>
      <xdr:row>277</xdr:row>
      <xdr:rowOff>332690</xdr:rowOff>
    </xdr:from>
    <xdr:to>
      <xdr:col>23</xdr:col>
      <xdr:colOff>166968</xdr:colOff>
      <xdr:row>278</xdr:row>
      <xdr:rowOff>339040</xdr:rowOff>
    </xdr:to>
    <xdr:sp macro="" textlink="">
      <xdr:nvSpPr>
        <xdr:cNvPr id="22" name="正方形/長方形 21"/>
        <xdr:cNvSpPr/>
      </xdr:nvSpPr>
      <xdr:spPr bwMode="auto">
        <a:xfrm>
          <a:off x="3222812" y="44185790"/>
          <a:ext cx="1744756" cy="3587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twoCellAnchor>
    <xdr:from>
      <xdr:col>21</xdr:col>
      <xdr:colOff>77445</xdr:colOff>
      <xdr:row>282</xdr:row>
      <xdr:rowOff>133474</xdr:rowOff>
    </xdr:from>
    <xdr:to>
      <xdr:col>37</xdr:col>
      <xdr:colOff>68570</xdr:colOff>
      <xdr:row>284</xdr:row>
      <xdr:rowOff>11778</xdr:rowOff>
    </xdr:to>
    <xdr:sp macro="" textlink="">
      <xdr:nvSpPr>
        <xdr:cNvPr id="23" name="大かっこ 22"/>
        <xdr:cNvSpPr/>
      </xdr:nvSpPr>
      <xdr:spPr bwMode="auto">
        <a:xfrm>
          <a:off x="4477995" y="45748699"/>
          <a:ext cx="3191525" cy="5831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20</xdr:col>
      <xdr:colOff>38286</xdr:colOff>
      <xdr:row>285</xdr:row>
      <xdr:rowOff>38224</xdr:rowOff>
    </xdr:from>
    <xdr:to>
      <xdr:col>26</xdr:col>
      <xdr:colOff>24701</xdr:colOff>
      <xdr:row>286</xdr:row>
      <xdr:rowOff>552472</xdr:rowOff>
    </xdr:to>
    <xdr:sp macro="" textlink="">
      <xdr:nvSpPr>
        <xdr:cNvPr id="24" name="正方形/長方形 23"/>
        <xdr:cNvSpPr/>
      </xdr:nvSpPr>
      <xdr:spPr bwMode="auto">
        <a:xfrm>
          <a:off x="4238811" y="46710724"/>
          <a:ext cx="1186565" cy="866673"/>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27</xdr:col>
      <xdr:colOff>25586</xdr:colOff>
      <xdr:row>284</xdr:row>
      <xdr:rowOff>155699</xdr:rowOff>
    </xdr:from>
    <xdr:to>
      <xdr:col>27</xdr:col>
      <xdr:colOff>35259</xdr:colOff>
      <xdr:row>286</xdr:row>
      <xdr:rowOff>570518</xdr:rowOff>
    </xdr:to>
    <xdr:cxnSp macro="">
      <xdr:nvCxnSpPr>
        <xdr:cNvPr id="25" name="直線矢印コネクタ 24"/>
        <xdr:cNvCxnSpPr/>
      </xdr:nvCxnSpPr>
      <xdr:spPr bwMode="auto">
        <a:xfrm flipH="1" flipV="1">
          <a:off x="5626286" y="46475774"/>
          <a:ext cx="9673" cy="1119669"/>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49928</xdr:colOff>
      <xdr:row>284</xdr:row>
      <xdr:rowOff>155699</xdr:rowOff>
    </xdr:from>
    <xdr:to>
      <xdr:col>31</xdr:col>
      <xdr:colOff>59601</xdr:colOff>
      <xdr:row>286</xdr:row>
      <xdr:rowOff>579806</xdr:rowOff>
    </xdr:to>
    <xdr:cxnSp macro="">
      <xdr:nvCxnSpPr>
        <xdr:cNvPr id="26" name="直線矢印コネクタ 25"/>
        <xdr:cNvCxnSpPr/>
      </xdr:nvCxnSpPr>
      <xdr:spPr bwMode="auto">
        <a:xfrm>
          <a:off x="6450728" y="46475774"/>
          <a:ext cx="9673" cy="1128957"/>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3362</xdr:colOff>
      <xdr:row>285</xdr:row>
      <xdr:rowOff>22349</xdr:rowOff>
    </xdr:from>
    <xdr:to>
      <xdr:col>38</xdr:col>
      <xdr:colOff>200531</xdr:colOff>
      <xdr:row>286</xdr:row>
      <xdr:rowOff>533422</xdr:rowOff>
    </xdr:to>
    <xdr:sp macro="" textlink="">
      <xdr:nvSpPr>
        <xdr:cNvPr id="27" name="正方形/長方形 26"/>
        <xdr:cNvSpPr/>
      </xdr:nvSpPr>
      <xdr:spPr bwMode="auto">
        <a:xfrm>
          <a:off x="6804212" y="46694849"/>
          <a:ext cx="1197294" cy="863498"/>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22</xdr:col>
      <xdr:colOff>156384</xdr:colOff>
      <xdr:row>286</xdr:row>
      <xdr:rowOff>656602</xdr:rowOff>
    </xdr:from>
    <xdr:to>
      <xdr:col>36</xdr:col>
      <xdr:colOff>6107</xdr:colOff>
      <xdr:row>287</xdr:row>
      <xdr:rowOff>387670</xdr:rowOff>
    </xdr:to>
    <xdr:sp macro="" textlink="">
      <xdr:nvSpPr>
        <xdr:cNvPr id="28" name="正方形/長方形 3"/>
        <xdr:cNvSpPr/>
      </xdr:nvSpPr>
      <xdr:spPr bwMode="auto">
        <a:xfrm>
          <a:off x="4756959" y="47681527"/>
          <a:ext cx="2650073" cy="39781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twoCellAnchor>
    <xdr:from>
      <xdr:col>27</xdr:col>
      <xdr:colOff>25587</xdr:colOff>
      <xdr:row>275</xdr:row>
      <xdr:rowOff>146174</xdr:rowOff>
    </xdr:from>
    <xdr:to>
      <xdr:col>27</xdr:col>
      <xdr:colOff>25587</xdr:colOff>
      <xdr:row>277</xdr:row>
      <xdr:rowOff>330573</xdr:rowOff>
    </xdr:to>
    <xdr:cxnSp macro="">
      <xdr:nvCxnSpPr>
        <xdr:cNvPr id="29" name="直線矢印コネクタ 28"/>
        <xdr:cNvCxnSpPr/>
      </xdr:nvCxnSpPr>
      <xdr:spPr bwMode="auto">
        <a:xfrm flipH="1" flipV="1">
          <a:off x="5626287" y="43294424"/>
          <a:ext cx="0" cy="889249"/>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7"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284</v>
      </c>
      <c r="AJ2" s="834" t="s">
        <v>631</v>
      </c>
      <c r="AK2" s="834"/>
      <c r="AL2" s="834"/>
      <c r="AM2" s="834"/>
      <c r="AN2" s="75" t="s">
        <v>284</v>
      </c>
      <c r="AO2" s="834">
        <v>21</v>
      </c>
      <c r="AP2" s="834"/>
      <c r="AQ2" s="834"/>
      <c r="AR2" s="76" t="s">
        <v>284</v>
      </c>
      <c r="AS2" s="835">
        <v>528</v>
      </c>
      <c r="AT2" s="835"/>
      <c r="AU2" s="835"/>
      <c r="AV2" s="75" t="str">
        <f>IF(AW2="","","-")</f>
        <v/>
      </c>
      <c r="AW2" s="836"/>
      <c r="AX2" s="836"/>
    </row>
    <row r="3" spans="1:50" ht="21" customHeight="1" thickBot="1" x14ac:dyDescent="0.2">
      <c r="A3" s="837" t="s">
        <v>597</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607</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660</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608</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609</v>
      </c>
      <c r="H5" s="825"/>
      <c r="I5" s="825"/>
      <c r="J5" s="825"/>
      <c r="K5" s="825"/>
      <c r="L5" s="825"/>
      <c r="M5" s="826" t="s">
        <v>61</v>
      </c>
      <c r="N5" s="827"/>
      <c r="O5" s="827"/>
      <c r="P5" s="827"/>
      <c r="Q5" s="827"/>
      <c r="R5" s="828"/>
      <c r="S5" s="829" t="s">
        <v>610</v>
      </c>
      <c r="T5" s="825"/>
      <c r="U5" s="825"/>
      <c r="V5" s="825"/>
      <c r="W5" s="825"/>
      <c r="X5" s="830"/>
      <c r="Y5" s="831" t="s">
        <v>3</v>
      </c>
      <c r="Z5" s="832"/>
      <c r="AA5" s="832"/>
      <c r="AB5" s="832"/>
      <c r="AC5" s="832"/>
      <c r="AD5" s="833"/>
      <c r="AE5" s="854" t="s">
        <v>611</v>
      </c>
      <c r="AF5" s="854"/>
      <c r="AG5" s="854"/>
      <c r="AH5" s="854"/>
      <c r="AI5" s="854"/>
      <c r="AJ5" s="854"/>
      <c r="AK5" s="854"/>
      <c r="AL5" s="854"/>
      <c r="AM5" s="854"/>
      <c r="AN5" s="854"/>
      <c r="AO5" s="854"/>
      <c r="AP5" s="855"/>
      <c r="AQ5" s="856" t="s">
        <v>639</v>
      </c>
      <c r="AR5" s="857"/>
      <c r="AS5" s="857"/>
      <c r="AT5" s="857"/>
      <c r="AU5" s="857"/>
      <c r="AV5" s="857"/>
      <c r="AW5" s="857"/>
      <c r="AX5" s="858"/>
    </row>
    <row r="6" spans="1:50" ht="23.45" customHeight="1" x14ac:dyDescent="0.15">
      <c r="A6" s="859" t="s">
        <v>4</v>
      </c>
      <c r="B6" s="860"/>
      <c r="C6" s="860"/>
      <c r="D6" s="860"/>
      <c r="E6" s="860"/>
      <c r="F6" s="860"/>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612</v>
      </c>
      <c r="H7" s="865"/>
      <c r="I7" s="865"/>
      <c r="J7" s="865"/>
      <c r="K7" s="865"/>
      <c r="L7" s="865"/>
      <c r="M7" s="865"/>
      <c r="N7" s="865"/>
      <c r="O7" s="865"/>
      <c r="P7" s="865"/>
      <c r="Q7" s="865"/>
      <c r="R7" s="865"/>
      <c r="S7" s="865"/>
      <c r="T7" s="865"/>
      <c r="U7" s="865"/>
      <c r="V7" s="865"/>
      <c r="W7" s="865"/>
      <c r="X7" s="866"/>
      <c r="Y7" s="867" t="s">
        <v>269</v>
      </c>
      <c r="Z7" s="687"/>
      <c r="AA7" s="687"/>
      <c r="AB7" s="687"/>
      <c r="AC7" s="687"/>
      <c r="AD7" s="868"/>
      <c r="AE7" s="796" t="s">
        <v>613</v>
      </c>
      <c r="AF7" s="797"/>
      <c r="AG7" s="797"/>
      <c r="AH7" s="797"/>
      <c r="AI7" s="797"/>
      <c r="AJ7" s="797"/>
      <c r="AK7" s="797"/>
      <c r="AL7" s="797"/>
      <c r="AM7" s="797"/>
      <c r="AN7" s="797"/>
      <c r="AO7" s="797"/>
      <c r="AP7" s="797"/>
      <c r="AQ7" s="797"/>
      <c r="AR7" s="797"/>
      <c r="AS7" s="797"/>
      <c r="AT7" s="797"/>
      <c r="AU7" s="797"/>
      <c r="AV7" s="797"/>
      <c r="AW7" s="797"/>
      <c r="AX7" s="798"/>
    </row>
    <row r="8" spans="1:50" ht="25.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社会保障</v>
      </c>
      <c r="AF8" s="844"/>
      <c r="AG8" s="844"/>
      <c r="AH8" s="844"/>
      <c r="AI8" s="844"/>
      <c r="AJ8" s="844"/>
      <c r="AK8" s="844"/>
      <c r="AL8" s="844"/>
      <c r="AM8" s="844"/>
      <c r="AN8" s="844"/>
      <c r="AO8" s="844"/>
      <c r="AP8" s="844"/>
      <c r="AQ8" s="844"/>
      <c r="AR8" s="844"/>
      <c r="AS8" s="844"/>
      <c r="AT8" s="844"/>
      <c r="AU8" s="844"/>
      <c r="AV8" s="844"/>
      <c r="AW8" s="844"/>
      <c r="AX8" s="850"/>
    </row>
    <row r="9" spans="1:50" ht="57" customHeight="1" x14ac:dyDescent="0.15">
      <c r="A9" s="769" t="s">
        <v>21</v>
      </c>
      <c r="B9" s="770"/>
      <c r="C9" s="770"/>
      <c r="D9" s="770"/>
      <c r="E9" s="770"/>
      <c r="F9" s="770"/>
      <c r="G9" s="851" t="s">
        <v>661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7" customHeight="1" x14ac:dyDescent="0.15">
      <c r="A10" s="757" t="s">
        <v>27</v>
      </c>
      <c r="B10" s="758"/>
      <c r="C10" s="758"/>
      <c r="D10" s="758"/>
      <c r="E10" s="758"/>
      <c r="F10" s="758"/>
      <c r="G10" s="759" t="s">
        <v>662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2"/>
    </row>
    <row r="13" spans="1:50" ht="21" customHeight="1" x14ac:dyDescent="0.15">
      <c r="A13" s="307"/>
      <c r="B13" s="308"/>
      <c r="C13" s="308"/>
      <c r="D13" s="308"/>
      <c r="E13" s="308"/>
      <c r="F13" s="309"/>
      <c r="G13" s="786" t="s">
        <v>6</v>
      </c>
      <c r="H13" s="787"/>
      <c r="I13" s="803" t="s">
        <v>7</v>
      </c>
      <c r="J13" s="804"/>
      <c r="K13" s="804"/>
      <c r="L13" s="804"/>
      <c r="M13" s="804"/>
      <c r="N13" s="804"/>
      <c r="O13" s="805"/>
      <c r="P13" s="698">
        <v>3054</v>
      </c>
      <c r="Q13" s="699"/>
      <c r="R13" s="699"/>
      <c r="S13" s="699"/>
      <c r="T13" s="699"/>
      <c r="U13" s="699"/>
      <c r="V13" s="700"/>
      <c r="W13" s="698">
        <v>2994</v>
      </c>
      <c r="X13" s="699"/>
      <c r="Y13" s="699"/>
      <c r="Z13" s="699"/>
      <c r="AA13" s="699"/>
      <c r="AB13" s="699"/>
      <c r="AC13" s="700"/>
      <c r="AD13" s="698">
        <v>2696</v>
      </c>
      <c r="AE13" s="699"/>
      <c r="AF13" s="699"/>
      <c r="AG13" s="699"/>
      <c r="AH13" s="699"/>
      <c r="AI13" s="699"/>
      <c r="AJ13" s="700"/>
      <c r="AK13" s="698">
        <v>2576</v>
      </c>
      <c r="AL13" s="699"/>
      <c r="AM13" s="699"/>
      <c r="AN13" s="699"/>
      <c r="AO13" s="699"/>
      <c r="AP13" s="699"/>
      <c r="AQ13" s="700"/>
      <c r="AR13" s="734">
        <v>2915</v>
      </c>
      <c r="AS13" s="735"/>
      <c r="AT13" s="735"/>
      <c r="AU13" s="735"/>
      <c r="AV13" s="735"/>
      <c r="AW13" s="735"/>
      <c r="AX13" s="806"/>
    </row>
    <row r="14" spans="1:50" ht="21" customHeight="1" x14ac:dyDescent="0.15">
      <c r="A14" s="307"/>
      <c r="B14" s="308"/>
      <c r="C14" s="308"/>
      <c r="D14" s="308"/>
      <c r="E14" s="308"/>
      <c r="F14" s="309"/>
      <c r="G14" s="788"/>
      <c r="H14" s="789"/>
      <c r="I14" s="781" t="s">
        <v>8</v>
      </c>
      <c r="J14" s="782"/>
      <c r="K14" s="782"/>
      <c r="L14" s="782"/>
      <c r="M14" s="782"/>
      <c r="N14" s="782"/>
      <c r="O14" s="783"/>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c r="AL14" s="699"/>
      <c r="AM14" s="699"/>
      <c r="AN14" s="699"/>
      <c r="AO14" s="699"/>
      <c r="AP14" s="699"/>
      <c r="AQ14" s="700"/>
      <c r="AR14" s="792"/>
      <c r="AS14" s="792"/>
      <c r="AT14" s="792"/>
      <c r="AU14" s="792"/>
      <c r="AV14" s="792"/>
      <c r="AW14" s="792"/>
      <c r="AX14" s="793"/>
    </row>
    <row r="15" spans="1:50" ht="21" customHeight="1" x14ac:dyDescent="0.15">
      <c r="A15" s="307"/>
      <c r="B15" s="308"/>
      <c r="C15" s="308"/>
      <c r="D15" s="308"/>
      <c r="E15" s="308"/>
      <c r="F15" s="309"/>
      <c r="G15" s="788"/>
      <c r="H15" s="789"/>
      <c r="I15" s="781" t="s">
        <v>47</v>
      </c>
      <c r="J15" s="794"/>
      <c r="K15" s="794"/>
      <c r="L15" s="794"/>
      <c r="M15" s="794"/>
      <c r="N15" s="794"/>
      <c r="O15" s="795"/>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614</v>
      </c>
      <c r="AL15" s="699"/>
      <c r="AM15" s="699"/>
      <c r="AN15" s="699"/>
      <c r="AO15" s="699"/>
      <c r="AP15" s="699"/>
      <c r="AQ15" s="700"/>
      <c r="AR15" s="698"/>
      <c r="AS15" s="699"/>
      <c r="AT15" s="699"/>
      <c r="AU15" s="699"/>
      <c r="AV15" s="699"/>
      <c r="AW15" s="699"/>
      <c r="AX15" s="807"/>
    </row>
    <row r="16" spans="1:50" ht="21" customHeight="1" x14ac:dyDescent="0.15">
      <c r="A16" s="307"/>
      <c r="B16" s="308"/>
      <c r="C16" s="308"/>
      <c r="D16" s="308"/>
      <c r="E16" s="308"/>
      <c r="F16" s="309"/>
      <c r="G16" s="788"/>
      <c r="H16" s="789"/>
      <c r="I16" s="781" t="s">
        <v>48</v>
      </c>
      <c r="J16" s="794"/>
      <c r="K16" s="794"/>
      <c r="L16" s="794"/>
      <c r="M16" s="794"/>
      <c r="N16" s="794"/>
      <c r="O16" s="795"/>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c r="AL16" s="699"/>
      <c r="AM16" s="699"/>
      <c r="AN16" s="699"/>
      <c r="AO16" s="699"/>
      <c r="AP16" s="699"/>
      <c r="AQ16" s="700"/>
      <c r="AR16" s="799"/>
      <c r="AS16" s="800"/>
      <c r="AT16" s="800"/>
      <c r="AU16" s="800"/>
      <c r="AV16" s="800"/>
      <c r="AW16" s="800"/>
      <c r="AX16" s="801"/>
    </row>
    <row r="17" spans="1:50" ht="24.75" customHeight="1" x14ac:dyDescent="0.15">
      <c r="A17" s="307"/>
      <c r="B17" s="308"/>
      <c r="C17" s="308"/>
      <c r="D17" s="308"/>
      <c r="E17" s="308"/>
      <c r="F17" s="309"/>
      <c r="G17" s="788"/>
      <c r="H17" s="789"/>
      <c r="I17" s="781" t="s">
        <v>46</v>
      </c>
      <c r="J17" s="782"/>
      <c r="K17" s="782"/>
      <c r="L17" s="782"/>
      <c r="M17" s="782"/>
      <c r="N17" s="782"/>
      <c r="O17" s="783"/>
      <c r="P17" s="698" t="s">
        <v>614</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c r="AL17" s="699"/>
      <c r="AM17" s="699"/>
      <c r="AN17" s="699"/>
      <c r="AO17" s="699"/>
      <c r="AP17" s="699"/>
      <c r="AQ17" s="700"/>
      <c r="AR17" s="784"/>
      <c r="AS17" s="784"/>
      <c r="AT17" s="784"/>
      <c r="AU17" s="784"/>
      <c r="AV17" s="784"/>
      <c r="AW17" s="784"/>
      <c r="AX17" s="785"/>
    </row>
    <row r="18" spans="1:50" ht="24.75" customHeight="1" x14ac:dyDescent="0.15">
      <c r="A18" s="307"/>
      <c r="B18" s="308"/>
      <c r="C18" s="308"/>
      <c r="D18" s="308"/>
      <c r="E18" s="308"/>
      <c r="F18" s="309"/>
      <c r="G18" s="790"/>
      <c r="H18" s="791"/>
      <c r="I18" s="774" t="s">
        <v>18</v>
      </c>
      <c r="J18" s="775"/>
      <c r="K18" s="775"/>
      <c r="L18" s="775"/>
      <c r="M18" s="775"/>
      <c r="N18" s="775"/>
      <c r="O18" s="776"/>
      <c r="P18" s="777">
        <f>SUM(P13:V17)</f>
        <v>3054</v>
      </c>
      <c r="Q18" s="778"/>
      <c r="R18" s="778"/>
      <c r="S18" s="778"/>
      <c r="T18" s="778"/>
      <c r="U18" s="778"/>
      <c r="V18" s="779"/>
      <c r="W18" s="777">
        <f>SUM(W13:AC17)</f>
        <v>2994</v>
      </c>
      <c r="X18" s="778"/>
      <c r="Y18" s="778"/>
      <c r="Z18" s="778"/>
      <c r="AA18" s="778"/>
      <c r="AB18" s="778"/>
      <c r="AC18" s="779"/>
      <c r="AD18" s="777">
        <f>SUM(AD13:AJ17)</f>
        <v>2696</v>
      </c>
      <c r="AE18" s="778"/>
      <c r="AF18" s="778"/>
      <c r="AG18" s="778"/>
      <c r="AH18" s="778"/>
      <c r="AI18" s="778"/>
      <c r="AJ18" s="779"/>
      <c r="AK18" s="777">
        <f>SUM(AK13:AQ17)</f>
        <v>2576</v>
      </c>
      <c r="AL18" s="778"/>
      <c r="AM18" s="778"/>
      <c r="AN18" s="778"/>
      <c r="AO18" s="778"/>
      <c r="AP18" s="778"/>
      <c r="AQ18" s="779"/>
      <c r="AR18" s="777">
        <f>SUM(AR13:AX17)</f>
        <v>2915</v>
      </c>
      <c r="AS18" s="778"/>
      <c r="AT18" s="778"/>
      <c r="AU18" s="778"/>
      <c r="AV18" s="778"/>
      <c r="AW18" s="778"/>
      <c r="AX18" s="780"/>
    </row>
    <row r="19" spans="1:50" ht="24.75" customHeight="1" x14ac:dyDescent="0.15">
      <c r="A19" s="307"/>
      <c r="B19" s="308"/>
      <c r="C19" s="308"/>
      <c r="D19" s="308"/>
      <c r="E19" s="308"/>
      <c r="F19" s="309"/>
      <c r="G19" s="749" t="s">
        <v>9</v>
      </c>
      <c r="H19" s="750"/>
      <c r="I19" s="750"/>
      <c r="J19" s="750"/>
      <c r="K19" s="750"/>
      <c r="L19" s="750"/>
      <c r="M19" s="750"/>
      <c r="N19" s="750"/>
      <c r="O19" s="750"/>
      <c r="P19" s="698">
        <v>3054</v>
      </c>
      <c r="Q19" s="699"/>
      <c r="R19" s="699"/>
      <c r="S19" s="699"/>
      <c r="T19" s="699"/>
      <c r="U19" s="699"/>
      <c r="V19" s="700"/>
      <c r="W19" s="698">
        <v>2994</v>
      </c>
      <c r="X19" s="699"/>
      <c r="Y19" s="699"/>
      <c r="Z19" s="699"/>
      <c r="AA19" s="699"/>
      <c r="AB19" s="699"/>
      <c r="AC19" s="700"/>
      <c r="AD19" s="698">
        <v>2696</v>
      </c>
      <c r="AE19" s="699"/>
      <c r="AF19" s="699"/>
      <c r="AG19" s="699"/>
      <c r="AH19" s="699"/>
      <c r="AI19" s="699"/>
      <c r="AJ19" s="700"/>
      <c r="AK19" s="746"/>
      <c r="AL19" s="746"/>
      <c r="AM19" s="746"/>
      <c r="AN19" s="746"/>
      <c r="AO19" s="746"/>
      <c r="AP19" s="746"/>
      <c r="AQ19" s="746"/>
      <c r="AR19" s="746"/>
      <c r="AS19" s="746"/>
      <c r="AT19" s="746"/>
      <c r="AU19" s="746"/>
      <c r="AV19" s="746"/>
      <c r="AW19" s="746"/>
      <c r="AX19" s="748"/>
    </row>
    <row r="20" spans="1:50" ht="24.75" customHeight="1" x14ac:dyDescent="0.15">
      <c r="A20" s="307"/>
      <c r="B20" s="308"/>
      <c r="C20" s="308"/>
      <c r="D20" s="308"/>
      <c r="E20" s="308"/>
      <c r="F20" s="309"/>
      <c r="G20" s="749" t="s">
        <v>10</v>
      </c>
      <c r="H20" s="750"/>
      <c r="I20" s="750"/>
      <c r="J20" s="750"/>
      <c r="K20" s="750"/>
      <c r="L20" s="750"/>
      <c r="M20" s="750"/>
      <c r="N20" s="750"/>
      <c r="O20" s="750"/>
      <c r="P20" s="745">
        <f>IF(P18=0, "-", SUM(P19)/P18)</f>
        <v>1</v>
      </c>
      <c r="Q20" s="745"/>
      <c r="R20" s="745"/>
      <c r="S20" s="745"/>
      <c r="T20" s="745"/>
      <c r="U20" s="745"/>
      <c r="V20" s="745"/>
      <c r="W20" s="745">
        <f>IF(W18=0, "-", SUM(W19)/W18)</f>
        <v>1</v>
      </c>
      <c r="X20" s="745"/>
      <c r="Y20" s="745"/>
      <c r="Z20" s="745"/>
      <c r="AA20" s="745"/>
      <c r="AB20" s="745"/>
      <c r="AC20" s="745"/>
      <c r="AD20" s="745">
        <f>IF(AD18=0, "-", SUM(AD19)/AD18)</f>
        <v>1</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f>IF(P19=0, "-", SUM(P19)/SUM(P13,P14))</f>
        <v>1</v>
      </c>
      <c r="Q21" s="745"/>
      <c r="R21" s="745"/>
      <c r="S21" s="745"/>
      <c r="T21" s="745"/>
      <c r="U21" s="745"/>
      <c r="V21" s="745"/>
      <c r="W21" s="745">
        <f>IF(W19=0, "-", SUM(W19)/SUM(W13,W14))</f>
        <v>1</v>
      </c>
      <c r="X21" s="745"/>
      <c r="Y21" s="745"/>
      <c r="Z21" s="745"/>
      <c r="AA21" s="745"/>
      <c r="AB21" s="745"/>
      <c r="AC21" s="745"/>
      <c r="AD21" s="745">
        <f>IF(AD19=0, "-", SUM(AD19)/SUM(AD13,AD14))</f>
        <v>1</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0"/>
    </row>
    <row r="23" spans="1:50" ht="30.75" customHeight="1" x14ac:dyDescent="0.15">
      <c r="A23" s="707"/>
      <c r="B23" s="708"/>
      <c r="C23" s="708"/>
      <c r="D23" s="708"/>
      <c r="E23" s="708"/>
      <c r="F23" s="709"/>
      <c r="G23" s="731" t="s">
        <v>615</v>
      </c>
      <c r="H23" s="732"/>
      <c r="I23" s="732"/>
      <c r="J23" s="732"/>
      <c r="K23" s="732"/>
      <c r="L23" s="732"/>
      <c r="M23" s="732"/>
      <c r="N23" s="732"/>
      <c r="O23" s="733"/>
      <c r="P23" s="734">
        <v>2576</v>
      </c>
      <c r="Q23" s="735"/>
      <c r="R23" s="735"/>
      <c r="S23" s="735"/>
      <c r="T23" s="735"/>
      <c r="U23" s="735"/>
      <c r="V23" s="736"/>
      <c r="W23" s="734">
        <v>2915</v>
      </c>
      <c r="X23" s="735"/>
      <c r="Y23" s="735"/>
      <c r="Z23" s="735"/>
      <c r="AA23" s="735"/>
      <c r="AB23" s="735"/>
      <c r="AC23" s="736"/>
      <c r="AD23" s="737" t="s">
        <v>665</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7"/>
      <c r="B28" s="708"/>
      <c r="C28" s="708"/>
      <c r="D28" s="708"/>
      <c r="E28" s="708"/>
      <c r="F28" s="709"/>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30.75" customHeight="1" thickBot="1" x14ac:dyDescent="0.2">
      <c r="A29" s="707"/>
      <c r="B29" s="708"/>
      <c r="C29" s="708"/>
      <c r="D29" s="708"/>
      <c r="E29" s="708"/>
      <c r="F29" s="709"/>
      <c r="G29" s="298" t="s">
        <v>18</v>
      </c>
      <c r="H29" s="718"/>
      <c r="I29" s="718"/>
      <c r="J29" s="718"/>
      <c r="K29" s="718"/>
      <c r="L29" s="718"/>
      <c r="M29" s="718"/>
      <c r="N29" s="718"/>
      <c r="O29" s="719"/>
      <c r="P29" s="720">
        <f>AK13</f>
        <v>2576</v>
      </c>
      <c r="Q29" s="721"/>
      <c r="R29" s="721"/>
      <c r="S29" s="721"/>
      <c r="T29" s="721"/>
      <c r="U29" s="721"/>
      <c r="V29" s="722"/>
      <c r="W29" s="723">
        <f>AR13</f>
        <v>2915</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6" t="s">
        <v>579</v>
      </c>
      <c r="B30" s="727"/>
      <c r="C30" s="727"/>
      <c r="D30" s="727"/>
      <c r="E30" s="727"/>
      <c r="F30" s="728"/>
      <c r="G30" s="729" t="s">
        <v>647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51" customHeight="1" x14ac:dyDescent="0.15">
      <c r="A32" s="648"/>
      <c r="B32" s="153"/>
      <c r="C32" s="153"/>
      <c r="D32" s="153"/>
      <c r="E32" s="153"/>
      <c r="F32" s="154"/>
      <c r="G32" s="385" t="s">
        <v>659</v>
      </c>
      <c r="H32" s="639"/>
      <c r="I32" s="639"/>
      <c r="J32" s="639"/>
      <c r="K32" s="639"/>
      <c r="L32" s="639"/>
      <c r="M32" s="639"/>
      <c r="N32" s="639"/>
      <c r="O32" s="640"/>
      <c r="P32" s="385" t="s">
        <v>663</v>
      </c>
      <c r="Q32" s="639"/>
      <c r="R32" s="639"/>
      <c r="S32" s="639"/>
      <c r="T32" s="639"/>
      <c r="U32" s="639"/>
      <c r="V32" s="639"/>
      <c r="W32" s="639"/>
      <c r="X32" s="640"/>
      <c r="Y32" s="644" t="s">
        <v>51</v>
      </c>
      <c r="Z32" s="645"/>
      <c r="AA32" s="646"/>
      <c r="AB32" s="647" t="s">
        <v>251</v>
      </c>
      <c r="AC32" s="647"/>
      <c r="AD32" s="647"/>
      <c r="AE32" s="616">
        <v>100</v>
      </c>
      <c r="AF32" s="616"/>
      <c r="AG32" s="616"/>
      <c r="AH32" s="616"/>
      <c r="AI32" s="616">
        <v>100</v>
      </c>
      <c r="AJ32" s="616"/>
      <c r="AK32" s="616"/>
      <c r="AL32" s="616"/>
      <c r="AM32" s="616">
        <v>100</v>
      </c>
      <c r="AN32" s="616"/>
      <c r="AO32" s="616"/>
      <c r="AP32" s="616"/>
      <c r="AQ32" s="616" t="s">
        <v>614</v>
      </c>
      <c r="AR32" s="616"/>
      <c r="AS32" s="616"/>
      <c r="AT32" s="616"/>
      <c r="AU32" s="617" t="s">
        <v>614</v>
      </c>
      <c r="AV32" s="618"/>
      <c r="AW32" s="618"/>
      <c r="AX32" s="619"/>
    </row>
    <row r="33" spans="1:51" ht="51" customHeight="1" x14ac:dyDescent="0.15">
      <c r="A33" s="188"/>
      <c r="B33" s="158"/>
      <c r="C33" s="158"/>
      <c r="D33" s="158"/>
      <c r="E33" s="158"/>
      <c r="F33" s="159"/>
      <c r="G33" s="641"/>
      <c r="H33" s="642"/>
      <c r="I33" s="642"/>
      <c r="J33" s="642"/>
      <c r="K33" s="642"/>
      <c r="L33" s="642"/>
      <c r="M33" s="642"/>
      <c r="N33" s="642"/>
      <c r="O33" s="643"/>
      <c r="P33" s="641"/>
      <c r="Q33" s="642"/>
      <c r="R33" s="642"/>
      <c r="S33" s="642"/>
      <c r="T33" s="642"/>
      <c r="U33" s="642"/>
      <c r="V33" s="642"/>
      <c r="W33" s="642"/>
      <c r="X33" s="643"/>
      <c r="Y33" s="620" t="s">
        <v>52</v>
      </c>
      <c r="Z33" s="621"/>
      <c r="AA33" s="622"/>
      <c r="AB33" s="647" t="s">
        <v>251</v>
      </c>
      <c r="AC33" s="647"/>
      <c r="AD33" s="647"/>
      <c r="AE33" s="616">
        <v>100</v>
      </c>
      <c r="AF33" s="616"/>
      <c r="AG33" s="616"/>
      <c r="AH33" s="616"/>
      <c r="AI33" s="616">
        <v>100</v>
      </c>
      <c r="AJ33" s="616"/>
      <c r="AK33" s="616"/>
      <c r="AL33" s="616"/>
      <c r="AM33" s="616">
        <v>100</v>
      </c>
      <c r="AN33" s="616"/>
      <c r="AO33" s="616"/>
      <c r="AP33" s="616"/>
      <c r="AQ33" s="616">
        <v>100</v>
      </c>
      <c r="AR33" s="616"/>
      <c r="AS33" s="616"/>
      <c r="AT33" s="616"/>
      <c r="AU33" s="617"/>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33" customHeight="1" x14ac:dyDescent="0.15">
      <c r="A35" s="683"/>
      <c r="B35" s="684"/>
      <c r="C35" s="684"/>
      <c r="D35" s="684"/>
      <c r="E35" s="684"/>
      <c r="F35" s="685"/>
      <c r="G35" s="652" t="s">
        <v>620</v>
      </c>
      <c r="H35" s="653"/>
      <c r="I35" s="653"/>
      <c r="J35" s="653"/>
      <c r="K35" s="653"/>
      <c r="L35" s="653"/>
      <c r="M35" s="653"/>
      <c r="N35" s="653"/>
      <c r="O35" s="653"/>
      <c r="P35" s="653"/>
      <c r="Q35" s="653"/>
      <c r="R35" s="653"/>
      <c r="S35" s="653"/>
      <c r="T35" s="653"/>
      <c r="U35" s="653"/>
      <c r="V35" s="653"/>
      <c r="W35" s="653"/>
      <c r="X35" s="653"/>
      <c r="Y35" s="656" t="s">
        <v>581</v>
      </c>
      <c r="Z35" s="657"/>
      <c r="AA35" s="658"/>
      <c r="AB35" s="659" t="s">
        <v>614</v>
      </c>
      <c r="AC35" s="660"/>
      <c r="AD35" s="661"/>
      <c r="AE35" s="662" t="s">
        <v>614</v>
      </c>
      <c r="AF35" s="662"/>
      <c r="AG35" s="662"/>
      <c r="AH35" s="662"/>
      <c r="AI35" s="662" t="s">
        <v>614</v>
      </c>
      <c r="AJ35" s="662"/>
      <c r="AK35" s="662"/>
      <c r="AL35" s="662"/>
      <c r="AM35" s="662" t="s">
        <v>614</v>
      </c>
      <c r="AN35" s="662"/>
      <c r="AO35" s="662"/>
      <c r="AP35" s="662"/>
      <c r="AQ35" s="93" t="s">
        <v>640</v>
      </c>
      <c r="AR35" s="87"/>
      <c r="AS35" s="87"/>
      <c r="AT35" s="87"/>
      <c r="AU35" s="87"/>
      <c r="AV35" s="87"/>
      <c r="AW35" s="87"/>
      <c r="AX35" s="88"/>
    </row>
    <row r="36" spans="1:51" ht="33"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284</v>
      </c>
      <c r="AC36" s="613"/>
      <c r="AD36" s="614"/>
      <c r="AE36" s="615" t="s">
        <v>614</v>
      </c>
      <c r="AF36" s="615"/>
      <c r="AG36" s="615"/>
      <c r="AH36" s="615"/>
      <c r="AI36" s="615" t="s">
        <v>640</v>
      </c>
      <c r="AJ36" s="615"/>
      <c r="AK36" s="615"/>
      <c r="AL36" s="615"/>
      <c r="AM36" s="615" t="s">
        <v>614</v>
      </c>
      <c r="AN36" s="615"/>
      <c r="AO36" s="615"/>
      <c r="AP36" s="615"/>
      <c r="AQ36" s="615" t="s">
        <v>640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43738</v>
      </c>
      <c r="AF39" s="87"/>
      <c r="AG39" s="87"/>
      <c r="AH39" s="87"/>
      <c r="AI39" s="93">
        <v>43975</v>
      </c>
      <c r="AJ39" s="87"/>
      <c r="AK39" s="87"/>
      <c r="AL39" s="87"/>
      <c r="AM39" s="93">
        <v>44529</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43381</v>
      </c>
      <c r="AF40" s="87"/>
      <c r="AG40" s="87"/>
      <c r="AH40" s="87"/>
      <c r="AI40" s="93">
        <v>43739</v>
      </c>
      <c r="AJ40" s="87"/>
      <c r="AK40" s="87"/>
      <c r="AL40" s="87"/>
      <c r="AM40" s="93">
        <v>43976</v>
      </c>
      <c r="AN40" s="87"/>
      <c r="AO40" s="87"/>
      <c r="AP40" s="87"/>
      <c r="AQ40" s="94" t="s">
        <v>614</v>
      </c>
      <c r="AR40" s="95"/>
      <c r="AS40" s="95"/>
      <c r="AT40" s="96"/>
      <c r="AU40" s="87">
        <v>44530</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100.822940918835</v>
      </c>
      <c r="AF41" s="87"/>
      <c r="AG41" s="87"/>
      <c r="AH41" s="87"/>
      <c r="AI41" s="93">
        <v>100.5</v>
      </c>
      <c r="AJ41" s="87"/>
      <c r="AK41" s="87"/>
      <c r="AL41" s="87"/>
      <c r="AM41" s="93">
        <v>101.2</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621</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v>4</v>
      </c>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v>4</v>
      </c>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v>4</v>
      </c>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v>4</v>
      </c>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635</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636</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637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638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614</v>
      </c>
      <c r="K218" s="494"/>
      <c r="L218" s="494"/>
      <c r="M218" s="494"/>
      <c r="N218" s="494"/>
      <c r="O218" s="494"/>
      <c r="P218" s="494"/>
      <c r="Q218" s="494"/>
      <c r="R218" s="494"/>
      <c r="S218" s="494"/>
      <c r="T218" s="495"/>
      <c r="U218" s="470" t="s">
        <v>614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614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8" t="s">
        <v>614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9.9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630</v>
      </c>
      <c r="AE223" s="452"/>
      <c r="AF223" s="452"/>
      <c r="AG223" s="453" t="s">
        <v>648</v>
      </c>
      <c r="AH223" s="454"/>
      <c r="AI223" s="454"/>
      <c r="AJ223" s="454"/>
      <c r="AK223" s="454"/>
      <c r="AL223" s="454"/>
      <c r="AM223" s="454"/>
      <c r="AN223" s="454"/>
      <c r="AO223" s="454"/>
      <c r="AP223" s="454"/>
      <c r="AQ223" s="454"/>
      <c r="AR223" s="454"/>
      <c r="AS223" s="454"/>
      <c r="AT223" s="454"/>
      <c r="AU223" s="454"/>
      <c r="AV223" s="454"/>
      <c r="AW223" s="454"/>
      <c r="AX223" s="455"/>
    </row>
    <row r="224" spans="1:51" ht="69.9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630</v>
      </c>
      <c r="AE224" s="365"/>
      <c r="AF224" s="365"/>
      <c r="AG224" s="359" t="s">
        <v>649</v>
      </c>
      <c r="AH224" s="360"/>
      <c r="AI224" s="360"/>
      <c r="AJ224" s="360"/>
      <c r="AK224" s="360"/>
      <c r="AL224" s="360"/>
      <c r="AM224" s="360"/>
      <c r="AN224" s="360"/>
      <c r="AO224" s="360"/>
      <c r="AP224" s="360"/>
      <c r="AQ224" s="360"/>
      <c r="AR224" s="360"/>
      <c r="AS224" s="360"/>
      <c r="AT224" s="360"/>
      <c r="AU224" s="360"/>
      <c r="AV224" s="360"/>
      <c r="AW224" s="360"/>
      <c r="AX224" s="361"/>
    </row>
    <row r="225" spans="1:50" ht="69.9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630</v>
      </c>
      <c r="AE225" s="402"/>
      <c r="AF225" s="402"/>
      <c r="AG225" s="387" t="s">
        <v>650</v>
      </c>
      <c r="AH225" s="134"/>
      <c r="AI225" s="134"/>
      <c r="AJ225" s="134"/>
      <c r="AK225" s="134"/>
      <c r="AL225" s="134"/>
      <c r="AM225" s="134"/>
      <c r="AN225" s="134"/>
      <c r="AO225" s="134"/>
      <c r="AP225" s="134"/>
      <c r="AQ225" s="134"/>
      <c r="AR225" s="134"/>
      <c r="AS225" s="134"/>
      <c r="AT225" s="134"/>
      <c r="AU225" s="134"/>
      <c r="AV225" s="134"/>
      <c r="AW225" s="134"/>
      <c r="AX225" s="388"/>
    </row>
    <row r="226" spans="1:50" ht="61.5"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630</v>
      </c>
      <c r="AE226" s="383"/>
      <c r="AF226" s="383"/>
      <c r="AG226" s="385" t="s">
        <v>651</v>
      </c>
      <c r="AH226" s="131"/>
      <c r="AI226" s="131"/>
      <c r="AJ226" s="131"/>
      <c r="AK226" s="131"/>
      <c r="AL226" s="131"/>
      <c r="AM226" s="131"/>
      <c r="AN226" s="131"/>
      <c r="AO226" s="131"/>
      <c r="AP226" s="131"/>
      <c r="AQ226" s="131"/>
      <c r="AR226" s="131"/>
      <c r="AS226" s="131"/>
      <c r="AT226" s="131"/>
      <c r="AU226" s="131"/>
      <c r="AV226" s="131"/>
      <c r="AW226" s="131"/>
      <c r="AX226" s="386"/>
    </row>
    <row r="227" spans="1:50" ht="61.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61.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61.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630</v>
      </c>
      <c r="AE229" s="349"/>
      <c r="AF229" s="349"/>
      <c r="AG229" s="351" t="s">
        <v>653</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622</v>
      </c>
      <c r="AE230" s="365"/>
      <c r="AF230" s="365"/>
      <c r="AG230" s="359" t="s">
        <v>622</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622</v>
      </c>
      <c r="AE231" s="365"/>
      <c r="AF231" s="365"/>
      <c r="AG231" s="359" t="s">
        <v>622</v>
      </c>
      <c r="AH231" s="360"/>
      <c r="AI231" s="360"/>
      <c r="AJ231" s="360"/>
      <c r="AK231" s="360"/>
      <c r="AL231" s="360"/>
      <c r="AM231" s="360"/>
      <c r="AN231" s="360"/>
      <c r="AO231" s="360"/>
      <c r="AP231" s="360"/>
      <c r="AQ231" s="360"/>
      <c r="AR231" s="360"/>
      <c r="AS231" s="360"/>
      <c r="AT231" s="360"/>
      <c r="AU231" s="360"/>
      <c r="AV231" s="360"/>
      <c r="AW231" s="360"/>
      <c r="AX231" s="361"/>
    </row>
    <row r="232" spans="1:50" ht="41.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630</v>
      </c>
      <c r="AE232" s="365"/>
      <c r="AF232" s="365"/>
      <c r="AG232" s="359" t="s">
        <v>654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622</v>
      </c>
      <c r="AE233" s="402"/>
      <c r="AF233" s="402"/>
      <c r="AG233" s="403" t="s">
        <v>614</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622</v>
      </c>
      <c r="AE234" s="365"/>
      <c r="AF234" s="434"/>
      <c r="AG234" s="359" t="s">
        <v>622</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622</v>
      </c>
      <c r="AE235" s="395"/>
      <c r="AF235" s="396"/>
      <c r="AG235" s="397" t="s">
        <v>622</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630</v>
      </c>
      <c r="AE236" s="349"/>
      <c r="AF236" s="350"/>
      <c r="AG236" s="351" t="s">
        <v>655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622</v>
      </c>
      <c r="AE237" s="358"/>
      <c r="AF237" s="358"/>
      <c r="AG237" s="359" t="s">
        <v>622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630</v>
      </c>
      <c r="AE238" s="365"/>
      <c r="AF238" s="365"/>
      <c r="AG238" s="359" t="s">
        <v>656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622</v>
      </c>
      <c r="AE239" s="365"/>
      <c r="AF239" s="365"/>
      <c r="AG239" s="389" t="s">
        <v>622</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622</v>
      </c>
      <c r="AE240" s="383"/>
      <c r="AF240" s="384"/>
      <c r="AG240" s="385" t="s">
        <v>640</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7" t="s">
        <v>0</v>
      </c>
      <c r="D241" s="888"/>
      <c r="E241" s="888"/>
      <c r="F241" s="888"/>
      <c r="G241" s="888"/>
      <c r="H241" s="888"/>
      <c r="I241" s="888"/>
      <c r="J241" s="888"/>
      <c r="K241" s="888"/>
      <c r="L241" s="888"/>
      <c r="M241" s="888"/>
      <c r="N241" s="888"/>
      <c r="O241" s="884" t="s">
        <v>605</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1"/>
      <c r="D242" s="872"/>
      <c r="E242" s="368"/>
      <c r="F242" s="368"/>
      <c r="G242" s="368"/>
      <c r="H242" s="369"/>
      <c r="I242" s="369"/>
      <c r="J242" s="873"/>
      <c r="K242" s="873"/>
      <c r="L242" s="873"/>
      <c r="M242" s="369"/>
      <c r="N242" s="874"/>
      <c r="O242" s="875" t="s">
        <v>622</v>
      </c>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t="s">
        <v>614</v>
      </c>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38.450000000000003" customHeight="1" x14ac:dyDescent="0.15">
      <c r="A247" s="339" t="s">
        <v>45</v>
      </c>
      <c r="B247" s="899"/>
      <c r="C247" s="298" t="s">
        <v>49</v>
      </c>
      <c r="D247" s="718"/>
      <c r="E247" s="718"/>
      <c r="F247" s="719"/>
      <c r="G247" s="902" t="s">
        <v>658</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37.5" customHeight="1" thickBot="1" x14ac:dyDescent="0.2">
      <c r="A248" s="900"/>
      <c r="B248" s="901"/>
      <c r="C248" s="904" t="s">
        <v>53</v>
      </c>
      <c r="D248" s="905"/>
      <c r="E248" s="905"/>
      <c r="F248" s="906"/>
      <c r="G248" s="907" t="s">
        <v>657</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30" customHeight="1" thickBot="1" x14ac:dyDescent="0.2">
      <c r="A250" s="892" t="s">
        <v>632</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3" t="s">
        <v>132</v>
      </c>
      <c r="B252" s="324"/>
      <c r="C252" s="324"/>
      <c r="D252" s="324"/>
      <c r="E252" s="325"/>
      <c r="F252" s="898" t="s">
        <v>664</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3" t="s">
        <v>132</v>
      </c>
      <c r="B254" s="324"/>
      <c r="C254" s="324"/>
      <c r="D254" s="324"/>
      <c r="E254" s="325"/>
      <c r="F254" s="326" t="s">
        <v>666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0" customHeight="1" thickBot="1" x14ac:dyDescent="0.2">
      <c r="A256" s="332" t="s">
        <v>614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623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629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456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458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633</v>
      </c>
      <c r="F268" s="85"/>
      <c r="G268" s="86" t="s">
        <v>631</v>
      </c>
      <c r="H268" s="86"/>
      <c r="I268" s="86"/>
      <c r="J268" s="85" t="s">
        <v>634</v>
      </c>
      <c r="K268" s="85"/>
      <c r="L268" s="101">
        <v>515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7.100000000000001"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75" customHeight="1" x14ac:dyDescent="0.15">
      <c r="A308" s="313" t="s">
        <v>266</v>
      </c>
      <c r="B308" s="314"/>
      <c r="C308" s="314"/>
      <c r="D308" s="314"/>
      <c r="E308" s="314"/>
      <c r="F308" s="315"/>
      <c r="G308" s="294" t="s">
        <v>645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284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7.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7.75" customHeight="1" x14ac:dyDescent="0.15">
      <c r="A310" s="316"/>
      <c r="B310" s="317"/>
      <c r="C310" s="317"/>
      <c r="D310" s="317"/>
      <c r="E310" s="317"/>
      <c r="F310" s="318"/>
      <c r="G310" s="284" t="s">
        <v>641</v>
      </c>
      <c r="H310" s="285"/>
      <c r="I310" s="285"/>
      <c r="J310" s="285"/>
      <c r="K310" s="286"/>
      <c r="L310" s="287" t="s">
        <v>643</v>
      </c>
      <c r="M310" s="288"/>
      <c r="N310" s="288"/>
      <c r="O310" s="288"/>
      <c r="P310" s="288"/>
      <c r="Q310" s="288"/>
      <c r="R310" s="288"/>
      <c r="S310" s="288"/>
      <c r="T310" s="288"/>
      <c r="U310" s="288"/>
      <c r="V310" s="288"/>
      <c r="W310" s="288"/>
      <c r="X310" s="289"/>
      <c r="Y310" s="290">
        <v>2175.1</v>
      </c>
      <c r="Z310" s="291"/>
      <c r="AA310" s="291"/>
      <c r="AB310" s="292"/>
      <c r="AC310" s="284" t="s">
        <v>640</v>
      </c>
      <c r="AD310" s="285"/>
      <c r="AE310" s="285"/>
      <c r="AF310" s="285"/>
      <c r="AG310" s="286"/>
      <c r="AH310" s="287" t="s">
        <v>640</v>
      </c>
      <c r="AI310" s="288"/>
      <c r="AJ310" s="288"/>
      <c r="AK310" s="288"/>
      <c r="AL310" s="288"/>
      <c r="AM310" s="288"/>
      <c r="AN310" s="288"/>
      <c r="AO310" s="288"/>
      <c r="AP310" s="288"/>
      <c r="AQ310" s="288"/>
      <c r="AR310" s="288"/>
      <c r="AS310" s="288"/>
      <c r="AT310" s="289"/>
      <c r="AU310" s="290" t="s">
        <v>640</v>
      </c>
      <c r="AV310" s="291"/>
      <c r="AW310" s="291"/>
      <c r="AX310" s="293"/>
    </row>
    <row r="311" spans="1:50" ht="27.75" customHeight="1" x14ac:dyDescent="0.15">
      <c r="A311" s="316"/>
      <c r="B311" s="317"/>
      <c r="C311" s="317"/>
      <c r="D311" s="317"/>
      <c r="E311" s="317"/>
      <c r="F311" s="318"/>
      <c r="G311" s="274" t="s">
        <v>642</v>
      </c>
      <c r="H311" s="275"/>
      <c r="I311" s="275"/>
      <c r="J311" s="275"/>
      <c r="K311" s="276"/>
      <c r="L311" s="277" t="s">
        <v>642</v>
      </c>
      <c r="M311" s="278"/>
      <c r="N311" s="278"/>
      <c r="O311" s="278"/>
      <c r="P311" s="278"/>
      <c r="Q311" s="278"/>
      <c r="R311" s="278"/>
      <c r="S311" s="278"/>
      <c r="T311" s="278"/>
      <c r="U311" s="278"/>
      <c r="V311" s="278"/>
      <c r="W311" s="278"/>
      <c r="X311" s="279"/>
      <c r="Y311" s="280">
        <v>520.5</v>
      </c>
      <c r="Z311" s="281"/>
      <c r="AA311" s="281"/>
      <c r="AB311" s="282"/>
      <c r="AC311" s="274" t="s">
        <v>640</v>
      </c>
      <c r="AD311" s="275"/>
      <c r="AE311" s="275"/>
      <c r="AF311" s="275"/>
      <c r="AG311" s="276"/>
      <c r="AH311" s="277" t="s">
        <v>640</v>
      </c>
      <c r="AI311" s="278"/>
      <c r="AJ311" s="278"/>
      <c r="AK311" s="278"/>
      <c r="AL311" s="278"/>
      <c r="AM311" s="278"/>
      <c r="AN311" s="278"/>
      <c r="AO311" s="278"/>
      <c r="AP311" s="278"/>
      <c r="AQ311" s="278"/>
      <c r="AR311" s="278"/>
      <c r="AS311" s="278"/>
      <c r="AT311" s="279"/>
      <c r="AU311" s="280" t="s">
        <v>640</v>
      </c>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t="s">
        <v>640</v>
      </c>
      <c r="AD312" s="275"/>
      <c r="AE312" s="275"/>
      <c r="AF312" s="275"/>
      <c r="AG312" s="276"/>
      <c r="AH312" s="277" t="s">
        <v>640</v>
      </c>
      <c r="AI312" s="278"/>
      <c r="AJ312" s="278"/>
      <c r="AK312" s="278"/>
      <c r="AL312" s="278"/>
      <c r="AM312" s="278"/>
      <c r="AN312" s="278"/>
      <c r="AO312" s="278"/>
      <c r="AP312" s="278"/>
      <c r="AQ312" s="278"/>
      <c r="AR312" s="278"/>
      <c r="AS312" s="278"/>
      <c r="AT312" s="279"/>
      <c r="AU312" s="280" t="s">
        <v>640</v>
      </c>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7.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2695.6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6.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18.9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10000000000000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170.25" customHeight="1" x14ac:dyDescent="0.15">
      <c r="A366" s="230">
        <v>1</v>
      </c>
      <c r="B366" s="230">
        <v>1</v>
      </c>
      <c r="C366" s="251" t="s">
        <v>667</v>
      </c>
      <c r="D366" s="250"/>
      <c r="E366" s="250"/>
      <c r="F366" s="250"/>
      <c r="G366" s="250"/>
      <c r="H366" s="250"/>
      <c r="I366" s="250"/>
      <c r="J366" s="233">
        <v>5010005003447</v>
      </c>
      <c r="K366" s="234"/>
      <c r="L366" s="234"/>
      <c r="M366" s="234"/>
      <c r="N366" s="234"/>
      <c r="O366" s="234"/>
      <c r="P366" s="252" t="s">
        <v>644</v>
      </c>
      <c r="Q366" s="235"/>
      <c r="R366" s="235"/>
      <c r="S366" s="235"/>
      <c r="T366" s="235"/>
      <c r="U366" s="235"/>
      <c r="V366" s="235"/>
      <c r="W366" s="235"/>
      <c r="X366" s="235"/>
      <c r="Y366" s="236">
        <v>2696</v>
      </c>
      <c r="Z366" s="237"/>
      <c r="AA366" s="237"/>
      <c r="AB366" s="238"/>
      <c r="AC366" s="222" t="s">
        <v>646</v>
      </c>
      <c r="AD366" s="223"/>
      <c r="AE366" s="223"/>
      <c r="AF366" s="223"/>
      <c r="AG366" s="223"/>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6.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23.45"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7:AO367">
    <cfRule type="expression" dxfId="727" priority="827">
      <formula>IF(AND(AL367&gt;=0, RIGHT(TEXT(AL367,"0.#"),1)&lt;&gt;"."),TRUE,FALSE)</formula>
    </cfRule>
    <cfRule type="expression" dxfId="726" priority="828">
      <formula>IF(AND(AL367&gt;=0, RIGHT(TEXT(AL367,"0.#"),1)="."),TRUE,FALSE)</formula>
    </cfRule>
    <cfRule type="expression" dxfId="725" priority="829">
      <formula>IF(AND(AL367&lt;0, RIGHT(TEXT(AL367,"0.#"),1)&lt;&gt;"."),TRUE,FALSE)</formula>
    </cfRule>
    <cfRule type="expression" dxfId="724" priority="830">
      <formula>IF(AND(AL367&lt;0, RIGHT(TEXT(AL367,"0.#"),1)="."),TRUE,FALSE)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L366:AO366">
    <cfRule type="expression" dxfId="3" priority="1">
      <formula>IF(AND(AL366&gt;=0, RIGHT(TEXT(AL366,"0.#"),1)&lt;&gt;"."),TRUE,FALSE)</formula>
    </cfRule>
    <cfRule type="expression" dxfId="2" priority="2">
      <formula>IF(AND(AL366&gt;=0, RIGHT(TEXT(AL366,"0.#"),1)="."),TRUE,FALSE)</formula>
    </cfRule>
    <cfRule type="expression" dxfId="1" priority="3">
      <formula>IF(AND(AL366&lt;0, RIGHT(TEXT(AL366,"0.#"),1)&lt;&gt;"."),TRUE,FALSE)</formula>
    </cfRule>
    <cfRule type="expression" dxfId="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49" man="1"/>
    <brk id="248"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2022-06-13T12:45:12Z</cp:lastPrinted>
  <dcterms:created xsi:type="dcterms:W3CDTF">2012-03-13T00:50:25Z</dcterms:created>
  <dcterms:modified xsi:type="dcterms:W3CDTF">2022-09-09T02:58:31Z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