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52 公表版のシート\HP掲載版（常に最新）\R3既存\"/>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7" i="11"/>
  <c r="AY323" i="11"/>
  <c r="AY331" i="11"/>
  <c r="AY337" i="11"/>
  <c r="AY325" i="11"/>
  <c r="AY329" i="11"/>
  <c r="AY333" i="11"/>
  <c r="AY340" i="11"/>
  <c r="AY324" i="11"/>
  <c r="AY328" i="11"/>
  <c r="AY332" i="11"/>
  <c r="AY338" i="11"/>
  <c r="AY322" i="11"/>
  <c r="AY326" i="11"/>
  <c r="AY336" i="11"/>
  <c r="AY341" i="11"/>
  <c r="AY70"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79" i="11" l="1"/>
  <c r="AY153" i="11"/>
  <c r="AY202" i="11"/>
  <c r="AY115" i="11"/>
  <c r="AY206" i="11"/>
  <c r="AY114" i="11"/>
  <c r="AY123" i="11"/>
  <c r="AY119" i="11"/>
  <c r="AY175" i="11"/>
  <c r="AY101" i="11"/>
  <c r="AY131" i="11"/>
  <c r="AY116" i="11"/>
  <c r="AY124" i="11"/>
  <c r="AY128" i="11"/>
  <c r="AY154" i="11"/>
  <c r="AY140" i="11"/>
  <c r="AY134" i="11"/>
  <c r="AY176" i="11"/>
  <c r="AY198" i="11"/>
  <c r="AY203" i="11"/>
  <c r="AY207" i="11"/>
  <c r="AY211" i="11"/>
  <c r="AY120" i="11"/>
  <c r="AY163" i="11"/>
  <c r="AY144" i="11"/>
  <c r="AY113" i="11"/>
  <c r="AY117" i="11"/>
  <c r="AY121" i="11"/>
  <c r="AY125" i="11"/>
  <c r="AY129" i="11"/>
  <c r="AY151" i="11"/>
  <c r="AY155" i="11"/>
  <c r="AY164" i="11"/>
  <c r="AY141" i="11"/>
  <c r="AY145" i="11"/>
  <c r="AY177" i="11"/>
  <c r="AY204" i="11"/>
  <c r="AY212" i="11"/>
  <c r="AY143"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9" i="11" l="1"/>
  <c r="AY81" i="11"/>
  <c r="AY85" i="11"/>
  <c r="AY80"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<sst xmlns="http://schemas.openxmlformats.org/spreadsheetml/2006/main" count="1329" uniqueCount="677">
  <si>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</si>
  <si>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</si>
  <si>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</si>
  <si>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</si>
  <si>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</si>
  <si>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</si>
  <si>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</si>
  <si>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</si>
  <si>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</si>
  <si>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</si>
  <si>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</si>
  <si>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</si>
  <si>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</si>
  <si>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</si>
  <si>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</si>
  <si>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</si>
  <si>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</si>
  <si>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</si>
  <si>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</si>
  <si>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</si>
  <si>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</si>
  <si>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</si>
  <si>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</si>
  <si>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</si>
  <si>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</si>
  <si>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</si>
  <si>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</si>
  <si>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</si>
  <si>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</si>
  <si>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</si>
  <si>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</si>
  <si>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</si>
  <si>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</si>
  <si>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</si>
  <si>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</si>
  <si>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</si>
  <si>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</si>
  <si>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</si>
  <si>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</si>
  <si>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</si>
  <si>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</si>
  <si>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</si>
  <si>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</si>
  <si>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</si>
  <si>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</si>
  <si>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</si>
  <si>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</si>
  <si>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</si>
  <si>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</si>
  <si>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</si>
  <si>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</si>
  <si>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</si>
  <si>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</si>
  <si>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</si>
  <si>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</si>
  <si>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</si>
  <si>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</si>
  <si>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</si>
  <si>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</si>
  <si>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</si>
  <si>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</si>
  <si>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</si>
  <si>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</si>
  <si>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</si>
  <si>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</si>
  <si>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</si>
  <si>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</si>
  <si>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</si>
  <si>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</si>
  <si>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</si>
  <si>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</si>
  <si>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</si>
  <si>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</si>
  <si>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</si>
  <si>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</si>
  <si>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</si>
  <si>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</si>
  <si>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</si>
  <si>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</si>
  <si>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</si>
  <si>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</si>
  <si>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</si>
  <si>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</si>
  <si>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</si>
  <si>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</si>
  <si>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</si>
  <si>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</si>
  <si>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</si>
  <si>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</si>
  <si>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</si>
  <si>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</si>
  <si>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</si>
  <si>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</si>
  <si>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</si>
  <si>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</si>
  <si>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</si>
  <si>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</si>
  <si>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</si>
  <si>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</si>
  <si>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</si>
  <si>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</si>
  <si>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</si>
  <si>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</si>
  <si>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</si>
  <si>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</si>
  <si>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</si>
  <si>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</si>
  <si>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</si>
  <si>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</si>
  <si>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</si>
  <si>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</si>
  <si>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</si>
  <si>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</si>
  <si>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</si>
  <si>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</si>
  <si>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</si>
  <si>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</si>
  <si>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</si>
  <si>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</si>
  <si>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</si>
  <si>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</si>
  <si>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</si>
  <si>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</si>
  <si>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</si>
  <si>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</si>
  <si>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</si>
  <si>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</si>
  <si>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</si>
  <si>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</si>
  <si>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</si>
  <si>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</si>
  <si>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</si>
  <si>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</si>
  <si>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</si>
  <si>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</si>
  <si>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</si>
  <si>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</si>
  <si>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</si>
  <si>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</si>
  <si>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</si>
  <si>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</si>
  <si>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</si>
  <si>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</si>
  <si>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</si>
  <si>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</si>
  <si>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</si>
  <si>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</si>
  <si>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</si>
  <si>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</si>
  <si>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</si>
  <si>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</si>
  <si>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</si>
  <si>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</si>
  <si>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</si>
  <si>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</si>
  <si>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</si>
  <si>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</si>
  <si>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</si>
  <si>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</si>
  <si>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</si>
  <si>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</si>
  <si>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</si>
  <si>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</si>
  <si>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</si>
  <si>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</si>
  <si>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</si>
  <si>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</si>
  <si>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</si>
  <si>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</si>
  <si>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</si>
  <si>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</si>
  <si>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</si>
  <si>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</si>
  <si>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</si>
  <si>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</si>
  <si>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</si>
  <si>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</si>
  <si>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</si>
  <si>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</si>
  <si>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</si>
  <si>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</si>
  <si>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</si>
  <si>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</si>
  <si>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</si>
  <si>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</si>
  <si>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</si>
  <si>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</si>
  <si>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</si>
  <si>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</si>
  <si>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</si>
  <si>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</si>
  <si>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</si>
  <si>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</si>
  <si>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</si>
  <si>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</si>
  <si>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</si>
  <si>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</si>
  <si>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</si>
  <si>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</si>
  <si>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</si>
  <si>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</si>
  <si>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</si>
  <si>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</si>
  <si>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</si>
  <si>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</si>
  <si>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</si>
  <si>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</si>
  <si>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</si>
  <si>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</si>
  <si>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</si>
  <si>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</si>
  <si>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</si>
  <si>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</si>
  <si>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</si>
  <si>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</si>
  <si>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</si>
  <si>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</si>
  <si>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</si>
  <si>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</si>
  <si>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</si>
  <si>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</si>
  <si>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</si>
  <si>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</si>
  <si>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</si>
  <si>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</si>
  <si>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</si>
  <si>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</si>
  <si>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</si>
  <si>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</si>
  <si>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</si>
  <si>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</si>
  <si>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</si>
  <si>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</si>
  <si>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</si>
  <si>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</si>
  <si>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</si>
  <si>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</si>
  <si>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</si>
  <si>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</si>
  <si>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</si>
  <si>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</si>
  <si>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</si>
  <si>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</si>
  <si>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</si>
  <si>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</si>
  <si>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</si>
  <si>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</si>
  <si>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</si>
  <si>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</si>
  <si>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</si>
  <si>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</si>
  <si>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</si>
  <si>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</si>
  <si>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</si>
  <si>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</si>
  <si>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</si>
  <si>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</si>
  <si>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</si>
  <si>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</si>
  <si>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</si>
  <si>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</si>
  <si>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</si>
  <si>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</si>
  <si>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</si>
  <si>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</si>
  <si>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</si>
  <si>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</si>
  <si>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</si>
  <si>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</si>
  <si>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</si>
  <si>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</si>
  <si>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</si>
  <si>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</si>
  <si>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</si>
  <si>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</si>
  <si>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</si>
  <si>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</si>
  <si>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</si>
  <si>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</si>
  <si>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</si>
  <si>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</si>
  <si>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</si>
  <si>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</si>
  <si>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</si>
  <si>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</si>
  <si>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</si>
  <si>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</si>
  <si>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</si>
  <si>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</si>
  <si>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</si>
  <si>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</si>
  <si>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</si>
  <si>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</si>
  <si>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</si>
  <si>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</si>
  <si>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</si>
  <si>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</si>
  <si>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</si>
  <si>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</si>
  <si>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</si>
  <si>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</si>
  <si>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</si>
  <si>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</si>
  <si>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</si>
  <si>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</si>
  <si>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</si>
  <si>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</si>
  <si>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</si>
  <si>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</si>
  <si>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</si>
  <si>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</si>
  <si>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</si>
  <si>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</si>
  <si>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</si>
  <si>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</si>
  <si>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</si>
  <si>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</si>
  <si>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</si>
  <si>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</si>
  <si>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</si>
  <si>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</si>
  <si>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</si>
  <si>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</si>
  <si>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</si>
  <si>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</si>
  <si>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</si>
  <si>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</si>
  <si>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</si>
  <si>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</si>
  <si>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</si>
  <si>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</si>
  <si>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</si>
  <si>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</si>
  <si>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</si>
  <si>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</si>
  <si>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</si>
  <si>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</si>
  <si>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</si>
  <si>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</si>
  <si>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</si>
  <si>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</si>
  <si>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</si>
  <si>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</si>
  <si>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</si>
  <si>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</si>
  <si>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</si>
  <si>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</si>
  <si>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</si>
  <si>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</si>
  <si>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</si>
  <si>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</si>
  <si>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</si>
  <si>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</si>
  <si>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</si>
  <si>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</si>
  <si>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</si>
  <si>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</si>
  <si>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</si>
  <si>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</si>
  <si>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</si>
  <si>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</si>
  <si>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</si>
  <si>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</si>
  <si>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</si>
  <si>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</si>
  <si>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</si>
  <si>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</si>
  <si>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</si>
  <si>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</si>
  <si>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</si>
  <si>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</si>
  <si>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</si>
  <si>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</si>
  <si>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</si>
  <si>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</si>
  <si>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</si>
  <si>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</si>
  <si>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</si>
  <si>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</si>
  <si>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</si>
  <si>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</si>
  <si>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</si>
  <si>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</si>
  <si>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</si>
  <si>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</si>
  <si>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</si>
  <si>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</si>
  <si>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</si>
  <si>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</si>
  <si>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</si>
  <si>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</si>
  <si>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</si>
  <si>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</si>
  <si>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</si>
  <si>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</si>
  <si>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</si>
  <si>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</si>
  <si>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</si>
  <si>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</si>
  <si>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</si>
  <si>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</si>
  <si>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</si>
  <si>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</si>
  <si>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</si>
  <si>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</si>
  <si>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</si>
  <si>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</si>
  <si>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</si>
  <si>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</si>
  <si>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</si>
  <si>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</si>
  <si>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</si>
  <si>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</si>
  <si>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</si>
  <si>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</si>
  <si>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</si>
  <si>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</si>
  <si>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</si>
  <si>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</si>
  <si>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</si>
  <si>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</si>
  <si>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</si>
  <si>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</si>
  <si>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</si>
  <si>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</si>
  <si>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</si>
  <si>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</si>
  <si>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</si>
  <si>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</si>
  <si>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</si>
  <si>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</si>
  <si>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</si>
  <si>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</si>
  <si>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</si>
  <si>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</si>
  <si>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</si>
  <si>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</si>
  <si>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</si>
  <si>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</si>
  <si>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</si>
  <si>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</si>
  <si>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</si>
  <si>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</si>
  <si>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</si>
  <si>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</si>
  <si>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</si>
  <si>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</si>
  <si>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</si>
  <si>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</si>
  <si>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</si>
  <si>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</si>
  <si>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</si>
  <si>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</si>
  <si>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</si>
  <si>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</si>
  <si>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</si>
  <si>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</si>
  <si>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</si>
  <si>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</si>
  <si>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</si>
  <si>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</si>
  <si>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</si>
  <si>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</si>
  <si>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</si>
  <si>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</si>
  <si>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</si>
  <si>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</si>
  <si>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</si>
  <si>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</si>
  <si>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</si>
  <si>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</si>
  <si>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</si>
  <si>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</si>
  <si>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</si>
  <si>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</si>
  <si>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</si>
  <si>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</si>
  <si>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</si>
  <si>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</si>
  <si>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</si>
  <si>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</si>
  <si>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</si>
  <si>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</si>
  <si>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</si>
  <si>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</si>
  <si>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</si>
  <si>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</si>
  <si>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</si>
  <si>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</si>
  <si>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</si>
  <si>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</si>
  <si>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</si>
  <si>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</si>
  <si>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</si>
  <si>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</si>
  <si>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</si>
  <si>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</si>
  <si>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</si>
  <si>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</si>
  <si>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</si>
  <si>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</si>
  <si>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</si>
  <si>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</si>
  <si>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</si>
  <si>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</si>
  <si>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</si>
  <si>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</si>
  <si>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</si>
  <si>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</si>
  <si>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</si>
  <si>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</si>
  <si>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</si>
  <si>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</si>
  <si>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</si>
  <si>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</si>
  <si>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</si>
  <si>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</si>
  <si>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</si>
  <si>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</si>
  <si>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</si>
  <si>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</si>
  <si>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</si>
  <si>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</si>
  <si>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</si>
  <si>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</si>
  <si>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</si>
  <si>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</si>
  <si>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</si>
  <si>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</si>
  <si>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</si>
  <si>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</si>
  <si>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</si>
  <si>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</si>
  <si>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</si>
  <si>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</si>
  <si>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</si>
  <si>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</si>
  <si>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</si>
  <si>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</si>
  <si>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</si>
  <si>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</si>
  <si>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</si>
  <si>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</si>
  <si>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</si>
  <si>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</si>
  <si>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</si>
  <si>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</si>
  <si>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</si>
  <si>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</si>
  <si>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</si>
  <si>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</si>
  <si>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</si>
  <si>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</si>
  <si>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</si>
  <si>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</si>
  <si>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</si>
  <si>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</si>
  <si>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</si>
  <si>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</si>
  <si>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</si>
  <si>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</si>
  <si>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</si>
  <si>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</si>
  <si>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</si>
  <si>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</si>
  <si>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</si>
  <si>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</si>
  <si>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</si>
  <si>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</si>
  <si>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</si>
  <si>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</si>
  <si>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</si>
  <si>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</si>
  <si>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</si>
  <si>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</si>
  <si>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</si>
  <si>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</si>
  <si>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</si>
  <si>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</si>
  <si>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</si>
  <si>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</si>
  <si>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</si>
  <si>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</si>
  <si>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</si>
  <si>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</si>
  <si>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</si>
  <si>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</si>
  <si>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</si>
  <si>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</si>
  <si>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</si>
  <si>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</si>
  <si>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</si>
  <si>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</si>
  <si>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</si>
  <si>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</si>
  <si>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</si>
  <si>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</si>
  <si>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</si>
  <si>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</si>
  <si>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</si>
  <si>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</si>
  <si>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</si>
  <si>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</si>
  <si>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</si>
  <si>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</si>
  <si>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</si>
  <si>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</si>
  <si>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</si>
  <si>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</si>
  <si>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昭和４５年度</t>
  </si>
  <si>
    <t>終了予定なし</t>
  </si>
  <si>
    <t>労災管理課</t>
  </si>
  <si>
    <t>労働者災害補償保険法第29条第１項第２号
労働者災害補償保険法施行規則第32条、第33条</t>
  </si>
  <si>
    <t>労災就学援護費の支給について（昭和45年10月27日基発第774号）、労災就学等援護費支給要綱（昭和45年10月27日基発第774号）</t>
  </si>
  <si>
    <t>-</t>
  </si>
  <si>
    <t>労災就学等援護費</t>
  </si>
  <si>
    <t>申請から支給決定までに要する期間を１か月以内とし、その期間内に支給決定した割合を80％とする。</t>
  </si>
  <si>
    <t>申請から支給決定まで１か月以内に処理をしたものの割合
（申請から支給決定まで１か月以内に処理をした件数／申請件数）</t>
  </si>
  <si>
    <t>社会復帰促進等事業処理状況調べ</t>
  </si>
  <si>
    <t>人</t>
  </si>
  <si>
    <t>被災労働者の遺族等からの申請に基づき支給される
援護経費であり単位当たりコストの算出はなじまない。　　　　　　　　　　　</t>
    <phoneticPr fontId="5"/>
  </si>
  <si>
    <t>／　</t>
    <phoneticPr fontId="5"/>
  </si>
  <si>
    <t>就学援護金（国家公務員災害補償制度）</t>
  </si>
  <si>
    <t>就労保育援護金（地方公務員災害補償制度）</t>
  </si>
  <si>
    <t>総務省</t>
  </si>
  <si>
    <t>就学援護金（地方公務員災害補償制度）</t>
  </si>
  <si>
    <t>987</t>
  </si>
  <si>
    <t>832</t>
  </si>
  <si>
    <t>427</t>
  </si>
  <si>
    <t>437</t>
  </si>
  <si>
    <t>449</t>
  </si>
  <si>
    <t>447</t>
  </si>
  <si>
    <t>453</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</si>
  <si>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</si>
  <si>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</si>
  <si>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</si>
  <si>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</si>
  <si>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</si>
  <si>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</si>
  <si>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</si>
  <si>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３ページ</t>
    <phoneticPr fontId="5"/>
  </si>
  <si>
    <t>被災労働者及びその遺族の援護を図り、もって労働者の福祉の増進に寄与することを目的とする。</t>
    <phoneticPr fontId="5"/>
  </si>
  <si>
    <t>平嶋　壮州</t>
    <phoneticPr fontId="5"/>
  </si>
  <si>
    <t>-</t>
    <phoneticPr fontId="5"/>
  </si>
  <si>
    <t>国家公務員災害補償制度及び地方公務員災害補償制度について類似の事業があるが、それぞれ対象者が異なり、適切な役割分担となっている。</t>
    <phoneticPr fontId="5"/>
  </si>
  <si>
    <t>A.被災労働者の遺族等</t>
    <phoneticPr fontId="5"/>
  </si>
  <si>
    <t>被災労働者の遺族等</t>
    <phoneticPr fontId="5"/>
  </si>
  <si>
    <t>業務災害等によって死亡した被災労働者の遺族や、重度障害を受け、あるいは長期療養を余儀なくされた被災労働者又はその家族で就労のために子供の保育の必要が認められる者若しくは学資等の支弁が困難であると認められる者に対し、援護費を支給する。</t>
    <phoneticPr fontId="5"/>
  </si>
  <si>
    <t>被災労働者及びその遺族等の中には、進学をあきらめ、学業を途中で放棄せざるを得ない者等もあることから、本事業は、被災労働者及びその遺族等が労働災害により学業を放棄することがないよう学業にかかる費用等を援護するものであり、国民や社会のニーズを的確に反映しているといえる。</t>
    <rPh sb="40" eb="41">
      <t>シャ</t>
    </rPh>
    <rPh sb="41" eb="42">
      <t>トウ</t>
    </rPh>
    <rPh sb="97" eb="98">
      <t>トウ</t>
    </rPh>
    <phoneticPr fontId="5"/>
  </si>
  <si>
    <t>本事業は、被災労働者及びその遺族等の援護のための事業であることから労災保険を所管する国が実施すべき事業である。</t>
    <phoneticPr fontId="5"/>
  </si>
  <si>
    <t>被災労働者及びその遺族等の中には、進学をあきらめ、学業を途中で放棄せざるを得ない者等もあることから、これらの者を援護するものであり、政策目的の達成手段として必要かつ適切な事業であり、政策体系の中で優先度が高い事業である。</t>
    <rPh sb="40" eb="41">
      <t>シャ</t>
    </rPh>
    <rPh sb="41" eb="42">
      <t>トウ</t>
    </rPh>
    <phoneticPr fontId="5"/>
  </si>
  <si>
    <t>‐</t>
  </si>
  <si>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</si>
  <si>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</si>
  <si>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</si>
  <si>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t>
    <phoneticPr fontId="5"/>
  </si>
  <si>
    <t>申請から支給決定までの目標期間を設定し、効率的な運営を図っている。</t>
    <phoneticPr fontId="5"/>
  </si>
  <si>
    <t>△</t>
  </si>
  <si>
    <t>-</t>
    <phoneticPr fontId="5"/>
  </si>
  <si>
    <t>概ね見込みに見合った実績となっている。</t>
    <rPh sb="0" eb="1">
      <t>オオム</t>
    </rPh>
    <rPh sb="2" eb="4">
      <t>ミコ</t>
    </rPh>
    <rPh sb="6" eb="8">
      <t>ミア</t>
    </rPh>
    <rPh sb="10" eb="12">
      <t>ジッセキ</t>
    </rPh>
    <phoneticPr fontId="5"/>
  </si>
  <si>
    <t>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</si>
  <si>
    <t>業務災害等によって死亡した被災労働者の遺族や、重度障害を受け、あるいは長期療養を余儀なくされた被災労働者又はその家族で就労のために子供の保育の必要が認められる者若しくは学資等の支弁が困難であると認められる者に対し、都道府県労働局・労働基準監督署において対象者から申請を受けて審査の上、以下の労災就労保育援護費又は労災就学援護費を支給する（令和３年度より、労災就労保育援護経費と統合）。
(労災就労保育援護費)
　①保育を要する児童・・・保育児１人につき月額13,000円
(労災就学援護費）
  ①小学生・・・・・在学者１人につき月額14,000円
　②中学生・・・・・在学者１人につき月額18,000円（通信制課程に在学する者にあっては15,000円）
　③高校生等・・・在学者１人につき月額17,000円（通信制課程に在学する者にあっては14,000円）
　④大学生等・・・在学者１人につき月額39,000円（通信制課程に在学する者にあっては30,000円）
  ※いずれも令和４年度の月額</t>
    <phoneticPr fontId="5"/>
  </si>
  <si>
    <t>申請処理件数
（令和２年度までは労災就学援護費のみの数値）
（令和３年度より労災就学援護費及び労災就労保育援護費の合計値）</t>
    <rPh sb="0" eb="2">
      <t>シンセイ</t>
    </rPh>
    <rPh sb="2" eb="4">
      <t>ショリ</t>
    </rPh>
    <rPh sb="4" eb="6">
      <t>ケンスウ</t>
    </rPh>
    <phoneticPr fontId="5"/>
  </si>
  <si>
    <t>労災就学等援護経費</t>
    <phoneticPr fontId="5"/>
  </si>
  <si>
    <t>労災就学等援護費の支給</t>
    <phoneticPr fontId="5"/>
  </si>
  <si>
    <t>労災就学等援護費</t>
    <rPh sb="4" eb="5">
      <t>トウ</t>
    </rPh>
    <phoneticPr fontId="5"/>
  </si>
  <si>
    <t>労災就学等援護費の申請</t>
    <rPh sb="4" eb="5">
      <t>トウ</t>
    </rPh>
    <rPh sb="9" eb="11">
      <t>シンセイ</t>
    </rPh>
    <phoneticPr fontId="5"/>
  </si>
  <si>
    <t>https://www.mhlw.go.jp/wp/seisaku/hyouka/dl/r03_jizenbunseki/III-3-2.pdf</t>
    <phoneticPr fontId="5"/>
  </si>
  <si>
    <t>被災労働者及びその遺族に対し、子どもの学資や保育について援護費を支給することで、労働者の福祉の増進を図る。</t>
    <rPh sb="12" eb="13">
      <t>タイ</t>
    </rPh>
    <rPh sb="15" eb="16">
      <t>コ</t>
    </rPh>
    <rPh sb="19" eb="21">
      <t>ガクシ</t>
    </rPh>
    <rPh sb="22" eb="24">
      <t>ホイク</t>
    </rPh>
    <rPh sb="28" eb="30">
      <t>エンゴ</t>
    </rPh>
    <rPh sb="30" eb="31">
      <t>ヒ</t>
    </rPh>
    <rPh sb="32" eb="34">
      <t>シキュウ</t>
    </rPh>
    <rPh sb="50" eb="51">
      <t>ハカ</t>
    </rPh>
    <phoneticPr fontId="5"/>
  </si>
  <si>
    <t>本事業の翌年度予算については、過去の支給実績により積算しているが、支給額や件数の増に対応できるように、実績に基づく見込み額に安全率を乗じて予算を設定しているところであり、例年一定程度の不用率が生じるものである。
その結果、今年度においては執行率が88％となったものであるが、執行率は例年並みの水準であり、妥当である。</t>
    <phoneticPr fontId="5"/>
  </si>
  <si>
    <t>-</t>
    <phoneticPr fontId="5"/>
  </si>
  <si>
    <t>成果目標に見合った実績となっている。</t>
    <rPh sb="0" eb="2">
      <t>セイカ</t>
    </rPh>
    <rPh sb="2" eb="4">
      <t>モクヒョウ</t>
    </rPh>
    <phoneticPr fontId="5"/>
  </si>
  <si>
    <t>本経費は、被災労働者の遺族等の就学に係る費用を援護するために必要な経費であり、引き続き所要額を確保する必要がある。
令和３年度は活動実績が見込みを下回ったものの、成果実績は目標を達成しており、概ね計画通りに事業を実施できている。</t>
    <rPh sb="69" eb="71">
      <t>ミコ</t>
    </rPh>
    <rPh sb="73" eb="75">
      <t>シタマワ</t>
    </rPh>
    <rPh sb="81" eb="83">
      <t>セイカ</t>
    </rPh>
    <rPh sb="86" eb="88">
      <t>モクヒョウ</t>
    </rPh>
    <rPh sb="89" eb="91">
      <t>タッセイ</t>
    </rPh>
    <phoneticPr fontId="5"/>
  </si>
  <si>
    <t>活動実績が当初見込みを下回った要因を分析し、事業内容の改善を図ること。</t>
    <phoneticPr fontId="5"/>
  </si>
  <si>
    <t>縮減</t>
  </si>
  <si>
    <t>執行実績を踏まえ、所要額を精査の上、概算要求を行うこととした。</t>
    <phoneticPr fontId="5"/>
  </si>
  <si>
    <t>支給見込者数の減による減</t>
    <rPh sb="0" eb="2">
      <t>シキュウ</t>
    </rPh>
    <rPh sb="2" eb="4">
      <t>ミコミ</t>
    </rPh>
    <rPh sb="4" eb="5">
      <t>シャ</t>
    </rPh>
    <rPh sb="5" eb="6">
      <t>スウ</t>
    </rPh>
    <rPh sb="7" eb="8">
      <t>ゲン</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</si>
</sst>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242</xdr:row>
      <xdr:rowOff>0</xdr:rowOff>
    </xdr:from>
    <xdr:ext cx="607859" cy="275717"/>
    <xdr:sp macro="" textlink="">
      <xdr:nvSpPr>
        <xdr:cNvPr id="2" name="テキスト ボックス 1"/>
        <xdr:cNvSpPr txBox="1"/>
      </xdr:nvSpPr>
      <xdr:spPr>
        <a:xfrm>
          <a:off x="806824" y="2641226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人事院</a:t>
          </a:r>
        </a:p>
      </xdr:txBody>
    </xdr:sp>
    <xdr:clientData/>
  </xdr:oneCellAnchor>
  <xdr:oneCellAnchor>
    <xdr:from>
      <xdr:col>4</xdr:col>
      <xdr:colOff>0</xdr:colOff>
      <xdr:row>241</xdr:row>
      <xdr:rowOff>0</xdr:rowOff>
    </xdr:from>
    <xdr:ext cx="607859" cy="275717"/>
    <xdr:sp macro="" textlink="">
      <xdr:nvSpPr>
        <xdr:cNvPr id="3" name="テキスト ボックス 2"/>
        <xdr:cNvSpPr txBox="1"/>
      </xdr:nvSpPr>
      <xdr:spPr>
        <a:xfrm>
          <a:off x="806824" y="26098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16</xdr:col>
      <xdr:colOff>22412</xdr:colOff>
      <xdr:row>270</xdr:row>
      <xdr:rowOff>11206</xdr:rowOff>
    </xdr:from>
    <xdr:to>
      <xdr:col>46</xdr:col>
      <xdr:colOff>6724</xdr:colOff>
      <xdr:row>282</xdr:row>
      <xdr:rowOff>290206</xdr:rowOff>
    </xdr:to>
    <xdr:grpSp>
      <xdr:nvGrpSpPr>
        <xdr:cNvPr id="4" name="グループ化 3"/>
        <xdr:cNvGrpSpPr/>
      </xdr:nvGrpSpPr>
      <xdr:grpSpPr>
        <a:xfrm>
          <a:off x="3273612" y="39000206"/>
          <a:ext cx="6080312" cy="4546200"/>
          <a:chOff x="4078114" y="38441538"/>
          <a:chExt cx="6222108" cy="4380139"/>
        </a:xfrm>
      </xdr:grpSpPr>
      <xdr:sp macro="" textlink="">
        <xdr:nvSpPr>
          <xdr:cNvPr id="5" name="テキスト ボックス 4"/>
          <xdr:cNvSpPr txBox="1"/>
        </xdr:nvSpPr>
        <xdr:spPr>
          <a:xfrm>
            <a:off x="7509398" y="39882648"/>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労災就学等援護費の支給</a:t>
            </a:r>
            <a:endParaRPr kumimoji="1" lang="en-US" altLang="ja-JP" sz="1400"/>
          </a:p>
          <a:p>
            <a:endParaRPr kumimoji="1" lang="en-US" altLang="ja-JP" sz="1100"/>
          </a:p>
          <a:p>
            <a:endParaRPr kumimoji="1" lang="ja-JP" altLang="en-US" sz="1100"/>
          </a:p>
        </xdr:txBody>
      </xdr:sp>
      <xdr:sp macro="" textlink="">
        <xdr:nvSpPr>
          <xdr:cNvPr id="6" name="テキスト ボックス 5"/>
          <xdr:cNvSpPr txBox="1"/>
        </xdr:nvSpPr>
        <xdr:spPr>
          <a:xfrm>
            <a:off x="4367212" y="42197109"/>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労災就学等援護費の申請</a:t>
            </a:r>
            <a:endParaRPr kumimoji="1" lang="ja-JP" altLang="en-US" sz="1100"/>
          </a:p>
        </xdr:txBody>
      </xdr:sp>
      <xdr:grpSp>
        <xdr:nvGrpSpPr>
          <xdr:cNvPr id="7" name="グループ化 6"/>
          <xdr:cNvGrpSpPr/>
        </xdr:nvGrpSpPr>
        <xdr:grpSpPr>
          <a:xfrm>
            <a:off x="4078114" y="38441538"/>
            <a:ext cx="5927952" cy="4380139"/>
            <a:chOff x="4078114" y="38441538"/>
            <a:chExt cx="5927952" cy="4380139"/>
          </a:xfrm>
        </xdr:grpSpPr>
        <xdr:sp macro="" textlink="">
          <xdr:nvSpPr>
            <xdr:cNvPr id="8" name="テキスト ボックス 7"/>
            <xdr:cNvSpPr txBox="1"/>
          </xdr:nvSpPr>
          <xdr:spPr>
            <a:xfrm>
              <a:off x="4078114" y="38441538"/>
              <a:ext cx="3014592"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2,232</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sp macro="" textlink="">
          <xdr:nvSpPr>
            <xdr:cNvPr id="9" name="テキスト ボックス 8"/>
            <xdr:cNvSpPr txBox="1"/>
          </xdr:nvSpPr>
          <xdr:spPr>
            <a:xfrm>
              <a:off x="4087935" y="40599633"/>
              <a:ext cx="3024411"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2,232</a:t>
              </a:r>
              <a:r>
                <a:rPr kumimoji="1" lang="ja-JP" altLang="ja-JP" sz="1800">
                  <a:solidFill>
                    <a:schemeClr val="dk1"/>
                  </a:solidFill>
                  <a:effectLst/>
                  <a:latin typeface="+mj-ea"/>
                  <a:ea typeface="+mj-ea"/>
                  <a:cs typeface="+mn-cs"/>
                </a:rPr>
                <a:t>百万円</a:t>
              </a:r>
              <a:endParaRPr lang="ja-JP" altLang="ja-JP" sz="1800">
                <a:effectLst/>
              </a:endParaRPr>
            </a:p>
          </xdr:txBody>
        </xdr:sp>
        <xdr:sp macro="" textlink="">
          <xdr:nvSpPr>
            <xdr:cNvPr id="10" name="大かっこ 9"/>
            <xdr:cNvSpPr/>
          </xdr:nvSpPr>
          <xdr:spPr>
            <a:xfrm>
              <a:off x="7306899" y="39674345"/>
              <a:ext cx="2699167"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大かっこ 10"/>
            <xdr:cNvSpPr/>
          </xdr:nvSpPr>
          <xdr:spPr>
            <a:xfrm>
              <a:off x="4107656" y="41886866"/>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2" name="直線矢印コネクタ 11"/>
            <xdr:cNvCxnSpPr/>
          </xdr:nvCxnSpPr>
          <xdr:spPr>
            <a:xfrm flipH="1">
              <a:off x="5579409" y="39570932"/>
              <a:ext cx="2922" cy="9540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634</v>
      </c>
      <c r="AK2" s="834"/>
      <c r="AL2" s="834"/>
      <c r="AM2" s="834"/>
      <c r="AN2" s="75" t="s">
        <v>284</v>
      </c>
      <c r="AO2" s="834">
        <v>21</v>
      </c>
      <c r="AP2" s="834"/>
      <c r="AQ2" s="834"/>
      <c r="AR2" s="76" t="s">
        <v>284</v>
      </c>
      <c r="AS2" s="835">
        <v>525</v>
      </c>
      <c r="AT2" s="835"/>
      <c r="AU2" s="835"/>
      <c r="AV2" s="75" t="str">
        <f>IF(AW2="","","-")</f>
        <v/>
      </c>
      <c r="AW2" s="836"/>
      <c r="AX2" s="836"/>
    </row>
    <row r="3" spans="1:50" ht="21" customHeight="1" thickBot="1" x14ac:dyDescent="0.2">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607</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663</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608</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609</v>
      </c>
      <c r="H5" s="825"/>
      <c r="I5" s="825"/>
      <c r="J5" s="825"/>
      <c r="K5" s="825"/>
      <c r="L5" s="825"/>
      <c r="M5" s="826" t="s">
        <v>61</v>
      </c>
      <c r="N5" s="827"/>
      <c r="O5" s="827"/>
      <c r="P5" s="827"/>
      <c r="Q5" s="827"/>
      <c r="R5" s="828"/>
      <c r="S5" s="829" t="s">
        <v>610</v>
      </c>
      <c r="T5" s="825"/>
      <c r="U5" s="825"/>
      <c r="V5" s="825"/>
      <c r="W5" s="825"/>
      <c r="X5" s="830"/>
      <c r="Y5" s="831" t="s">
        <v>3</v>
      </c>
      <c r="Z5" s="832"/>
      <c r="AA5" s="832"/>
      <c r="AB5" s="832"/>
      <c r="AC5" s="832"/>
      <c r="AD5" s="833"/>
      <c r="AE5" s="854" t="s">
        <v>611</v>
      </c>
      <c r="AF5" s="854"/>
      <c r="AG5" s="854"/>
      <c r="AH5" s="854"/>
      <c r="AI5" s="854"/>
      <c r="AJ5" s="854"/>
      <c r="AK5" s="854"/>
      <c r="AL5" s="854"/>
      <c r="AM5" s="854"/>
      <c r="AN5" s="854"/>
      <c r="AO5" s="854"/>
      <c r="AP5" s="855"/>
      <c r="AQ5" s="856" t="s">
        <v>642</v>
      </c>
      <c r="AR5" s="857"/>
      <c r="AS5" s="857"/>
      <c r="AT5" s="857"/>
      <c r="AU5" s="857"/>
      <c r="AV5" s="857"/>
      <c r="AW5" s="857"/>
      <c r="AX5" s="858"/>
    </row>
    <row r="6" spans="1:50" ht="30.95" customHeight="1" x14ac:dyDescent="0.15">
      <c r="A6" s="859" t="s">
        <v>4</v>
      </c>
      <c r="B6" s="860"/>
      <c r="C6" s="860"/>
      <c r="D6" s="860"/>
      <c r="E6" s="860"/>
      <c r="F6" s="860"/>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612</v>
      </c>
      <c r="H7" s="865"/>
      <c r="I7" s="865"/>
      <c r="J7" s="865"/>
      <c r="K7" s="865"/>
      <c r="L7" s="865"/>
      <c r="M7" s="865"/>
      <c r="N7" s="865"/>
      <c r="O7" s="865"/>
      <c r="P7" s="865"/>
      <c r="Q7" s="865"/>
      <c r="R7" s="865"/>
      <c r="S7" s="865"/>
      <c r="T7" s="865"/>
      <c r="U7" s="865"/>
      <c r="V7" s="865"/>
      <c r="W7" s="865"/>
      <c r="X7" s="866"/>
      <c r="Y7" s="867" t="s">
        <v>269</v>
      </c>
      <c r="Z7" s="686"/>
      <c r="AA7" s="686"/>
      <c r="AB7" s="686"/>
      <c r="AC7" s="686"/>
      <c r="AD7" s="868"/>
      <c r="AE7" s="796" t="s">
        <v>613</v>
      </c>
      <c r="AF7" s="797"/>
      <c r="AG7" s="797"/>
      <c r="AH7" s="797"/>
      <c r="AI7" s="797"/>
      <c r="AJ7" s="797"/>
      <c r="AK7" s="797"/>
      <c r="AL7" s="797"/>
      <c r="AM7" s="797"/>
      <c r="AN7" s="797"/>
      <c r="AO7" s="797"/>
      <c r="AP7" s="797"/>
      <c r="AQ7" s="797"/>
      <c r="AR7" s="797"/>
      <c r="AS7" s="797"/>
      <c r="AT7" s="797"/>
      <c r="AU7" s="797"/>
      <c r="AV7" s="797"/>
      <c r="AW7" s="797"/>
      <c r="AX7" s="798"/>
    </row>
    <row r="8" spans="1:50" ht="28.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社会保障</v>
      </c>
      <c r="AF8" s="844"/>
      <c r="AG8" s="844"/>
      <c r="AH8" s="844"/>
      <c r="AI8" s="844"/>
      <c r="AJ8" s="844"/>
      <c r="AK8" s="844"/>
      <c r="AL8" s="844"/>
      <c r="AM8" s="844"/>
      <c r="AN8" s="844"/>
      <c r="AO8" s="844"/>
      <c r="AP8" s="844"/>
      <c r="AQ8" s="844"/>
      <c r="AR8" s="844"/>
      <c r="AS8" s="844"/>
      <c r="AT8" s="844"/>
      <c r="AU8" s="844"/>
      <c r="AV8" s="844"/>
      <c r="AW8" s="844"/>
      <c r="AX8" s="850"/>
    </row>
    <row r="9" spans="1:50" ht="54.75" customHeight="1" x14ac:dyDescent="0.15">
      <c r="A9" s="769" t="s">
        <v>21</v>
      </c>
      <c r="B9" s="770"/>
      <c r="C9" s="770"/>
      <c r="D9" s="770"/>
      <c r="E9" s="770"/>
      <c r="F9" s="770"/>
      <c r="G9" s="851" t="s">
        <v>641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1.5" customHeight="1" x14ac:dyDescent="0.15">
      <c r="A10" s="757" t="s">
        <v>27</v>
      </c>
      <c r="B10" s="758"/>
      <c r="C10" s="758"/>
      <c r="D10" s="758"/>
      <c r="E10" s="758"/>
      <c r="F10" s="758"/>
      <c r="G10" s="759" t="s">
        <v>661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3.1" customHeight="1" x14ac:dyDescent="0.15">
      <c r="A11" s="757" t="s">
        <v>5</v>
      </c>
      <c r="B11" s="758"/>
      <c r="C11" s="758"/>
      <c r="D11" s="758"/>
      <c r="E11" s="758"/>
      <c r="F11" s="762"/>
      <c r="G11" s="763" t="str">
        <f>入力規則等!P10</f>
        <v>直接実施</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2"/>
    </row>
    <row r="13" spans="1:50" ht="21" customHeight="1" x14ac:dyDescent="0.15">
      <c r="A13" s="309"/>
      <c r="B13" s="310"/>
      <c r="C13" s="310"/>
      <c r="D13" s="310"/>
      <c r="E13" s="310"/>
      <c r="F13" s="311"/>
      <c r="G13" s="786" t="s">
        <v>6</v>
      </c>
      <c r="H13" s="787"/>
      <c r="I13" s="803" t="s">
        <v>7</v>
      </c>
      <c r="J13" s="804"/>
      <c r="K13" s="804"/>
      <c r="L13" s="804"/>
      <c r="M13" s="804"/>
      <c r="N13" s="804"/>
      <c r="O13" s="805"/>
      <c r="P13" s="697">
        <v>2672</v>
      </c>
      <c r="Q13" s="698"/>
      <c r="R13" s="698"/>
      <c r="S13" s="698"/>
      <c r="T13" s="698"/>
      <c r="U13" s="698"/>
      <c r="V13" s="699"/>
      <c r="W13" s="697">
        <v>2590</v>
      </c>
      <c r="X13" s="698"/>
      <c r="Y13" s="698"/>
      <c r="Z13" s="698"/>
      <c r="AA13" s="698"/>
      <c r="AB13" s="698"/>
      <c r="AC13" s="699"/>
      <c r="AD13" s="697">
        <v>2532</v>
      </c>
      <c r="AE13" s="698"/>
      <c r="AF13" s="698"/>
      <c r="AG13" s="698"/>
      <c r="AH13" s="698"/>
      <c r="AI13" s="698"/>
      <c r="AJ13" s="699"/>
      <c r="AK13" s="697">
        <v>2426</v>
      </c>
      <c r="AL13" s="698"/>
      <c r="AM13" s="698"/>
      <c r="AN13" s="698"/>
      <c r="AO13" s="698"/>
      <c r="AP13" s="698"/>
      <c r="AQ13" s="699"/>
      <c r="AR13" s="734">
        <v>2426</v>
      </c>
      <c r="AS13" s="735"/>
      <c r="AT13" s="735"/>
      <c r="AU13" s="735"/>
      <c r="AV13" s="735"/>
      <c r="AW13" s="735"/>
      <c r="AX13" s="806"/>
    </row>
    <row r="14" spans="1:50" ht="21" customHeight="1" x14ac:dyDescent="0.15">
      <c r="A14" s="309"/>
      <c r="B14" s="310"/>
      <c r="C14" s="310"/>
      <c r="D14" s="310"/>
      <c r="E14" s="310"/>
      <c r="F14" s="311"/>
      <c r="G14" s="788"/>
      <c r="H14" s="789"/>
      <c r="I14" s="781" t="s">
        <v>8</v>
      </c>
      <c r="J14" s="782"/>
      <c r="K14" s="782"/>
      <c r="L14" s="782"/>
      <c r="M14" s="782"/>
      <c r="N14" s="782"/>
      <c r="O14" s="783"/>
      <c r="P14" s="697" t="s">
        <v>614</v>
      </c>
      <c r="Q14" s="698"/>
      <c r="R14" s="698"/>
      <c r="S14" s="698"/>
      <c r="T14" s="698"/>
      <c r="U14" s="698"/>
      <c r="V14" s="699"/>
      <c r="W14" s="697" t="s">
        <v>614</v>
      </c>
      <c r="X14" s="698"/>
      <c r="Y14" s="698"/>
      <c r="Z14" s="698"/>
      <c r="AA14" s="698"/>
      <c r="AB14" s="698"/>
      <c r="AC14" s="699"/>
      <c r="AD14" s="697" t="s">
        <v>614</v>
      </c>
      <c r="AE14" s="698"/>
      <c r="AF14" s="698"/>
      <c r="AG14" s="698"/>
      <c r="AH14" s="698"/>
      <c r="AI14" s="698"/>
      <c r="AJ14" s="699"/>
      <c r="AK14" s="697"/>
      <c r="AL14" s="698"/>
      <c r="AM14" s="698"/>
      <c r="AN14" s="698"/>
      <c r="AO14" s="698"/>
      <c r="AP14" s="698"/>
      <c r="AQ14" s="699"/>
      <c r="AR14" s="792"/>
      <c r="AS14" s="792"/>
      <c r="AT14" s="792"/>
      <c r="AU14" s="792"/>
      <c r="AV14" s="792"/>
      <c r="AW14" s="792"/>
      <c r="AX14" s="793"/>
    </row>
    <row r="15" spans="1:50" ht="21" customHeight="1" x14ac:dyDescent="0.15">
      <c r="A15" s="309"/>
      <c r="B15" s="310"/>
      <c r="C15" s="310"/>
      <c r="D15" s="310"/>
      <c r="E15" s="310"/>
      <c r="F15" s="311"/>
      <c r="G15" s="788"/>
      <c r="H15" s="789"/>
      <c r="I15" s="781" t="s">
        <v>47</v>
      </c>
      <c r="J15" s="794"/>
      <c r="K15" s="794"/>
      <c r="L15" s="794"/>
      <c r="M15" s="794"/>
      <c r="N15" s="794"/>
      <c r="O15" s="795"/>
      <c r="P15" s="697" t="s">
        <v>614</v>
      </c>
      <c r="Q15" s="698"/>
      <c r="R15" s="698"/>
      <c r="S15" s="698"/>
      <c r="T15" s="698"/>
      <c r="U15" s="698"/>
      <c r="V15" s="699"/>
      <c r="W15" s="697" t="s">
        <v>614</v>
      </c>
      <c r="X15" s="698"/>
      <c r="Y15" s="698"/>
      <c r="Z15" s="698"/>
      <c r="AA15" s="698"/>
      <c r="AB15" s="698"/>
      <c r="AC15" s="699"/>
      <c r="AD15" s="697" t="s">
        <v>614</v>
      </c>
      <c r="AE15" s="698"/>
      <c r="AF15" s="698"/>
      <c r="AG15" s="698"/>
      <c r="AH15" s="698"/>
      <c r="AI15" s="698"/>
      <c r="AJ15" s="699"/>
      <c r="AK15" s="697" t="s">
        <v>614</v>
      </c>
      <c r="AL15" s="698"/>
      <c r="AM15" s="698"/>
      <c r="AN15" s="698"/>
      <c r="AO15" s="698"/>
      <c r="AP15" s="698"/>
      <c r="AQ15" s="699"/>
      <c r="AR15" s="697"/>
      <c r="AS15" s="698"/>
      <c r="AT15" s="698"/>
      <c r="AU15" s="698"/>
      <c r="AV15" s="698"/>
      <c r="AW15" s="698"/>
      <c r="AX15" s="807"/>
    </row>
    <row r="16" spans="1:50" ht="21" customHeight="1" x14ac:dyDescent="0.15">
      <c r="A16" s="309"/>
      <c r="B16" s="310"/>
      <c r="C16" s="310"/>
      <c r="D16" s="310"/>
      <c r="E16" s="310"/>
      <c r="F16" s="311"/>
      <c r="G16" s="788"/>
      <c r="H16" s="789"/>
      <c r="I16" s="781" t="s">
        <v>48</v>
      </c>
      <c r="J16" s="794"/>
      <c r="K16" s="794"/>
      <c r="L16" s="794"/>
      <c r="M16" s="794"/>
      <c r="N16" s="794"/>
      <c r="O16" s="795"/>
      <c r="P16" s="697" t="s">
        <v>614</v>
      </c>
      <c r="Q16" s="698"/>
      <c r="R16" s="698"/>
      <c r="S16" s="698"/>
      <c r="T16" s="698"/>
      <c r="U16" s="698"/>
      <c r="V16" s="699"/>
      <c r="W16" s="697" t="s">
        <v>614</v>
      </c>
      <c r="X16" s="698"/>
      <c r="Y16" s="698"/>
      <c r="Z16" s="698"/>
      <c r="AA16" s="698"/>
      <c r="AB16" s="698"/>
      <c r="AC16" s="699"/>
      <c r="AD16" s="697" t="s">
        <v>614</v>
      </c>
      <c r="AE16" s="698"/>
      <c r="AF16" s="698"/>
      <c r="AG16" s="698"/>
      <c r="AH16" s="698"/>
      <c r="AI16" s="698"/>
      <c r="AJ16" s="699"/>
      <c r="AK16" s="697"/>
      <c r="AL16" s="698"/>
      <c r="AM16" s="698"/>
      <c r="AN16" s="698"/>
      <c r="AO16" s="698"/>
      <c r="AP16" s="698"/>
      <c r="AQ16" s="699"/>
      <c r="AR16" s="799"/>
      <c r="AS16" s="800"/>
      <c r="AT16" s="800"/>
      <c r="AU16" s="800"/>
      <c r="AV16" s="800"/>
      <c r="AW16" s="800"/>
      <c r="AX16" s="801"/>
    </row>
    <row r="17" spans="1:50" ht="24.75" customHeight="1" x14ac:dyDescent="0.15">
      <c r="A17" s="309"/>
      <c r="B17" s="310"/>
      <c r="C17" s="310"/>
      <c r="D17" s="310"/>
      <c r="E17" s="310"/>
      <c r="F17" s="311"/>
      <c r="G17" s="788"/>
      <c r="H17" s="789"/>
      <c r="I17" s="781" t="s">
        <v>46</v>
      </c>
      <c r="J17" s="782"/>
      <c r="K17" s="782"/>
      <c r="L17" s="782"/>
      <c r="M17" s="782"/>
      <c r="N17" s="782"/>
      <c r="O17" s="783"/>
      <c r="P17" s="697" t="s">
        <v>614</v>
      </c>
      <c r="Q17" s="698"/>
      <c r="R17" s="698"/>
      <c r="S17" s="698"/>
      <c r="T17" s="698"/>
      <c r="U17" s="698"/>
      <c r="V17" s="699"/>
      <c r="W17" s="697" t="s">
        <v>614</v>
      </c>
      <c r="X17" s="698"/>
      <c r="Y17" s="698"/>
      <c r="Z17" s="698"/>
      <c r="AA17" s="698"/>
      <c r="AB17" s="698"/>
      <c r="AC17" s="699"/>
      <c r="AD17" s="697" t="s">
        <v>614</v>
      </c>
      <c r="AE17" s="698"/>
      <c r="AF17" s="698"/>
      <c r="AG17" s="698"/>
      <c r="AH17" s="698"/>
      <c r="AI17" s="698"/>
      <c r="AJ17" s="699"/>
      <c r="AK17" s="697" t="s">
        <v>670</v>
      </c>
      <c r="AL17" s="698"/>
      <c r="AM17" s="698"/>
      <c r="AN17" s="698"/>
      <c r="AO17" s="698"/>
      <c r="AP17" s="698"/>
      <c r="AQ17" s="699"/>
      <c r="AR17" s="784"/>
      <c r="AS17" s="784"/>
      <c r="AT17" s="784"/>
      <c r="AU17" s="784"/>
      <c r="AV17" s="784"/>
      <c r="AW17" s="784"/>
      <c r="AX17" s="785"/>
    </row>
    <row r="18" spans="1:50" ht="24.75" customHeight="1" x14ac:dyDescent="0.15">
      <c r="A18" s="309"/>
      <c r="B18" s="310"/>
      <c r="C18" s="310"/>
      <c r="D18" s="310"/>
      <c r="E18" s="310"/>
      <c r="F18" s="311"/>
      <c r="G18" s="790"/>
      <c r="H18" s="791"/>
      <c r="I18" s="774" t="s">
        <v>18</v>
      </c>
      <c r="J18" s="775"/>
      <c r="K18" s="775"/>
      <c r="L18" s="775"/>
      <c r="M18" s="775"/>
      <c r="N18" s="775"/>
      <c r="O18" s="776"/>
      <c r="P18" s="777">
        <f>SUM(P13:V17)</f>
        <v>2672</v>
      </c>
      <c r="Q18" s="778"/>
      <c r="R18" s="778"/>
      <c r="S18" s="778"/>
      <c r="T18" s="778"/>
      <c r="U18" s="778"/>
      <c r="V18" s="779"/>
      <c r="W18" s="777">
        <f>SUM(W13:AC17)</f>
        <v>2590</v>
      </c>
      <c r="X18" s="778"/>
      <c r="Y18" s="778"/>
      <c r="Z18" s="778"/>
      <c r="AA18" s="778"/>
      <c r="AB18" s="778"/>
      <c r="AC18" s="779"/>
      <c r="AD18" s="777">
        <f>SUM(AD13:AJ17)</f>
        <v>2532</v>
      </c>
      <c r="AE18" s="778"/>
      <c r="AF18" s="778"/>
      <c r="AG18" s="778"/>
      <c r="AH18" s="778"/>
      <c r="AI18" s="778"/>
      <c r="AJ18" s="779"/>
      <c r="AK18" s="777">
        <f>SUM(AK13:AQ17)</f>
        <v>2426</v>
      </c>
      <c r="AL18" s="778"/>
      <c r="AM18" s="778"/>
      <c r="AN18" s="778"/>
      <c r="AO18" s="778"/>
      <c r="AP18" s="778"/>
      <c r="AQ18" s="779"/>
      <c r="AR18" s="777">
        <f>SUM(AR13:AX17)</f>
        <v>2426</v>
      </c>
      <c r="AS18" s="778"/>
      <c r="AT18" s="778"/>
      <c r="AU18" s="778"/>
      <c r="AV18" s="778"/>
      <c r="AW18" s="778"/>
      <c r="AX18" s="780"/>
    </row>
    <row r="19" spans="1:50" ht="24.75" customHeight="1" x14ac:dyDescent="0.15">
      <c r="A19" s="309"/>
      <c r="B19" s="310"/>
      <c r="C19" s="310"/>
      <c r="D19" s="310"/>
      <c r="E19" s="310"/>
      <c r="F19" s="311"/>
      <c r="G19" s="749" t="s">
        <v>9</v>
      </c>
      <c r="H19" s="750"/>
      <c r="I19" s="750"/>
      <c r="J19" s="750"/>
      <c r="K19" s="750"/>
      <c r="L19" s="750"/>
      <c r="M19" s="750"/>
      <c r="N19" s="750"/>
      <c r="O19" s="750"/>
      <c r="P19" s="697">
        <v>2411</v>
      </c>
      <c r="Q19" s="698"/>
      <c r="R19" s="698"/>
      <c r="S19" s="698"/>
      <c r="T19" s="698"/>
      <c r="U19" s="698"/>
      <c r="V19" s="699"/>
      <c r="W19" s="697">
        <v>2265</v>
      </c>
      <c r="X19" s="698"/>
      <c r="Y19" s="698"/>
      <c r="Z19" s="698"/>
      <c r="AA19" s="698"/>
      <c r="AB19" s="698"/>
      <c r="AC19" s="699"/>
      <c r="AD19" s="697">
        <v>2232</v>
      </c>
      <c r="AE19" s="698"/>
      <c r="AF19" s="698"/>
      <c r="AG19" s="698"/>
      <c r="AH19" s="698"/>
      <c r="AI19" s="698"/>
      <c r="AJ19" s="699"/>
      <c r="AK19" s="746"/>
      <c r="AL19" s="746"/>
      <c r="AM19" s="746"/>
      <c r="AN19" s="746"/>
      <c r="AO19" s="746"/>
      <c r="AP19" s="746"/>
      <c r="AQ19" s="746"/>
      <c r="AR19" s="746"/>
      <c r="AS19" s="746"/>
      <c r="AT19" s="746"/>
      <c r="AU19" s="746"/>
      <c r="AV19" s="746"/>
      <c r="AW19" s="746"/>
      <c r="AX19" s="748"/>
    </row>
    <row r="20" spans="1:50" ht="24.75" customHeight="1" x14ac:dyDescent="0.15">
      <c r="A20" s="309"/>
      <c r="B20" s="310"/>
      <c r="C20" s="310"/>
      <c r="D20" s="310"/>
      <c r="E20" s="310"/>
      <c r="F20" s="311"/>
      <c r="G20" s="749" t="s">
        <v>10</v>
      </c>
      <c r="H20" s="750"/>
      <c r="I20" s="750"/>
      <c r="J20" s="750"/>
      <c r="K20" s="750"/>
      <c r="L20" s="750"/>
      <c r="M20" s="750"/>
      <c r="N20" s="750"/>
      <c r="O20" s="750"/>
      <c r="P20" s="745">
        <f>IF(P18=0, "-", SUM(P19)/P18)</f>
        <v>0.90232035928143717</v>
      </c>
      <c r="Q20" s="745"/>
      <c r="R20" s="745"/>
      <c r="S20" s="745"/>
      <c r="T20" s="745"/>
      <c r="U20" s="745"/>
      <c r="V20" s="745"/>
      <c r="W20" s="745">
        <f>IF(W18=0, "-", SUM(W19)/W18)</f>
        <v>0.87451737451737455</v>
      </c>
      <c r="X20" s="745"/>
      <c r="Y20" s="745"/>
      <c r="Z20" s="745"/>
      <c r="AA20" s="745"/>
      <c r="AB20" s="745"/>
      <c r="AC20" s="745"/>
      <c r="AD20" s="745">
        <f>IF(AD18=0, "-", SUM(AD19)/AD18)</f>
        <v>0.88151658767772512</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f>IF(P19=0, "-", SUM(P19)/SUM(P13,P14))</f>
        <v>0.90232035928143717</v>
      </c>
      <c r="Q21" s="745"/>
      <c r="R21" s="745"/>
      <c r="S21" s="745"/>
      <c r="T21" s="745"/>
      <c r="U21" s="745"/>
      <c r="V21" s="745"/>
      <c r="W21" s="745">
        <f>IF(W19=0, "-", SUM(W19)/SUM(W13,W14))</f>
        <v>0.87451737451737455</v>
      </c>
      <c r="X21" s="745"/>
      <c r="Y21" s="745"/>
      <c r="Z21" s="745"/>
      <c r="AA21" s="745"/>
      <c r="AB21" s="745"/>
      <c r="AC21" s="745"/>
      <c r="AD21" s="745">
        <f>IF(AD19=0, "-", SUM(AD19)/SUM(AD13,AD14))</f>
        <v>0.88151658767772512</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3" t="s">
        <v>592</v>
      </c>
      <c r="B22" s="704"/>
      <c r="C22" s="704"/>
      <c r="D22" s="704"/>
      <c r="E22" s="704"/>
      <c r="F22" s="705"/>
      <c r="G22" s="709" t="s">
        <v>229</v>
      </c>
      <c r="H22" s="549"/>
      <c r="I22" s="549"/>
      <c r="J22" s="549"/>
      <c r="K22" s="549"/>
      <c r="L22" s="549"/>
      <c r="M22" s="549"/>
      <c r="N22" s="549"/>
      <c r="O22" s="550"/>
      <c r="P22" s="710" t="s">
        <v>590</v>
      </c>
      <c r="Q22" s="549"/>
      <c r="R22" s="549"/>
      <c r="S22" s="549"/>
      <c r="T22" s="549"/>
      <c r="U22" s="549"/>
      <c r="V22" s="550"/>
      <c r="W22" s="710" t="s">
        <v>591</v>
      </c>
      <c r="X22" s="549"/>
      <c r="Y22" s="549"/>
      <c r="Z22" s="549"/>
      <c r="AA22" s="549"/>
      <c r="AB22" s="549"/>
      <c r="AC22" s="550"/>
      <c r="AD22" s="710" t="s">
        <v>228</v>
      </c>
      <c r="AE22" s="549"/>
      <c r="AF22" s="549"/>
      <c r="AG22" s="549"/>
      <c r="AH22" s="549"/>
      <c r="AI22" s="549"/>
      <c r="AJ22" s="549"/>
      <c r="AK22" s="549"/>
      <c r="AL22" s="549"/>
      <c r="AM22" s="549"/>
      <c r="AN22" s="549"/>
      <c r="AO22" s="549"/>
      <c r="AP22" s="549"/>
      <c r="AQ22" s="549"/>
      <c r="AR22" s="549"/>
      <c r="AS22" s="549"/>
      <c r="AT22" s="549"/>
      <c r="AU22" s="549"/>
      <c r="AV22" s="549"/>
      <c r="AW22" s="549"/>
      <c r="AX22" s="730"/>
    </row>
    <row r="23" spans="1:50" ht="25.5" customHeight="1" x14ac:dyDescent="0.15">
      <c r="A23" s="706"/>
      <c r="B23" s="707"/>
      <c r="C23" s="707"/>
      <c r="D23" s="707"/>
      <c r="E23" s="707"/>
      <c r="F23" s="708"/>
      <c r="G23" s="731" t="s">
        <v>615</v>
      </c>
      <c r="H23" s="732"/>
      <c r="I23" s="732"/>
      <c r="J23" s="732"/>
      <c r="K23" s="732"/>
      <c r="L23" s="732"/>
      <c r="M23" s="732"/>
      <c r="N23" s="732"/>
      <c r="O23" s="733"/>
      <c r="P23" s="734">
        <v>2426</v>
      </c>
      <c r="Q23" s="735"/>
      <c r="R23" s="735"/>
      <c r="S23" s="735"/>
      <c r="T23" s="735"/>
      <c r="U23" s="735"/>
      <c r="V23" s="736"/>
      <c r="W23" s="734">
        <v>2426</v>
      </c>
      <c r="X23" s="735"/>
      <c r="Y23" s="735"/>
      <c r="Z23" s="735"/>
      <c r="AA23" s="735"/>
      <c r="AB23" s="735"/>
      <c r="AC23" s="736"/>
      <c r="AD23" s="737" t="s">
        <v>676</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hidden="1" customHeight="1" x14ac:dyDescent="0.15">
      <c r="A24" s="706"/>
      <c r="B24" s="707"/>
      <c r="C24" s="707"/>
      <c r="D24" s="707"/>
      <c r="E24" s="707"/>
      <c r="F24" s="708"/>
      <c r="G24" s="700"/>
      <c r="H24" s="701"/>
      <c r="I24" s="701"/>
      <c r="J24" s="701"/>
      <c r="K24" s="701"/>
      <c r="L24" s="701"/>
      <c r="M24" s="701"/>
      <c r="N24" s="701"/>
      <c r="O24" s="702"/>
      <c r="P24" s="697"/>
      <c r="Q24" s="698"/>
      <c r="R24" s="698"/>
      <c r="S24" s="698"/>
      <c r="T24" s="698"/>
      <c r="U24" s="698"/>
      <c r="V24" s="699"/>
      <c r="W24" s="697"/>
      <c r="X24" s="698"/>
      <c r="Y24" s="698"/>
      <c r="Z24" s="698"/>
      <c r="AA24" s="698"/>
      <c r="AB24" s="698"/>
      <c r="AC24" s="699"/>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hidden="1" customHeight="1" x14ac:dyDescent="0.15">
      <c r="A25" s="706"/>
      <c r="B25" s="707"/>
      <c r="C25" s="707"/>
      <c r="D25" s="707"/>
      <c r="E25" s="707"/>
      <c r="F25" s="708"/>
      <c r="G25" s="700"/>
      <c r="H25" s="701"/>
      <c r="I25" s="701"/>
      <c r="J25" s="701"/>
      <c r="K25" s="701"/>
      <c r="L25" s="701"/>
      <c r="M25" s="701"/>
      <c r="N25" s="701"/>
      <c r="O25" s="702"/>
      <c r="P25" s="697"/>
      <c r="Q25" s="698"/>
      <c r="R25" s="698"/>
      <c r="S25" s="698"/>
      <c r="T25" s="698"/>
      <c r="U25" s="698"/>
      <c r="V25" s="699"/>
      <c r="W25" s="697"/>
      <c r="X25" s="698"/>
      <c r="Y25" s="698"/>
      <c r="Z25" s="698"/>
      <c r="AA25" s="698"/>
      <c r="AB25" s="698"/>
      <c r="AC25" s="699"/>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15">
      <c r="A26" s="706"/>
      <c r="B26" s="707"/>
      <c r="C26" s="707"/>
      <c r="D26" s="707"/>
      <c r="E26" s="707"/>
      <c r="F26" s="708"/>
      <c r="G26" s="700"/>
      <c r="H26" s="701"/>
      <c r="I26" s="701"/>
      <c r="J26" s="701"/>
      <c r="K26" s="701"/>
      <c r="L26" s="701"/>
      <c r="M26" s="701"/>
      <c r="N26" s="701"/>
      <c r="O26" s="702"/>
      <c r="P26" s="697"/>
      <c r="Q26" s="698"/>
      <c r="R26" s="698"/>
      <c r="S26" s="698"/>
      <c r="T26" s="698"/>
      <c r="U26" s="698"/>
      <c r="V26" s="699"/>
      <c r="W26" s="697"/>
      <c r="X26" s="698"/>
      <c r="Y26" s="698"/>
      <c r="Z26" s="698"/>
      <c r="AA26" s="698"/>
      <c r="AB26" s="698"/>
      <c r="AC26" s="699"/>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6"/>
      <c r="B27" s="707"/>
      <c r="C27" s="707"/>
      <c r="D27" s="707"/>
      <c r="E27" s="707"/>
      <c r="F27" s="708"/>
      <c r="G27" s="700"/>
      <c r="H27" s="701"/>
      <c r="I27" s="701"/>
      <c r="J27" s="701"/>
      <c r="K27" s="701"/>
      <c r="L27" s="701"/>
      <c r="M27" s="701"/>
      <c r="N27" s="701"/>
      <c r="O27" s="702"/>
      <c r="P27" s="697"/>
      <c r="Q27" s="698"/>
      <c r="R27" s="698"/>
      <c r="S27" s="698"/>
      <c r="T27" s="698"/>
      <c r="U27" s="698"/>
      <c r="V27" s="699"/>
      <c r="W27" s="697"/>
      <c r="X27" s="698"/>
      <c r="Y27" s="698"/>
      <c r="Z27" s="698"/>
      <c r="AA27" s="698"/>
      <c r="AB27" s="698"/>
      <c r="AC27" s="699"/>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6"/>
      <c r="B28" s="707"/>
      <c r="C28" s="707"/>
      <c r="D28" s="707"/>
      <c r="E28" s="707"/>
      <c r="F28" s="708"/>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6"/>
      <c r="B29" s="707"/>
      <c r="C29" s="707"/>
      <c r="D29" s="707"/>
      <c r="E29" s="707"/>
      <c r="F29" s="708"/>
      <c r="G29" s="300" t="s">
        <v>18</v>
      </c>
      <c r="H29" s="717"/>
      <c r="I29" s="717"/>
      <c r="J29" s="717"/>
      <c r="K29" s="717"/>
      <c r="L29" s="717"/>
      <c r="M29" s="717"/>
      <c r="N29" s="717"/>
      <c r="O29" s="718"/>
      <c r="P29" s="719">
        <f>AK13</f>
        <v>2426</v>
      </c>
      <c r="Q29" s="720"/>
      <c r="R29" s="720"/>
      <c r="S29" s="720"/>
      <c r="T29" s="720"/>
      <c r="U29" s="720"/>
      <c r="V29" s="721"/>
      <c r="W29" s="722">
        <f>AR13</f>
        <v>2426</v>
      </c>
      <c r="X29" s="723"/>
      <c r="Y29" s="723"/>
      <c r="Z29" s="723"/>
      <c r="AA29" s="723"/>
      <c r="AB29" s="723"/>
      <c r="AC29" s="724"/>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5" t="s">
        <v>579</v>
      </c>
      <c r="B30" s="726"/>
      <c r="C30" s="726"/>
      <c r="D30" s="726"/>
      <c r="E30" s="726"/>
      <c r="F30" s="727"/>
      <c r="G30" s="728" t="s">
        <v>647</v>
      </c>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5"/>
      <c r="AO30" s="715"/>
      <c r="AP30" s="715"/>
      <c r="AQ30" s="715"/>
      <c r="AR30" s="715"/>
      <c r="AS30" s="715"/>
      <c r="AT30" s="715"/>
      <c r="AU30" s="715"/>
      <c r="AV30" s="715"/>
      <c r="AW30" s="715"/>
      <c r="AX30" s="716"/>
    </row>
    <row r="31" spans="1:50" ht="31.5" customHeight="1" x14ac:dyDescent="0.15">
      <c r="A31" s="647" t="s">
        <v>580</v>
      </c>
      <c r="B31" s="153"/>
      <c r="C31" s="153"/>
      <c r="D31" s="153"/>
      <c r="E31" s="153"/>
      <c r="F31" s="154"/>
      <c r="G31" s="688" t="s">
        <v>572</v>
      </c>
      <c r="H31" s="689"/>
      <c r="I31" s="689"/>
      <c r="J31" s="689"/>
      <c r="K31" s="689"/>
      <c r="L31" s="689"/>
      <c r="M31" s="689"/>
      <c r="N31" s="689"/>
      <c r="O31" s="689"/>
      <c r="P31" s="690" t="s">
        <v>571</v>
      </c>
      <c r="Q31" s="689"/>
      <c r="R31" s="689"/>
      <c r="S31" s="689"/>
      <c r="T31" s="689"/>
      <c r="U31" s="689"/>
      <c r="V31" s="689"/>
      <c r="W31" s="689"/>
      <c r="X31" s="691"/>
      <c r="Y31" s="692"/>
      <c r="Z31" s="693"/>
      <c r="AA31" s="694"/>
      <c r="AB31" s="625" t="s">
        <v>11</v>
      </c>
      <c r="AC31" s="625"/>
      <c r="AD31" s="625"/>
      <c r="AE31" s="116" t="s">
        <v>416</v>
      </c>
      <c r="AF31" s="695"/>
      <c r="AG31" s="695"/>
      <c r="AH31" s="696"/>
      <c r="AI31" s="116" t="s">
        <v>568</v>
      </c>
      <c r="AJ31" s="695"/>
      <c r="AK31" s="695"/>
      <c r="AL31" s="696"/>
      <c r="AM31" s="116" t="s">
        <v>384</v>
      </c>
      <c r="AN31" s="695"/>
      <c r="AO31" s="695"/>
      <c r="AP31" s="696"/>
      <c r="AQ31" s="622" t="s">
        <v>415</v>
      </c>
      <c r="AR31" s="623"/>
      <c r="AS31" s="623"/>
      <c r="AT31" s="624"/>
      <c r="AU31" s="622" t="s">
        <v>593</v>
      </c>
      <c r="AV31" s="623"/>
      <c r="AW31" s="623"/>
      <c r="AX31" s="632"/>
    </row>
    <row r="32" spans="1:50" ht="54" customHeight="1" x14ac:dyDescent="0.15">
      <c r="A32" s="647"/>
      <c r="B32" s="153"/>
      <c r="C32" s="153"/>
      <c r="D32" s="153"/>
      <c r="E32" s="153"/>
      <c r="F32" s="154"/>
      <c r="G32" s="729" t="s">
        <v>668</v>
      </c>
      <c r="H32" s="634"/>
      <c r="I32" s="634"/>
      <c r="J32" s="634"/>
      <c r="K32" s="634"/>
      <c r="L32" s="634"/>
      <c r="M32" s="634"/>
      <c r="N32" s="634"/>
      <c r="O32" s="634"/>
      <c r="P32" s="387" t="s">
        <v>662</v>
      </c>
      <c r="Q32" s="638"/>
      <c r="R32" s="638"/>
      <c r="S32" s="638"/>
      <c r="T32" s="638"/>
      <c r="U32" s="638"/>
      <c r="V32" s="638"/>
      <c r="W32" s="638"/>
      <c r="X32" s="639"/>
      <c r="Y32" s="643" t="s">
        <v>51</v>
      </c>
      <c r="Z32" s="644"/>
      <c r="AA32" s="645"/>
      <c r="AB32" s="646" t="s">
        <v>619</v>
      </c>
      <c r="AC32" s="646"/>
      <c r="AD32" s="646"/>
      <c r="AE32" s="615">
        <v>8664</v>
      </c>
      <c r="AF32" s="615"/>
      <c r="AG32" s="615"/>
      <c r="AH32" s="615"/>
      <c r="AI32" s="615">
        <v>8063</v>
      </c>
      <c r="AJ32" s="615"/>
      <c r="AK32" s="615"/>
      <c r="AL32" s="615"/>
      <c r="AM32" s="615">
        <v>8043</v>
      </c>
      <c r="AN32" s="615"/>
      <c r="AO32" s="615"/>
      <c r="AP32" s="615"/>
      <c r="AQ32" s="615" t="s">
        <v>614</v>
      </c>
      <c r="AR32" s="615"/>
      <c r="AS32" s="615"/>
      <c r="AT32" s="615"/>
      <c r="AU32" s="616" t="s">
        <v>614</v>
      </c>
      <c r="AV32" s="617"/>
      <c r="AW32" s="617"/>
      <c r="AX32" s="618"/>
    </row>
    <row r="33" spans="1:51" ht="54" customHeight="1" x14ac:dyDescent="0.15">
      <c r="A33" s="188"/>
      <c r="B33" s="158"/>
      <c r="C33" s="158"/>
      <c r="D33" s="158"/>
      <c r="E33" s="158"/>
      <c r="F33" s="159"/>
      <c r="G33" s="635"/>
      <c r="H33" s="636"/>
      <c r="I33" s="636"/>
      <c r="J33" s="636"/>
      <c r="K33" s="636"/>
      <c r="L33" s="636"/>
      <c r="M33" s="636"/>
      <c r="N33" s="636"/>
      <c r="O33" s="636"/>
      <c r="P33" s="640"/>
      <c r="Q33" s="641"/>
      <c r="R33" s="641"/>
      <c r="S33" s="641"/>
      <c r="T33" s="641"/>
      <c r="U33" s="641"/>
      <c r="V33" s="641"/>
      <c r="W33" s="641"/>
      <c r="X33" s="642"/>
      <c r="Y33" s="619" t="s">
        <v>52</v>
      </c>
      <c r="Z33" s="620"/>
      <c r="AA33" s="621"/>
      <c r="AB33" s="646" t="s">
        <v>619</v>
      </c>
      <c r="AC33" s="646"/>
      <c r="AD33" s="646"/>
      <c r="AE33" s="615">
        <v>9105</v>
      </c>
      <c r="AF33" s="615"/>
      <c r="AG33" s="615"/>
      <c r="AH33" s="615"/>
      <c r="AI33" s="615">
        <v>8664</v>
      </c>
      <c r="AJ33" s="615"/>
      <c r="AK33" s="615"/>
      <c r="AL33" s="615"/>
      <c r="AM33" s="615">
        <v>8391</v>
      </c>
      <c r="AN33" s="615"/>
      <c r="AO33" s="615"/>
      <c r="AP33" s="615"/>
      <c r="AQ33" s="615">
        <v>8043</v>
      </c>
      <c r="AR33" s="615"/>
      <c r="AS33" s="615"/>
      <c r="AT33" s="615"/>
      <c r="AU33" s="616">
        <v>8043</v>
      </c>
      <c r="AV33" s="617"/>
      <c r="AW33" s="617"/>
      <c r="AX33" s="618"/>
    </row>
    <row r="34" spans="1:51" ht="23.25" customHeight="1" x14ac:dyDescent="0.15">
      <c r="A34" s="679" t="s">
        <v>581</v>
      </c>
      <c r="B34" s="680"/>
      <c r="C34" s="680"/>
      <c r="D34" s="680"/>
      <c r="E34" s="680"/>
      <c r="F34" s="681"/>
      <c r="G34" s="176" t="s">
        <v>582</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416</v>
      </c>
      <c r="AF34" s="176"/>
      <c r="AG34" s="176"/>
      <c r="AH34" s="177"/>
      <c r="AI34" s="175" t="s">
        <v>568</v>
      </c>
      <c r="AJ34" s="176"/>
      <c r="AK34" s="176"/>
      <c r="AL34" s="177"/>
      <c r="AM34" s="175" t="s">
        <v>384</v>
      </c>
      <c r="AN34" s="176"/>
      <c r="AO34" s="176"/>
      <c r="AP34" s="177"/>
      <c r="AQ34" s="626" t="s">
        <v>594</v>
      </c>
      <c r="AR34" s="627"/>
      <c r="AS34" s="627"/>
      <c r="AT34" s="627"/>
      <c r="AU34" s="627"/>
      <c r="AV34" s="627"/>
      <c r="AW34" s="627"/>
      <c r="AX34" s="628"/>
    </row>
    <row r="35" spans="1:51" ht="26.25" customHeight="1" x14ac:dyDescent="0.15">
      <c r="A35" s="682"/>
      <c r="B35" s="683"/>
      <c r="C35" s="683"/>
      <c r="D35" s="683"/>
      <c r="E35" s="683"/>
      <c r="F35" s="684"/>
      <c r="G35" s="651" t="s">
        <v>620</v>
      </c>
      <c r="H35" s="652"/>
      <c r="I35" s="652"/>
      <c r="J35" s="652"/>
      <c r="K35" s="652"/>
      <c r="L35" s="652"/>
      <c r="M35" s="652"/>
      <c r="N35" s="652"/>
      <c r="O35" s="652"/>
      <c r="P35" s="652"/>
      <c r="Q35" s="652"/>
      <c r="R35" s="652"/>
      <c r="S35" s="652"/>
      <c r="T35" s="652"/>
      <c r="U35" s="652"/>
      <c r="V35" s="652"/>
      <c r="W35" s="652"/>
      <c r="X35" s="652"/>
      <c r="Y35" s="655" t="s">
        <v>581</v>
      </c>
      <c r="Z35" s="656"/>
      <c r="AA35" s="657"/>
      <c r="AB35" s="658" t="s">
        <v>614</v>
      </c>
      <c r="AC35" s="659"/>
      <c r="AD35" s="660"/>
      <c r="AE35" s="661" t="s">
        <v>614</v>
      </c>
      <c r="AF35" s="661"/>
      <c r="AG35" s="661"/>
      <c r="AH35" s="661"/>
      <c r="AI35" s="661" t="s">
        <v>614</v>
      </c>
      <c r="AJ35" s="661"/>
      <c r="AK35" s="661"/>
      <c r="AL35" s="661"/>
      <c r="AM35" s="661" t="s">
        <v>643</v>
      </c>
      <c r="AN35" s="661"/>
      <c r="AO35" s="661"/>
      <c r="AP35" s="661"/>
      <c r="AQ35" s="93" t="s">
        <v>643</v>
      </c>
      <c r="AR35" s="87"/>
      <c r="AS35" s="87"/>
      <c r="AT35" s="87"/>
      <c r="AU35" s="87"/>
      <c r="AV35" s="87"/>
      <c r="AW35" s="87"/>
      <c r="AX35" s="88"/>
    </row>
    <row r="36" spans="1:51" ht="26.2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584</v>
      </c>
      <c r="Z36" s="648"/>
      <c r="AA36" s="649"/>
      <c r="AB36" s="611" t="s">
        <v>284</v>
      </c>
      <c r="AC36" s="612"/>
      <c r="AD36" s="613"/>
      <c r="AE36" s="614" t="s">
        <v>614</v>
      </c>
      <c r="AF36" s="614"/>
      <c r="AG36" s="614"/>
      <c r="AH36" s="614"/>
      <c r="AI36" s="614" t="s">
        <v>614</v>
      </c>
      <c r="AJ36" s="614"/>
      <c r="AK36" s="614"/>
      <c r="AL36" s="614"/>
      <c r="AM36" s="614" t="s">
        <v>643</v>
      </c>
      <c r="AN36" s="614"/>
      <c r="AO36" s="614"/>
      <c r="AP36" s="614"/>
      <c r="AQ36" s="614" t="s">
        <v>643</v>
      </c>
      <c r="AR36" s="614"/>
      <c r="AS36" s="614"/>
      <c r="AT36" s="614"/>
      <c r="AU36" s="614"/>
      <c r="AV36" s="614"/>
      <c r="AW36" s="614"/>
      <c r="AX36" s="650"/>
    </row>
    <row r="37" spans="1:51" ht="18.75" customHeight="1" x14ac:dyDescent="0.15">
      <c r="A37" s="667" t="s">
        <v>236</v>
      </c>
      <c r="B37" s="668"/>
      <c r="C37" s="668"/>
      <c r="D37" s="668"/>
      <c r="E37" s="668"/>
      <c r="F37" s="669"/>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416</v>
      </c>
      <c r="AF37" s="609"/>
      <c r="AG37" s="609"/>
      <c r="AH37" s="610"/>
      <c r="AI37" s="677" t="s">
        <v>568</v>
      </c>
      <c r="AJ37" s="677"/>
      <c r="AK37" s="677"/>
      <c r="AL37" s="608"/>
      <c r="AM37" s="677" t="s">
        <v>384</v>
      </c>
      <c r="AN37" s="677"/>
      <c r="AO37" s="677"/>
      <c r="AP37" s="608"/>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8"/>
      <c r="AJ38" s="678"/>
      <c r="AK38" s="678"/>
      <c r="AL38" s="116"/>
      <c r="AM38" s="678"/>
      <c r="AN38" s="678"/>
      <c r="AO38" s="678"/>
      <c r="AP38" s="116"/>
      <c r="AQ38" s="506" t="s">
        <v>614</v>
      </c>
      <c r="AR38" s="507"/>
      <c r="AS38" s="127" t="s">
        <v>175</v>
      </c>
      <c r="AT38" s="128"/>
      <c r="AU38" s="126">
        <v>4</v>
      </c>
      <c r="AV38" s="126"/>
      <c r="AW38" s="108" t="s">
        <v>166</v>
      </c>
      <c r="AX38" s="129"/>
    </row>
    <row r="39" spans="1:51" ht="28.5" customHeight="1" x14ac:dyDescent="0.15">
      <c r="A39" s="673"/>
      <c r="B39" s="671"/>
      <c r="C39" s="671"/>
      <c r="D39" s="671"/>
      <c r="E39" s="671"/>
      <c r="F39" s="672"/>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251</v>
      </c>
      <c r="AC39" s="148"/>
      <c r="AD39" s="148"/>
      <c r="AE39" s="93">
        <v>86.7</v>
      </c>
      <c r="AF39" s="87"/>
      <c r="AG39" s="87"/>
      <c r="AH39" s="87"/>
      <c r="AI39" s="93">
        <v>83.9</v>
      </c>
      <c r="AJ39" s="87"/>
      <c r="AK39" s="87"/>
      <c r="AL39" s="87"/>
      <c r="AM39" s="93">
        <v>82.8</v>
      </c>
      <c r="AN39" s="87"/>
      <c r="AO39" s="87"/>
      <c r="AP39" s="87"/>
      <c r="AQ39" s="94" t="s">
        <v>614</v>
      </c>
      <c r="AR39" s="95"/>
      <c r="AS39" s="95"/>
      <c r="AT39" s="96"/>
      <c r="AU39" s="87" t="s">
        <v>614</v>
      </c>
      <c r="AV39" s="87"/>
      <c r="AW39" s="87"/>
      <c r="AX39" s="88"/>
    </row>
    <row r="40" spans="1:51" ht="28.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614</v>
      </c>
      <c r="AR40" s="95"/>
      <c r="AS40" s="95"/>
      <c r="AT40" s="96"/>
      <c r="AU40" s="87">
        <v>80</v>
      </c>
      <c r="AV40" s="87"/>
      <c r="AW40" s="87"/>
      <c r="AX40" s="88"/>
    </row>
    <row r="41" spans="1:51" ht="28.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v>108.3</v>
      </c>
      <c r="AF41" s="87"/>
      <c r="AG41" s="87"/>
      <c r="AH41" s="87"/>
      <c r="AI41" s="93">
        <v>104.8</v>
      </c>
      <c r="AJ41" s="87"/>
      <c r="AK41" s="87"/>
      <c r="AL41" s="87"/>
      <c r="AM41" s="93">
        <f>AM39/AM40*100</f>
        <v>103.49999999999999</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5" t="s">
        <v>579</v>
      </c>
      <c r="B64" s="726"/>
      <c r="C64" s="726"/>
      <c r="D64" s="726"/>
      <c r="E64" s="726"/>
      <c r="F64" s="727"/>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16"/>
      <c r="AY64">
        <f>COUNTA($G$64)</f>
        <v>0</v>
      </c>
    </row>
    <row r="65" spans="1:51" ht="31.5" hidden="1" customHeight="1" x14ac:dyDescent="0.15">
      <c r="A65" s="647" t="s">
        <v>580</v>
      </c>
      <c r="B65" s="153"/>
      <c r="C65" s="153"/>
      <c r="D65" s="153"/>
      <c r="E65" s="153"/>
      <c r="F65" s="154"/>
      <c r="G65" s="688" t="s">
        <v>572</v>
      </c>
      <c r="H65" s="689"/>
      <c r="I65" s="689"/>
      <c r="J65" s="689"/>
      <c r="K65" s="689"/>
      <c r="L65" s="689"/>
      <c r="M65" s="689"/>
      <c r="N65" s="689"/>
      <c r="O65" s="689"/>
      <c r="P65" s="690" t="s">
        <v>571</v>
      </c>
      <c r="Q65" s="689"/>
      <c r="R65" s="689"/>
      <c r="S65" s="689"/>
      <c r="T65" s="689"/>
      <c r="U65" s="689"/>
      <c r="V65" s="689"/>
      <c r="W65" s="689"/>
      <c r="X65" s="691"/>
      <c r="Y65" s="692"/>
      <c r="Z65" s="693"/>
      <c r="AA65" s="694"/>
      <c r="AB65" s="625" t="s">
        <v>11</v>
      </c>
      <c r="AC65" s="625"/>
      <c r="AD65" s="625"/>
      <c r="AE65" s="116" t="s">
        <v>416</v>
      </c>
      <c r="AF65" s="695"/>
      <c r="AG65" s="695"/>
      <c r="AH65" s="696"/>
      <c r="AI65" s="116" t="s">
        <v>568</v>
      </c>
      <c r="AJ65" s="695"/>
      <c r="AK65" s="695"/>
      <c r="AL65" s="696"/>
      <c r="AM65" s="116" t="s">
        <v>384</v>
      </c>
      <c r="AN65" s="695"/>
      <c r="AO65" s="695"/>
      <c r="AP65" s="696"/>
      <c r="AQ65" s="622" t="s">
        <v>415</v>
      </c>
      <c r="AR65" s="623"/>
      <c r="AS65" s="623"/>
      <c r="AT65" s="624"/>
      <c r="AU65" s="622" t="s">
        <v>593</v>
      </c>
      <c r="AV65" s="623"/>
      <c r="AW65" s="623"/>
      <c r="AX65" s="632"/>
      <c r="AY65">
        <f>COUNTA($G$66)</f>
        <v>0</v>
      </c>
    </row>
    <row r="66" spans="1:51" ht="43.5" hidden="1" customHeight="1" x14ac:dyDescent="0.15">
      <c r="A66" s="647"/>
      <c r="B66" s="153"/>
      <c r="C66" s="153"/>
      <c r="D66" s="153"/>
      <c r="E66" s="153"/>
      <c r="F66" s="154"/>
      <c r="G66" s="633"/>
      <c r="H66" s="634"/>
      <c r="I66" s="634"/>
      <c r="J66" s="634"/>
      <c r="K66" s="634"/>
      <c r="L66" s="634"/>
      <c r="M66" s="634"/>
      <c r="N66" s="634"/>
      <c r="O66" s="634"/>
      <c r="P66" s="637"/>
      <c r="Q66" s="638"/>
      <c r="R66" s="638"/>
      <c r="S66" s="638"/>
      <c r="T66" s="638"/>
      <c r="U66" s="638"/>
      <c r="V66" s="638"/>
      <c r="W66" s="638"/>
      <c r="X66" s="639"/>
      <c r="Y66" s="643" t="s">
        <v>51</v>
      </c>
      <c r="Z66" s="644"/>
      <c r="AA66" s="645"/>
      <c r="AB66" s="646"/>
      <c r="AC66" s="646"/>
      <c r="AD66" s="646"/>
      <c r="AE66" s="615" t="s">
        <v>614</v>
      </c>
      <c r="AF66" s="615"/>
      <c r="AG66" s="615"/>
      <c r="AH66" s="615"/>
      <c r="AI66" s="615" t="s">
        <v>614</v>
      </c>
      <c r="AJ66" s="615"/>
      <c r="AK66" s="615"/>
      <c r="AL66" s="615"/>
      <c r="AM66" s="615"/>
      <c r="AN66" s="615"/>
      <c r="AO66" s="615"/>
      <c r="AP66" s="615"/>
      <c r="AQ66" s="615" t="s">
        <v>614</v>
      </c>
      <c r="AR66" s="615"/>
      <c r="AS66" s="615"/>
      <c r="AT66" s="615"/>
      <c r="AU66" s="616" t="s">
        <v>614</v>
      </c>
      <c r="AV66" s="617"/>
      <c r="AW66" s="617"/>
      <c r="AX66" s="618"/>
      <c r="AY66">
        <f>$AY$65</f>
        <v>0</v>
      </c>
    </row>
    <row r="67" spans="1:51" ht="43.5" hidden="1"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c r="AC67" s="646"/>
      <c r="AD67" s="646"/>
      <c r="AE67" s="615" t="s">
        <v>614</v>
      </c>
      <c r="AF67" s="615"/>
      <c r="AG67" s="615"/>
      <c r="AH67" s="615"/>
      <c r="AI67" s="615" t="s">
        <v>614</v>
      </c>
      <c r="AJ67" s="615"/>
      <c r="AK67" s="615"/>
      <c r="AL67" s="615"/>
      <c r="AM67" s="615"/>
      <c r="AN67" s="615"/>
      <c r="AO67" s="615"/>
      <c r="AP67" s="615"/>
      <c r="AQ67" s="615"/>
      <c r="AR67" s="615"/>
      <c r="AS67" s="615"/>
      <c r="AT67" s="615"/>
      <c r="AU67" s="616"/>
      <c r="AV67" s="617"/>
      <c r="AW67" s="617"/>
      <c r="AX67" s="618"/>
      <c r="AY67">
        <f>$AY$65</f>
        <v>0</v>
      </c>
    </row>
    <row r="68" spans="1:51" ht="23.25" hidden="1" customHeight="1" x14ac:dyDescent="0.15">
      <c r="A68" s="679" t="s">
        <v>581</v>
      </c>
      <c r="B68" s="680"/>
      <c r="C68" s="680"/>
      <c r="D68" s="680"/>
      <c r="E68" s="680"/>
      <c r="F68" s="681"/>
      <c r="G68" s="176" t="s">
        <v>582</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416</v>
      </c>
      <c r="AF68" s="119"/>
      <c r="AG68" s="119"/>
      <c r="AH68" s="119"/>
      <c r="AI68" s="119" t="s">
        <v>568</v>
      </c>
      <c r="AJ68" s="119"/>
      <c r="AK68" s="119"/>
      <c r="AL68" s="119"/>
      <c r="AM68" s="119" t="s">
        <v>384</v>
      </c>
      <c r="AN68" s="119"/>
      <c r="AO68" s="119"/>
      <c r="AP68" s="119"/>
      <c r="AQ68" s="626" t="s">
        <v>594</v>
      </c>
      <c r="AR68" s="627"/>
      <c r="AS68" s="627"/>
      <c r="AT68" s="627"/>
      <c r="AU68" s="627"/>
      <c r="AV68" s="627"/>
      <c r="AW68" s="627"/>
      <c r="AX68" s="628"/>
      <c r="AY68">
        <f>IF(SUBSTITUTE(SUBSTITUTE($G$69,"／",""),"　","")="",0,1)</f>
        <v>0</v>
      </c>
    </row>
    <row r="69" spans="1:51" ht="23.25" hidden="1" customHeight="1" x14ac:dyDescent="0.15">
      <c r="A69" s="682"/>
      <c r="B69" s="683"/>
      <c r="C69" s="683"/>
      <c r="D69" s="683"/>
      <c r="E69" s="683"/>
      <c r="F69" s="684"/>
      <c r="G69" s="651" t="s">
        <v>621</v>
      </c>
      <c r="H69" s="652"/>
      <c r="I69" s="652"/>
      <c r="J69" s="652"/>
      <c r="K69" s="652"/>
      <c r="L69" s="652"/>
      <c r="M69" s="652"/>
      <c r="N69" s="652"/>
      <c r="O69" s="652"/>
      <c r="P69" s="652"/>
      <c r="Q69" s="652"/>
      <c r="R69" s="652"/>
      <c r="S69" s="652"/>
      <c r="T69" s="652"/>
      <c r="U69" s="652"/>
      <c r="V69" s="652"/>
      <c r="W69" s="652"/>
      <c r="X69" s="652"/>
      <c r="Y69" s="655" t="s">
        <v>581</v>
      </c>
      <c r="Z69" s="656"/>
      <c r="AA69" s="657"/>
      <c r="AB69" s="658"/>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584</v>
      </c>
      <c r="Z70" s="648"/>
      <c r="AA70" s="649"/>
      <c r="AB70" s="611" t="s">
        <v>585</v>
      </c>
      <c r="AC70" s="612"/>
      <c r="AD70" s="613"/>
      <c r="AE70" s="614"/>
      <c r="AF70" s="614"/>
      <c r="AG70" s="614"/>
      <c r="AH70" s="614"/>
      <c r="AI70" s="614"/>
      <c r="AJ70" s="614"/>
      <c r="AK70" s="614"/>
      <c r="AL70" s="614"/>
      <c r="AM70" s="614"/>
      <c r="AN70" s="614"/>
      <c r="AO70" s="614"/>
      <c r="AP70" s="614"/>
      <c r="AQ70" s="614"/>
      <c r="AR70" s="614"/>
      <c r="AS70" s="614"/>
      <c r="AT70" s="614"/>
      <c r="AU70" s="614"/>
      <c r="AV70" s="614"/>
      <c r="AW70" s="614"/>
      <c r="AX70" s="650"/>
      <c r="AY70">
        <f>$AY$68</f>
        <v>0</v>
      </c>
    </row>
    <row r="71" spans="1:51" ht="18.75" hidden="1" customHeight="1" x14ac:dyDescent="0.15">
      <c r="A71" s="415"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6"/>
      <c r="AR72" s="507"/>
      <c r="AS72" s="127" t="s">
        <v>175</v>
      </c>
      <c r="AT72" s="128"/>
      <c r="AU72" s="126">
        <v>4</v>
      </c>
      <c r="AV72" s="126"/>
      <c r="AW72" s="108" t="s">
        <v>166</v>
      </c>
      <c r="AX72" s="129"/>
      <c r="AY72">
        <f t="shared" ref="AY72:AY77" si="1">$AY$71</f>
        <v>0</v>
      </c>
    </row>
    <row r="73" spans="1:51" ht="23.25" hidden="1" customHeight="1" x14ac:dyDescent="0.15">
      <c r="A73" s="597"/>
      <c r="B73" s="595"/>
      <c r="C73" s="595"/>
      <c r="D73" s="595"/>
      <c r="E73" s="595"/>
      <c r="F73" s="59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1" t="s">
        <v>579</v>
      </c>
      <c r="B98" s="712"/>
      <c r="C98" s="712"/>
      <c r="D98" s="712"/>
      <c r="E98" s="712"/>
      <c r="F98" s="713"/>
      <c r="G98" s="714"/>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c r="AY98">
        <f>COUNTA($G$98)</f>
        <v>0</v>
      </c>
    </row>
    <row r="99" spans="1:60" ht="31.5" hidden="1" customHeight="1" x14ac:dyDescent="0.15">
      <c r="A99" s="647" t="s">
        <v>580</v>
      </c>
      <c r="B99" s="153"/>
      <c r="C99" s="153"/>
      <c r="D99" s="153"/>
      <c r="E99" s="153"/>
      <c r="F99" s="154"/>
      <c r="G99" s="688" t="s">
        <v>572</v>
      </c>
      <c r="H99" s="689"/>
      <c r="I99" s="689"/>
      <c r="J99" s="689"/>
      <c r="K99" s="689"/>
      <c r="L99" s="689"/>
      <c r="M99" s="689"/>
      <c r="N99" s="689"/>
      <c r="O99" s="689"/>
      <c r="P99" s="690" t="s">
        <v>571</v>
      </c>
      <c r="Q99" s="689"/>
      <c r="R99" s="689"/>
      <c r="S99" s="689"/>
      <c r="T99" s="689"/>
      <c r="U99" s="689"/>
      <c r="V99" s="689"/>
      <c r="W99" s="689"/>
      <c r="X99" s="691"/>
      <c r="Y99" s="692"/>
      <c r="Z99" s="693"/>
      <c r="AA99" s="694"/>
      <c r="AB99" s="625" t="s">
        <v>11</v>
      </c>
      <c r="AC99" s="625"/>
      <c r="AD99" s="625"/>
      <c r="AE99" s="119" t="s">
        <v>416</v>
      </c>
      <c r="AF99" s="119"/>
      <c r="AG99" s="119"/>
      <c r="AH99" s="119"/>
      <c r="AI99" s="119" t="s">
        <v>568</v>
      </c>
      <c r="AJ99" s="119"/>
      <c r="AK99" s="119"/>
      <c r="AL99" s="119"/>
      <c r="AM99" s="119" t="s">
        <v>384</v>
      </c>
      <c r="AN99" s="119"/>
      <c r="AO99" s="119"/>
      <c r="AP99" s="119"/>
      <c r="AQ99" s="622" t="s">
        <v>415</v>
      </c>
      <c r="AR99" s="623"/>
      <c r="AS99" s="623"/>
      <c r="AT99" s="624"/>
      <c r="AU99" s="622" t="s">
        <v>593</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581</v>
      </c>
      <c r="B102" s="105"/>
      <c r="C102" s="105"/>
      <c r="D102" s="105"/>
      <c r="E102" s="105"/>
      <c r="F102" s="662"/>
      <c r="G102" s="176" t="s">
        <v>582</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416</v>
      </c>
      <c r="AF102" s="119"/>
      <c r="AG102" s="119"/>
      <c r="AH102" s="119"/>
      <c r="AI102" s="119" t="s">
        <v>568</v>
      </c>
      <c r="AJ102" s="119"/>
      <c r="AK102" s="119"/>
      <c r="AL102" s="119"/>
      <c r="AM102" s="119" t="s">
        <v>384</v>
      </c>
      <c r="AN102" s="119"/>
      <c r="AO102" s="119"/>
      <c r="AP102" s="119"/>
      <c r="AQ102" s="626" t="s">
        <v>594</v>
      </c>
      <c r="AR102" s="627"/>
      <c r="AS102" s="627"/>
      <c r="AT102" s="627"/>
      <c r="AU102" s="627"/>
      <c r="AV102" s="627"/>
      <c r="AW102" s="627"/>
      <c r="AX102" s="628"/>
      <c r="AY102">
        <f>IF(SUBSTITUTE(SUBSTITUTE($G$103,"／",""),"　","")="",0,1)</f>
        <v>0</v>
      </c>
    </row>
    <row r="103" spans="1:60" ht="23.25" hidden="1" customHeight="1" x14ac:dyDescent="0.15">
      <c r="A103" s="663"/>
      <c r="B103" s="197"/>
      <c r="C103" s="197"/>
      <c r="D103" s="197"/>
      <c r="E103" s="197"/>
      <c r="F103" s="664"/>
      <c r="G103" s="651" t="s">
        <v>583</v>
      </c>
      <c r="H103" s="652"/>
      <c r="I103" s="652"/>
      <c r="J103" s="652"/>
      <c r="K103" s="652"/>
      <c r="L103" s="652"/>
      <c r="M103" s="652"/>
      <c r="N103" s="652"/>
      <c r="O103" s="652"/>
      <c r="P103" s="652"/>
      <c r="Q103" s="652"/>
      <c r="R103" s="652"/>
      <c r="S103" s="652"/>
      <c r="T103" s="652"/>
      <c r="U103" s="652"/>
      <c r="V103" s="652"/>
      <c r="W103" s="652"/>
      <c r="X103" s="652"/>
      <c r="Y103" s="655" t="s">
        <v>581</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584</v>
      </c>
      <c r="Z104" s="648"/>
      <c r="AA104" s="649"/>
      <c r="AB104" s="611" t="s">
        <v>585</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0"/>
      <c r="AY104">
        <f>$AY$102</f>
        <v>0</v>
      </c>
    </row>
    <row r="105" spans="1:60" ht="18.75" hidden="1" customHeight="1" x14ac:dyDescent="0.15">
      <c r="A105" s="415"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6"/>
      <c r="AR106" s="507"/>
      <c r="AS106" s="127" t="s">
        <v>175</v>
      </c>
      <c r="AT106" s="128"/>
      <c r="AU106" s="126">
        <v>4</v>
      </c>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1" t="s">
        <v>579</v>
      </c>
      <c r="B132" s="712"/>
      <c r="C132" s="712"/>
      <c r="D132" s="712"/>
      <c r="E132" s="712"/>
      <c r="F132" s="713"/>
      <c r="G132" s="714"/>
      <c r="H132" s="715"/>
      <c r="I132" s="715"/>
      <c r="J132" s="715"/>
      <c r="K132" s="715"/>
      <c r="L132" s="715"/>
      <c r="M132" s="715"/>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5"/>
      <c r="AV132" s="715"/>
      <c r="AW132" s="715"/>
      <c r="AX132" s="716"/>
      <c r="AY132">
        <f>COUNTA($G$132)</f>
        <v>0</v>
      </c>
    </row>
    <row r="133" spans="1:60" ht="31.5" hidden="1" customHeight="1" x14ac:dyDescent="0.15">
      <c r="A133" s="647" t="s">
        <v>580</v>
      </c>
      <c r="B133" s="153"/>
      <c r="C133" s="153"/>
      <c r="D133" s="153"/>
      <c r="E133" s="153"/>
      <c r="F133" s="154"/>
      <c r="G133" s="688" t="s">
        <v>572</v>
      </c>
      <c r="H133" s="689"/>
      <c r="I133" s="689"/>
      <c r="J133" s="689"/>
      <c r="K133" s="689"/>
      <c r="L133" s="689"/>
      <c r="M133" s="689"/>
      <c r="N133" s="689"/>
      <c r="O133" s="689"/>
      <c r="P133" s="690" t="s">
        <v>571</v>
      </c>
      <c r="Q133" s="689"/>
      <c r="R133" s="689"/>
      <c r="S133" s="689"/>
      <c r="T133" s="689"/>
      <c r="U133" s="689"/>
      <c r="V133" s="689"/>
      <c r="W133" s="689"/>
      <c r="X133" s="691"/>
      <c r="Y133" s="692"/>
      <c r="Z133" s="693"/>
      <c r="AA133" s="694"/>
      <c r="AB133" s="625" t="s">
        <v>11</v>
      </c>
      <c r="AC133" s="625"/>
      <c r="AD133" s="625"/>
      <c r="AE133" s="119" t="s">
        <v>416</v>
      </c>
      <c r="AF133" s="119"/>
      <c r="AG133" s="119"/>
      <c r="AH133" s="119"/>
      <c r="AI133" s="119" t="s">
        <v>568</v>
      </c>
      <c r="AJ133" s="119"/>
      <c r="AK133" s="119"/>
      <c r="AL133" s="119"/>
      <c r="AM133" s="119" t="s">
        <v>384</v>
      </c>
      <c r="AN133" s="119"/>
      <c r="AO133" s="119"/>
      <c r="AP133" s="119"/>
      <c r="AQ133" s="622" t="s">
        <v>415</v>
      </c>
      <c r="AR133" s="623"/>
      <c r="AS133" s="623"/>
      <c r="AT133" s="624"/>
      <c r="AU133" s="622" t="s">
        <v>593</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581</v>
      </c>
      <c r="B136" s="105"/>
      <c r="C136" s="105"/>
      <c r="D136" s="105"/>
      <c r="E136" s="105"/>
      <c r="F136" s="662"/>
      <c r="G136" s="176" t="s">
        <v>582</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416</v>
      </c>
      <c r="AF136" s="119"/>
      <c r="AG136" s="119"/>
      <c r="AH136" s="119"/>
      <c r="AI136" s="119" t="s">
        <v>568</v>
      </c>
      <c r="AJ136" s="119"/>
      <c r="AK136" s="119"/>
      <c r="AL136" s="119"/>
      <c r="AM136" s="119" t="s">
        <v>384</v>
      </c>
      <c r="AN136" s="119"/>
      <c r="AO136" s="119"/>
      <c r="AP136" s="119"/>
      <c r="AQ136" s="626" t="s">
        <v>594</v>
      </c>
      <c r="AR136" s="627"/>
      <c r="AS136" s="627"/>
      <c r="AT136" s="627"/>
      <c r="AU136" s="627"/>
      <c r="AV136" s="627"/>
      <c r="AW136" s="627"/>
      <c r="AX136" s="628"/>
      <c r="AY136">
        <f>IF(SUBSTITUTE(SUBSTITUTE($G$137,"／",""),"　","")="",0,1)</f>
        <v>0</v>
      </c>
    </row>
    <row r="137" spans="1:60" ht="23.25" hidden="1" customHeight="1" x14ac:dyDescent="0.15">
      <c r="A137" s="663"/>
      <c r="B137" s="197"/>
      <c r="C137" s="197"/>
      <c r="D137" s="197"/>
      <c r="E137" s="197"/>
      <c r="F137" s="664"/>
      <c r="G137" s="651" t="s">
        <v>583</v>
      </c>
      <c r="H137" s="652"/>
      <c r="I137" s="652"/>
      <c r="J137" s="652"/>
      <c r="K137" s="652"/>
      <c r="L137" s="652"/>
      <c r="M137" s="652"/>
      <c r="N137" s="652"/>
      <c r="O137" s="652"/>
      <c r="P137" s="652"/>
      <c r="Q137" s="652"/>
      <c r="R137" s="652"/>
      <c r="S137" s="652"/>
      <c r="T137" s="652"/>
      <c r="U137" s="652"/>
      <c r="V137" s="652"/>
      <c r="W137" s="652"/>
      <c r="X137" s="652"/>
      <c r="Y137" s="655" t="s">
        <v>581</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584</v>
      </c>
      <c r="Z138" s="648"/>
      <c r="AA138" s="649"/>
      <c r="AB138" s="611" t="s">
        <v>585</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0"/>
      <c r="AY138">
        <f>$AY$136</f>
        <v>0</v>
      </c>
    </row>
    <row r="139" spans="1:60" ht="18.75" hidden="1" customHeight="1" x14ac:dyDescent="0.15">
      <c r="A139" s="415"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6"/>
      <c r="AR140" s="507"/>
      <c r="AS140" s="127" t="s">
        <v>175</v>
      </c>
      <c r="AT140" s="128"/>
      <c r="AU140" s="126">
        <v>4</v>
      </c>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1" t="s">
        <v>579</v>
      </c>
      <c r="B166" s="712"/>
      <c r="C166" s="712"/>
      <c r="D166" s="712"/>
      <c r="E166" s="712"/>
      <c r="F166" s="713"/>
      <c r="G166" s="714"/>
      <c r="H166" s="715"/>
      <c r="I166" s="715"/>
      <c r="J166" s="715"/>
      <c r="K166" s="715"/>
      <c r="L166" s="715"/>
      <c r="M166" s="715"/>
      <c r="N166" s="715"/>
      <c r="O166" s="715"/>
      <c r="P166" s="715"/>
      <c r="Q166" s="715"/>
      <c r="R166" s="715"/>
      <c r="S166" s="715"/>
      <c r="T166" s="715"/>
      <c r="U166" s="715"/>
      <c r="V166" s="715"/>
      <c r="W166" s="715"/>
      <c r="X166" s="715"/>
      <c r="Y166" s="715"/>
      <c r="Z166" s="715"/>
      <c r="AA166" s="715"/>
      <c r="AB166" s="715"/>
      <c r="AC166" s="715"/>
      <c r="AD166" s="715"/>
      <c r="AE166" s="715"/>
      <c r="AF166" s="715"/>
      <c r="AG166" s="715"/>
      <c r="AH166" s="715"/>
      <c r="AI166" s="715"/>
      <c r="AJ166" s="715"/>
      <c r="AK166" s="715"/>
      <c r="AL166" s="715"/>
      <c r="AM166" s="715"/>
      <c r="AN166" s="715"/>
      <c r="AO166" s="715"/>
      <c r="AP166" s="715"/>
      <c r="AQ166" s="715"/>
      <c r="AR166" s="715"/>
      <c r="AS166" s="715"/>
      <c r="AT166" s="715"/>
      <c r="AU166" s="715"/>
      <c r="AV166" s="715"/>
      <c r="AW166" s="715"/>
      <c r="AX166" s="716"/>
      <c r="AY166">
        <f>COUNTA($G$166)</f>
        <v>0</v>
      </c>
    </row>
    <row r="167" spans="1:60" ht="31.5" hidden="1" customHeight="1" x14ac:dyDescent="0.15">
      <c r="A167" s="647" t="s">
        <v>580</v>
      </c>
      <c r="B167" s="153"/>
      <c r="C167" s="153"/>
      <c r="D167" s="153"/>
      <c r="E167" s="153"/>
      <c r="F167" s="154"/>
      <c r="G167" s="688" t="s">
        <v>572</v>
      </c>
      <c r="H167" s="689"/>
      <c r="I167" s="689"/>
      <c r="J167" s="689"/>
      <c r="K167" s="689"/>
      <c r="L167" s="689"/>
      <c r="M167" s="689"/>
      <c r="N167" s="689"/>
      <c r="O167" s="689"/>
      <c r="P167" s="690" t="s">
        <v>571</v>
      </c>
      <c r="Q167" s="689"/>
      <c r="R167" s="689"/>
      <c r="S167" s="689"/>
      <c r="T167" s="689"/>
      <c r="U167" s="689"/>
      <c r="V167" s="689"/>
      <c r="W167" s="689"/>
      <c r="X167" s="691"/>
      <c r="Y167" s="692"/>
      <c r="Z167" s="693"/>
      <c r="AA167" s="694"/>
      <c r="AB167" s="625" t="s">
        <v>11</v>
      </c>
      <c r="AC167" s="625"/>
      <c r="AD167" s="625"/>
      <c r="AE167" s="119" t="s">
        <v>416</v>
      </c>
      <c r="AF167" s="119"/>
      <c r="AG167" s="119"/>
      <c r="AH167" s="119"/>
      <c r="AI167" s="119" t="s">
        <v>568</v>
      </c>
      <c r="AJ167" s="119"/>
      <c r="AK167" s="119"/>
      <c r="AL167" s="119"/>
      <c r="AM167" s="119" t="s">
        <v>384</v>
      </c>
      <c r="AN167" s="119"/>
      <c r="AO167" s="119"/>
      <c r="AP167" s="119"/>
      <c r="AQ167" s="622" t="s">
        <v>415</v>
      </c>
      <c r="AR167" s="623"/>
      <c r="AS167" s="623"/>
      <c r="AT167" s="624"/>
      <c r="AU167" s="622" t="s">
        <v>593</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581</v>
      </c>
      <c r="B170" s="105"/>
      <c r="C170" s="105"/>
      <c r="D170" s="105"/>
      <c r="E170" s="105"/>
      <c r="F170" s="662"/>
      <c r="G170" s="176" t="s">
        <v>582</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416</v>
      </c>
      <c r="AF170" s="119"/>
      <c r="AG170" s="119"/>
      <c r="AH170" s="119"/>
      <c r="AI170" s="119" t="s">
        <v>568</v>
      </c>
      <c r="AJ170" s="119"/>
      <c r="AK170" s="119"/>
      <c r="AL170" s="119"/>
      <c r="AM170" s="119" t="s">
        <v>384</v>
      </c>
      <c r="AN170" s="119"/>
      <c r="AO170" s="119"/>
      <c r="AP170" s="119"/>
      <c r="AQ170" s="626" t="s">
        <v>594</v>
      </c>
      <c r="AR170" s="627"/>
      <c r="AS170" s="627"/>
      <c r="AT170" s="627"/>
      <c r="AU170" s="627"/>
      <c r="AV170" s="627"/>
      <c r="AW170" s="627"/>
      <c r="AX170" s="628"/>
      <c r="AY170">
        <f>IF(SUBSTITUTE(SUBSTITUTE($G$171,"／",""),"　","")="",0,1)</f>
        <v>0</v>
      </c>
    </row>
    <row r="171" spans="1:60" ht="23.25" hidden="1" customHeight="1" x14ac:dyDescent="0.15">
      <c r="A171" s="663"/>
      <c r="B171" s="197"/>
      <c r="C171" s="197"/>
      <c r="D171" s="197"/>
      <c r="E171" s="197"/>
      <c r="F171" s="664"/>
      <c r="G171" s="651" t="s">
        <v>583</v>
      </c>
      <c r="H171" s="652"/>
      <c r="I171" s="652"/>
      <c r="J171" s="652"/>
      <c r="K171" s="652"/>
      <c r="L171" s="652"/>
      <c r="M171" s="652"/>
      <c r="N171" s="652"/>
      <c r="O171" s="652"/>
      <c r="P171" s="652"/>
      <c r="Q171" s="652"/>
      <c r="R171" s="652"/>
      <c r="S171" s="652"/>
      <c r="T171" s="652"/>
      <c r="U171" s="652"/>
      <c r="V171" s="652"/>
      <c r="W171" s="652"/>
      <c r="X171" s="652"/>
      <c r="Y171" s="655" t="s">
        <v>581</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584</v>
      </c>
      <c r="Z172" s="648"/>
      <c r="AA172" s="649"/>
      <c r="AB172" s="611" t="s">
        <v>585</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0"/>
      <c r="AY172">
        <f>$AY$170</f>
        <v>0</v>
      </c>
    </row>
    <row r="173" spans="1:60" ht="18.75" hidden="1" customHeight="1" x14ac:dyDescent="0.15">
      <c r="A173" s="415"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6"/>
      <c r="AR174" s="507"/>
      <c r="AS174" s="127" t="s">
        <v>175</v>
      </c>
      <c r="AT174" s="128"/>
      <c r="AU174" s="126">
        <v>4</v>
      </c>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1" t="s">
        <v>237</v>
      </c>
      <c r="B200" s="552"/>
      <c r="C200" s="552"/>
      <c r="D200" s="552"/>
      <c r="E200" s="552"/>
      <c r="F200" s="553"/>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2" t="s">
        <v>128</v>
      </c>
      <c r="AV200" s="572"/>
      <c r="AW200" s="572"/>
      <c r="AX200" s="573"/>
      <c r="AY200">
        <f>COUNTA($H$202)</f>
        <v>0</v>
      </c>
    </row>
    <row r="201" spans="1:60" ht="18.75" hidden="1" customHeight="1" x14ac:dyDescent="0.15">
      <c r="A201" s="512"/>
      <c r="B201" s="513"/>
      <c r="C201" s="513"/>
      <c r="D201" s="513"/>
      <c r="E201" s="513"/>
      <c r="F201" s="514"/>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6"/>
      <c r="AR201" s="507"/>
      <c r="AS201" s="127" t="s">
        <v>175</v>
      </c>
      <c r="AT201" s="128"/>
      <c r="AU201" s="126"/>
      <c r="AV201" s="126"/>
      <c r="AW201" s="574" t="s">
        <v>166</v>
      </c>
      <c r="AX201" s="575"/>
      <c r="AY201">
        <f t="shared" ref="AY201:AY207" si="10">$AY$200</f>
        <v>0</v>
      </c>
    </row>
    <row r="202" spans="1:60" ht="23.25" hidden="1" customHeight="1" x14ac:dyDescent="0.15">
      <c r="A202" s="512"/>
      <c r="B202" s="513"/>
      <c r="C202" s="513"/>
      <c r="D202" s="513"/>
      <c r="E202" s="513"/>
      <c r="F202" s="514"/>
      <c r="G202" s="558" t="s">
        <v>176</v>
      </c>
      <c r="H202" s="560"/>
      <c r="I202" s="561"/>
      <c r="J202" s="561"/>
      <c r="K202" s="561"/>
      <c r="L202" s="561"/>
      <c r="M202" s="561"/>
      <c r="N202" s="561"/>
      <c r="O202" s="562"/>
      <c r="P202" s="560"/>
      <c r="Q202" s="561"/>
      <c r="R202" s="561"/>
      <c r="S202" s="561"/>
      <c r="T202" s="561"/>
      <c r="U202" s="561"/>
      <c r="V202" s="562"/>
      <c r="W202" s="566"/>
      <c r="X202" s="567"/>
      <c r="Y202" s="547" t="s">
        <v>12</v>
      </c>
      <c r="Z202" s="547"/>
      <c r="AA202" s="548"/>
      <c r="AB202" s="557" t="s">
        <v>250</v>
      </c>
      <c r="AC202" s="557"/>
      <c r="AD202" s="557"/>
      <c r="AE202" s="93"/>
      <c r="AF202" s="87"/>
      <c r="AG202" s="87"/>
      <c r="AH202" s="87"/>
      <c r="AI202" s="93"/>
      <c r="AJ202" s="87"/>
      <c r="AK202" s="87"/>
      <c r="AL202" s="87"/>
      <c r="AM202" s="93"/>
      <c r="AN202" s="87"/>
      <c r="AO202" s="87"/>
      <c r="AP202" s="87"/>
      <c r="AQ202" s="93"/>
      <c r="AR202" s="87"/>
      <c r="AS202" s="87"/>
      <c r="AT202" s="502"/>
      <c r="AU202" s="87"/>
      <c r="AV202" s="87"/>
      <c r="AW202" s="87"/>
      <c r="AX202" s="88"/>
      <c r="AY202">
        <f t="shared" si="10"/>
        <v>0</v>
      </c>
    </row>
    <row r="203" spans="1:60" ht="23.25" hidden="1" customHeight="1" x14ac:dyDescent="0.15">
      <c r="A203" s="512"/>
      <c r="B203" s="513"/>
      <c r="C203" s="513"/>
      <c r="D203" s="513"/>
      <c r="E203" s="513"/>
      <c r="F203" s="514"/>
      <c r="G203" s="537"/>
      <c r="H203" s="563"/>
      <c r="I203" s="564"/>
      <c r="J203" s="564"/>
      <c r="K203" s="564"/>
      <c r="L203" s="564"/>
      <c r="M203" s="564"/>
      <c r="N203" s="564"/>
      <c r="O203" s="565"/>
      <c r="P203" s="563"/>
      <c r="Q203" s="564"/>
      <c r="R203" s="564"/>
      <c r="S203" s="564"/>
      <c r="T203" s="564"/>
      <c r="U203" s="564"/>
      <c r="V203" s="565"/>
      <c r="W203" s="568"/>
      <c r="X203" s="569"/>
      <c r="Y203" s="549" t="s">
        <v>50</v>
      </c>
      <c r="Z203" s="549"/>
      <c r="AA203" s="550"/>
      <c r="AB203" s="556" t="s">
        <v>250</v>
      </c>
      <c r="AC203" s="556"/>
      <c r="AD203" s="556"/>
      <c r="AE203" s="93"/>
      <c r="AF203" s="87"/>
      <c r="AG203" s="87"/>
      <c r="AH203" s="87"/>
      <c r="AI203" s="93"/>
      <c r="AJ203" s="87"/>
      <c r="AK203" s="87"/>
      <c r="AL203" s="87"/>
      <c r="AM203" s="93"/>
      <c r="AN203" s="87"/>
      <c r="AO203" s="87"/>
      <c r="AP203" s="87"/>
      <c r="AQ203" s="93"/>
      <c r="AR203" s="87"/>
      <c r="AS203" s="87"/>
      <c r="AT203" s="502"/>
      <c r="AU203" s="87"/>
      <c r="AV203" s="87"/>
      <c r="AW203" s="87"/>
      <c r="AX203" s="88"/>
      <c r="AY203">
        <f t="shared" si="10"/>
        <v>0</v>
      </c>
    </row>
    <row r="204" spans="1:60" ht="23.25" hidden="1" customHeight="1" x14ac:dyDescent="0.15">
      <c r="A204" s="512"/>
      <c r="B204" s="513"/>
      <c r="C204" s="513"/>
      <c r="D204" s="513"/>
      <c r="E204" s="513"/>
      <c r="F204" s="514"/>
      <c r="G204" s="559"/>
      <c r="H204" s="563"/>
      <c r="I204" s="564"/>
      <c r="J204" s="564"/>
      <c r="K204" s="564"/>
      <c r="L204" s="564"/>
      <c r="M204" s="564"/>
      <c r="N204" s="564"/>
      <c r="O204" s="565"/>
      <c r="P204" s="563"/>
      <c r="Q204" s="564"/>
      <c r="R204" s="564"/>
      <c r="S204" s="564"/>
      <c r="T204" s="564"/>
      <c r="U204" s="564"/>
      <c r="V204" s="565"/>
      <c r="W204" s="570"/>
      <c r="X204" s="571"/>
      <c r="Y204" s="549" t="s">
        <v>13</v>
      </c>
      <c r="Z204" s="549"/>
      <c r="AA204" s="550"/>
      <c r="AB204" s="554" t="s">
        <v>251</v>
      </c>
      <c r="AC204" s="554"/>
      <c r="AD204" s="554"/>
      <c r="AE204" s="98"/>
      <c r="AF204" s="99"/>
      <c r="AG204" s="99"/>
      <c r="AH204" s="99"/>
      <c r="AI204" s="98"/>
      <c r="AJ204" s="99"/>
      <c r="AK204" s="99"/>
      <c r="AL204" s="99"/>
      <c r="AM204" s="98"/>
      <c r="AN204" s="99"/>
      <c r="AO204" s="99"/>
      <c r="AP204" s="99"/>
      <c r="AQ204" s="93"/>
      <c r="AR204" s="87"/>
      <c r="AS204" s="87"/>
      <c r="AT204" s="502"/>
      <c r="AU204" s="87"/>
      <c r="AV204" s="87"/>
      <c r="AW204" s="87"/>
      <c r="AX204" s="88"/>
      <c r="AY204">
        <f t="shared" si="10"/>
        <v>0</v>
      </c>
    </row>
    <row r="205" spans="1:60" ht="23.25" hidden="1" customHeight="1" x14ac:dyDescent="0.15">
      <c r="A205" s="512" t="s">
        <v>240</v>
      </c>
      <c r="B205" s="513"/>
      <c r="C205" s="513"/>
      <c r="D205" s="513"/>
      <c r="E205" s="513"/>
      <c r="F205" s="514"/>
      <c r="G205" s="537" t="s">
        <v>177</v>
      </c>
      <c r="H205" s="538"/>
      <c r="I205" s="538"/>
      <c r="J205" s="538"/>
      <c r="K205" s="538"/>
      <c r="L205" s="538"/>
      <c r="M205" s="538"/>
      <c r="N205" s="538"/>
      <c r="O205" s="538"/>
      <c r="P205" s="538"/>
      <c r="Q205" s="538"/>
      <c r="R205" s="538"/>
      <c r="S205" s="538"/>
      <c r="T205" s="538"/>
      <c r="U205" s="538"/>
      <c r="V205" s="538"/>
      <c r="W205" s="541" t="s">
        <v>249</v>
      </c>
      <c r="X205" s="542"/>
      <c r="Y205" s="547" t="s">
        <v>12</v>
      </c>
      <c r="Z205" s="547"/>
      <c r="AA205" s="548"/>
      <c r="AB205" s="557" t="s">
        <v>250</v>
      </c>
      <c r="AC205" s="557"/>
      <c r="AD205" s="557"/>
      <c r="AE205" s="93"/>
      <c r="AF205" s="87"/>
      <c r="AG205" s="87"/>
      <c r="AH205" s="87"/>
      <c r="AI205" s="93"/>
      <c r="AJ205" s="87"/>
      <c r="AK205" s="87"/>
      <c r="AL205" s="87"/>
      <c r="AM205" s="93"/>
      <c r="AN205" s="87"/>
      <c r="AO205" s="87"/>
      <c r="AP205" s="87"/>
      <c r="AQ205" s="93"/>
      <c r="AR205" s="87"/>
      <c r="AS205" s="87"/>
      <c r="AT205" s="502"/>
      <c r="AU205" s="87"/>
      <c r="AV205" s="87"/>
      <c r="AW205" s="87"/>
      <c r="AX205" s="88"/>
      <c r="AY205">
        <f t="shared" si="10"/>
        <v>0</v>
      </c>
    </row>
    <row r="206" spans="1:60" ht="23.25" hidden="1" customHeight="1" x14ac:dyDescent="0.15">
      <c r="A206" s="512"/>
      <c r="B206" s="513"/>
      <c r="C206" s="513"/>
      <c r="D206" s="513"/>
      <c r="E206" s="513"/>
      <c r="F206" s="514"/>
      <c r="G206" s="537"/>
      <c r="H206" s="539"/>
      <c r="I206" s="539"/>
      <c r="J206" s="539"/>
      <c r="K206" s="539"/>
      <c r="L206" s="539"/>
      <c r="M206" s="539"/>
      <c r="N206" s="539"/>
      <c r="O206" s="539"/>
      <c r="P206" s="539"/>
      <c r="Q206" s="539"/>
      <c r="R206" s="539"/>
      <c r="S206" s="539"/>
      <c r="T206" s="539"/>
      <c r="U206" s="539"/>
      <c r="V206" s="539"/>
      <c r="W206" s="543"/>
      <c r="X206" s="544"/>
      <c r="Y206" s="549" t="s">
        <v>50</v>
      </c>
      <c r="Z206" s="549"/>
      <c r="AA206" s="550"/>
      <c r="AB206" s="556" t="s">
        <v>250</v>
      </c>
      <c r="AC206" s="556"/>
      <c r="AD206" s="556"/>
      <c r="AE206" s="93"/>
      <c r="AF206" s="87"/>
      <c r="AG206" s="87"/>
      <c r="AH206" s="87"/>
      <c r="AI206" s="93"/>
      <c r="AJ206" s="87"/>
      <c r="AK206" s="87"/>
      <c r="AL206" s="87"/>
      <c r="AM206" s="93"/>
      <c r="AN206" s="87"/>
      <c r="AO206" s="87"/>
      <c r="AP206" s="87"/>
      <c r="AQ206" s="93"/>
      <c r="AR206" s="87"/>
      <c r="AS206" s="87"/>
      <c r="AT206" s="502"/>
      <c r="AU206" s="87"/>
      <c r="AV206" s="87"/>
      <c r="AW206" s="87"/>
      <c r="AX206" s="88"/>
      <c r="AY206">
        <f t="shared" si="10"/>
        <v>0</v>
      </c>
    </row>
    <row r="207" spans="1:60" ht="23.25" hidden="1" customHeight="1" x14ac:dyDescent="0.15">
      <c r="A207" s="536"/>
      <c r="B207" s="497"/>
      <c r="C207" s="497"/>
      <c r="D207" s="497"/>
      <c r="E207" s="497"/>
      <c r="F207" s="498"/>
      <c r="G207" s="537"/>
      <c r="H207" s="540"/>
      <c r="I207" s="540"/>
      <c r="J207" s="540"/>
      <c r="K207" s="540"/>
      <c r="L207" s="540"/>
      <c r="M207" s="540"/>
      <c r="N207" s="540"/>
      <c r="O207" s="540"/>
      <c r="P207" s="540"/>
      <c r="Q207" s="540"/>
      <c r="R207" s="540"/>
      <c r="S207" s="540"/>
      <c r="T207" s="540"/>
      <c r="U207" s="540"/>
      <c r="V207" s="540"/>
      <c r="W207" s="545"/>
      <c r="X207" s="546"/>
      <c r="Y207" s="549" t="s">
        <v>13</v>
      </c>
      <c r="Z207" s="549"/>
      <c r="AA207" s="550"/>
      <c r="AB207" s="554" t="s">
        <v>251</v>
      </c>
      <c r="AC207" s="554"/>
      <c r="AD207" s="554"/>
      <c r="AE207" s="98"/>
      <c r="AF207" s="99"/>
      <c r="AG207" s="99"/>
      <c r="AH207" s="99"/>
      <c r="AI207" s="98"/>
      <c r="AJ207" s="99"/>
      <c r="AK207" s="99"/>
      <c r="AL207" s="99"/>
      <c r="AM207" s="98"/>
      <c r="AN207" s="99"/>
      <c r="AO207" s="99"/>
      <c r="AP207" s="555"/>
      <c r="AQ207" s="93"/>
      <c r="AR207" s="87"/>
      <c r="AS207" s="87"/>
      <c r="AT207" s="502"/>
      <c r="AU207" s="87"/>
      <c r="AV207" s="87"/>
      <c r="AW207" s="87"/>
      <c r="AX207" s="88"/>
      <c r="AY207">
        <f t="shared" si="10"/>
        <v>0</v>
      </c>
    </row>
    <row r="208" spans="1:60" ht="18.75" hidden="1" customHeight="1" x14ac:dyDescent="0.15">
      <c r="A208" s="509" t="s">
        <v>237</v>
      </c>
      <c r="B208" s="510"/>
      <c r="C208" s="510"/>
      <c r="D208" s="510"/>
      <c r="E208" s="510"/>
      <c r="F208" s="511"/>
      <c r="G208" s="515"/>
      <c r="H208" s="121" t="s">
        <v>139</v>
      </c>
      <c r="I208" s="121"/>
      <c r="J208" s="121"/>
      <c r="K208" s="121"/>
      <c r="L208" s="121"/>
      <c r="M208" s="121"/>
      <c r="N208" s="121"/>
      <c r="O208" s="122"/>
      <c r="P208" s="120" t="s">
        <v>55</v>
      </c>
      <c r="Q208" s="121"/>
      <c r="R208" s="121"/>
      <c r="S208" s="121"/>
      <c r="T208" s="121"/>
      <c r="U208" s="121"/>
      <c r="V208" s="121"/>
      <c r="W208" s="121"/>
      <c r="X208" s="122"/>
      <c r="Y208" s="518"/>
      <c r="Z208" s="519"/>
      <c r="AA208" s="520"/>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3" t="s">
        <v>128</v>
      </c>
      <c r="AV208" s="504"/>
      <c r="AW208" s="504"/>
      <c r="AX208" s="505"/>
      <c r="AY208">
        <f>COUNTA($H$210)</f>
        <v>0</v>
      </c>
    </row>
    <row r="209" spans="1:51" ht="18.75" hidden="1" customHeight="1" x14ac:dyDescent="0.15">
      <c r="A209" s="512"/>
      <c r="B209" s="513"/>
      <c r="C209" s="513"/>
      <c r="D209" s="513"/>
      <c r="E209" s="513"/>
      <c r="F209" s="514"/>
      <c r="G209" s="516"/>
      <c r="H209" s="127"/>
      <c r="I209" s="127"/>
      <c r="J209" s="127"/>
      <c r="K209" s="127"/>
      <c r="L209" s="127"/>
      <c r="M209" s="127"/>
      <c r="N209" s="127"/>
      <c r="O209" s="128"/>
      <c r="P209" s="517"/>
      <c r="Q209" s="127"/>
      <c r="R209" s="127"/>
      <c r="S209" s="127"/>
      <c r="T209" s="127"/>
      <c r="U209" s="127"/>
      <c r="V209" s="127"/>
      <c r="W209" s="127"/>
      <c r="X209" s="128"/>
      <c r="Y209" s="521"/>
      <c r="Z209" s="522"/>
      <c r="AA209" s="523"/>
      <c r="AB209" s="107"/>
      <c r="AC209" s="108"/>
      <c r="AD209" s="109"/>
      <c r="AE209" s="256"/>
      <c r="AF209" s="256"/>
      <c r="AG209" s="256"/>
      <c r="AH209" s="256"/>
      <c r="AI209" s="119"/>
      <c r="AJ209" s="119"/>
      <c r="AK209" s="119"/>
      <c r="AL209" s="119"/>
      <c r="AM209" s="119"/>
      <c r="AN209" s="119"/>
      <c r="AO209" s="119"/>
      <c r="AP209" s="119"/>
      <c r="AQ209" s="506"/>
      <c r="AR209" s="507"/>
      <c r="AS209" s="127" t="s">
        <v>175</v>
      </c>
      <c r="AT209" s="128"/>
      <c r="AU209" s="506"/>
      <c r="AV209" s="507"/>
      <c r="AW209" s="127" t="s">
        <v>166</v>
      </c>
      <c r="AX209" s="508"/>
      <c r="AY209">
        <f>$AY$208</f>
        <v>0</v>
      </c>
    </row>
    <row r="210" spans="1:51" ht="23.25" hidden="1" customHeight="1" x14ac:dyDescent="0.15">
      <c r="A210" s="512"/>
      <c r="B210" s="513"/>
      <c r="C210" s="513"/>
      <c r="D210" s="513"/>
      <c r="E210" s="513"/>
      <c r="F210" s="514"/>
      <c r="G210" s="524" t="s">
        <v>176</v>
      </c>
      <c r="H210" s="131"/>
      <c r="I210" s="131"/>
      <c r="J210" s="131"/>
      <c r="K210" s="131"/>
      <c r="L210" s="131"/>
      <c r="M210" s="131"/>
      <c r="N210" s="131"/>
      <c r="O210" s="132"/>
      <c r="P210" s="131"/>
      <c r="Q210" s="131"/>
      <c r="R210" s="131"/>
      <c r="S210" s="131"/>
      <c r="T210" s="131"/>
      <c r="U210" s="131"/>
      <c r="V210" s="131"/>
      <c r="W210" s="131"/>
      <c r="X210" s="132"/>
      <c r="Y210" s="527" t="s">
        <v>12</v>
      </c>
      <c r="Z210" s="528"/>
      <c r="AA210" s="529"/>
      <c r="AB210" s="467"/>
      <c r="AC210" s="467"/>
      <c r="AD210" s="46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2"/>
      <c r="B211" s="513"/>
      <c r="C211" s="513"/>
      <c r="D211" s="513"/>
      <c r="E211" s="513"/>
      <c r="F211" s="514"/>
      <c r="G211" s="525"/>
      <c r="H211" s="134"/>
      <c r="I211" s="134"/>
      <c r="J211" s="134"/>
      <c r="K211" s="134"/>
      <c r="L211" s="134"/>
      <c r="M211" s="134"/>
      <c r="N211" s="134"/>
      <c r="O211" s="135"/>
      <c r="P211" s="134"/>
      <c r="Q211" s="134"/>
      <c r="R211" s="134"/>
      <c r="S211" s="134"/>
      <c r="T211" s="134"/>
      <c r="U211" s="134"/>
      <c r="V211" s="134"/>
      <c r="W211" s="134"/>
      <c r="X211" s="135"/>
      <c r="Y211" s="533" t="s">
        <v>50</v>
      </c>
      <c r="Z211" s="534"/>
      <c r="AA211" s="535"/>
      <c r="AB211" s="466"/>
      <c r="AC211" s="466"/>
      <c r="AD211" s="46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2"/>
      <c r="B212" s="513"/>
      <c r="C212" s="513"/>
      <c r="D212" s="513"/>
      <c r="E212" s="513"/>
      <c r="F212" s="514"/>
      <c r="G212" s="52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0" t="s">
        <v>14</v>
      </c>
      <c r="AC212" s="530"/>
      <c r="AD212" s="530"/>
      <c r="AE212" s="531"/>
      <c r="AF212" s="532"/>
      <c r="AG212" s="532"/>
      <c r="AH212" s="532"/>
      <c r="AI212" s="531"/>
      <c r="AJ212" s="532"/>
      <c r="AK212" s="532"/>
      <c r="AL212" s="532"/>
      <c r="AM212" s="531"/>
      <c r="AN212" s="532"/>
      <c r="AO212" s="532"/>
      <c r="AP212" s="532"/>
      <c r="AQ212" s="94"/>
      <c r="AR212" s="95"/>
      <c r="AS212" s="95"/>
      <c r="AT212" s="96"/>
      <c r="AU212" s="87"/>
      <c r="AV212" s="87"/>
      <c r="AW212" s="87"/>
      <c r="AX212" s="88"/>
      <c r="AY212">
        <f>$AY$208</f>
        <v>0</v>
      </c>
    </row>
    <row r="213" spans="1:51" ht="69.75" hidden="1" customHeight="1" x14ac:dyDescent="0.15">
      <c r="A213" s="495" t="s">
        <v>263</v>
      </c>
      <c r="B213" s="496"/>
      <c r="C213" s="496"/>
      <c r="D213" s="496"/>
      <c r="E213" s="497" t="s">
        <v>225</v>
      </c>
      <c r="F213" s="498"/>
      <c r="G213" s="82" t="s">
        <v>177</v>
      </c>
      <c r="H213" s="468"/>
      <c r="I213" s="469"/>
      <c r="J213" s="469"/>
      <c r="K213" s="469"/>
      <c r="L213" s="469"/>
      <c r="M213" s="469"/>
      <c r="N213" s="469"/>
      <c r="O213" s="499"/>
      <c r="P213" s="240"/>
      <c r="Q213" s="240"/>
      <c r="R213" s="240"/>
      <c r="S213" s="240"/>
      <c r="T213" s="240"/>
      <c r="U213" s="240"/>
      <c r="V213" s="240"/>
      <c r="W213" s="240"/>
      <c r="X213" s="240"/>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500"/>
      <c r="AT213" s="500"/>
      <c r="AU213" s="500"/>
      <c r="AV213" s="500"/>
      <c r="AW213" s="500"/>
      <c r="AX213" s="501"/>
      <c r="AY213">
        <f>$AY$208</f>
        <v>0</v>
      </c>
    </row>
    <row r="214" spans="1:51" ht="18.75" hidden="1" customHeight="1" thickBot="1" x14ac:dyDescent="0.2">
      <c r="A214" s="415" t="s">
        <v>576</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232</v>
      </c>
      <c r="AP214" s="418"/>
      <c r="AQ214" s="418"/>
      <c r="AR214" s="81" t="s">
        <v>231</v>
      </c>
      <c r="AS214" s="417"/>
      <c r="AT214" s="418"/>
      <c r="AU214" s="418"/>
      <c r="AV214" s="418"/>
      <c r="AW214" s="418"/>
      <c r="AX214" s="419"/>
      <c r="AY214">
        <f>COUNTIF($AR$214,"☑")</f>
        <v>0</v>
      </c>
    </row>
    <row r="215" spans="1:51" ht="45" customHeight="1" x14ac:dyDescent="0.15">
      <c r="A215" s="404" t="s">
        <v>283</v>
      </c>
      <c r="B215" s="405"/>
      <c r="C215" s="408" t="s">
        <v>178</v>
      </c>
      <c r="D215" s="405"/>
      <c r="E215" s="410" t="s">
        <v>194</v>
      </c>
      <c r="F215" s="411"/>
      <c r="G215" s="412" t="s">
        <v>638</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15">
      <c r="A216" s="406"/>
      <c r="B216" s="407"/>
      <c r="C216" s="409"/>
      <c r="D216" s="407"/>
      <c r="E216" s="149" t="s">
        <v>193</v>
      </c>
      <c r="F216" s="151"/>
      <c r="G216" s="130" t="s">
        <v>639</v>
      </c>
      <c r="H216" s="131"/>
      <c r="I216" s="131"/>
      <c r="J216" s="131"/>
      <c r="K216" s="131"/>
      <c r="L216" s="131"/>
      <c r="M216" s="131"/>
      <c r="N216" s="131"/>
      <c r="O216" s="131"/>
      <c r="P216" s="131"/>
      <c r="Q216" s="131"/>
      <c r="R216" s="131"/>
      <c r="S216" s="131"/>
      <c r="T216" s="131"/>
      <c r="U216" s="131"/>
      <c r="V216" s="132"/>
      <c r="W216" s="481" t="s">
        <v>586</v>
      </c>
      <c r="X216" s="482"/>
      <c r="Y216" s="482"/>
      <c r="Z216" s="482"/>
      <c r="AA216" s="483"/>
      <c r="AB216" s="484" t="s">
        <v>667</v>
      </c>
      <c r="AC216" s="485"/>
      <c r="AD216" s="485"/>
      <c r="AE216" s="485"/>
      <c r="AF216" s="485"/>
      <c r="AG216" s="485"/>
      <c r="AH216" s="485"/>
      <c r="AI216" s="485"/>
      <c r="AJ216" s="485"/>
      <c r="AK216" s="485"/>
      <c r="AL216" s="485"/>
      <c r="AM216" s="485"/>
      <c r="AN216" s="485"/>
      <c r="AO216" s="485"/>
      <c r="AP216" s="485"/>
      <c r="AQ216" s="485"/>
      <c r="AR216" s="485"/>
      <c r="AS216" s="485"/>
      <c r="AT216" s="485"/>
      <c r="AU216" s="485"/>
      <c r="AV216" s="485"/>
      <c r="AW216" s="485"/>
      <c r="AX216" s="486"/>
    </row>
    <row r="217" spans="1:51" ht="21" customHeight="1" x14ac:dyDescent="0.15">
      <c r="A217" s="406"/>
      <c r="B217" s="407"/>
      <c r="C217" s="409"/>
      <c r="D217" s="407"/>
      <c r="E217" s="157"/>
      <c r="F217" s="159"/>
      <c r="G217" s="136"/>
      <c r="H217" s="137"/>
      <c r="I217" s="137"/>
      <c r="J217" s="137"/>
      <c r="K217" s="137"/>
      <c r="L217" s="137"/>
      <c r="M217" s="137"/>
      <c r="N217" s="137"/>
      <c r="O217" s="137"/>
      <c r="P217" s="137"/>
      <c r="Q217" s="137"/>
      <c r="R217" s="137"/>
      <c r="S217" s="137"/>
      <c r="T217" s="137"/>
      <c r="U217" s="137"/>
      <c r="V217" s="138"/>
      <c r="W217" s="487" t="s">
        <v>587</v>
      </c>
      <c r="X217" s="488"/>
      <c r="Y217" s="488"/>
      <c r="Z217" s="488"/>
      <c r="AA217" s="489"/>
      <c r="AB217" s="484" t="s">
        <v>640</v>
      </c>
      <c r="AC217" s="485"/>
      <c r="AD217" s="485"/>
      <c r="AE217" s="485"/>
      <c r="AF217" s="485"/>
      <c r="AG217" s="485"/>
      <c r="AH217" s="485"/>
      <c r="AI217" s="485"/>
      <c r="AJ217" s="485"/>
      <c r="AK217" s="485"/>
      <c r="AL217" s="485"/>
      <c r="AM217" s="485"/>
      <c r="AN217" s="485"/>
      <c r="AO217" s="485"/>
      <c r="AP217" s="485"/>
      <c r="AQ217" s="485"/>
      <c r="AR217" s="485"/>
      <c r="AS217" s="485"/>
      <c r="AT217" s="485"/>
      <c r="AU217" s="485"/>
      <c r="AV217" s="485"/>
      <c r="AW217" s="485"/>
      <c r="AX217" s="486"/>
    </row>
    <row r="218" spans="1:51" ht="34.5" customHeight="1" x14ac:dyDescent="0.15">
      <c r="A218" s="406"/>
      <c r="B218" s="407"/>
      <c r="C218" s="490" t="s">
        <v>599</v>
      </c>
      <c r="D218" s="491"/>
      <c r="E218" s="149" t="s">
        <v>279</v>
      </c>
      <c r="F218" s="151"/>
      <c r="G218" s="471" t="s">
        <v>181</v>
      </c>
      <c r="H218" s="472"/>
      <c r="I218" s="472"/>
      <c r="J218" s="492" t="s">
        <v>614</v>
      </c>
      <c r="K218" s="493"/>
      <c r="L218" s="493"/>
      <c r="M218" s="493"/>
      <c r="N218" s="493"/>
      <c r="O218" s="493"/>
      <c r="P218" s="493"/>
      <c r="Q218" s="493"/>
      <c r="R218" s="493"/>
      <c r="S218" s="493"/>
      <c r="T218" s="494"/>
      <c r="U218" s="469" t="s">
        <v>614</v>
      </c>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70"/>
    </row>
    <row r="219" spans="1:51" ht="34.5" customHeight="1" x14ac:dyDescent="0.15">
      <c r="A219" s="406"/>
      <c r="B219" s="407"/>
      <c r="C219" s="409"/>
      <c r="D219" s="407"/>
      <c r="E219" s="152"/>
      <c r="F219" s="154"/>
      <c r="G219" s="471" t="s">
        <v>600</v>
      </c>
      <c r="H219" s="472"/>
      <c r="I219" s="472"/>
      <c r="J219" s="472"/>
      <c r="K219" s="472"/>
      <c r="L219" s="472"/>
      <c r="M219" s="472"/>
      <c r="N219" s="472"/>
      <c r="O219" s="472"/>
      <c r="P219" s="472"/>
      <c r="Q219" s="472"/>
      <c r="R219" s="472"/>
      <c r="S219" s="472"/>
      <c r="T219" s="472"/>
      <c r="U219" s="468" t="s">
        <v>614</v>
      </c>
      <c r="V219" s="469"/>
      <c r="W219" s="469"/>
      <c r="X219" s="469"/>
      <c r="Y219" s="469"/>
      <c r="Z219" s="469"/>
      <c r="AA219" s="469"/>
      <c r="AB219" s="469"/>
      <c r="AC219" s="469"/>
      <c r="AD219" s="469"/>
      <c r="AE219" s="469"/>
      <c r="AF219" s="469"/>
      <c r="AG219" s="469"/>
      <c r="AH219" s="469"/>
      <c r="AI219" s="469"/>
      <c r="AJ219" s="469"/>
      <c r="AK219" s="469"/>
      <c r="AL219" s="469"/>
      <c r="AM219" s="469"/>
      <c r="AN219" s="469"/>
      <c r="AO219" s="469"/>
      <c r="AP219" s="469"/>
      <c r="AQ219" s="469"/>
      <c r="AR219" s="469"/>
      <c r="AS219" s="469"/>
      <c r="AT219" s="469"/>
      <c r="AU219" s="469"/>
      <c r="AV219" s="469"/>
      <c r="AW219" s="469"/>
      <c r="AX219" s="470"/>
      <c r="AY219" s="70"/>
    </row>
    <row r="220" spans="1:51" ht="34.5" customHeight="1" thickBot="1" x14ac:dyDescent="0.2">
      <c r="A220" s="406"/>
      <c r="B220" s="407"/>
      <c r="C220" s="409"/>
      <c r="D220" s="407"/>
      <c r="E220" s="157"/>
      <c r="F220" s="159"/>
      <c r="G220" s="471" t="s">
        <v>587</v>
      </c>
      <c r="H220" s="472"/>
      <c r="I220" s="472"/>
      <c r="J220" s="472"/>
      <c r="K220" s="472"/>
      <c r="L220" s="472"/>
      <c r="M220" s="472"/>
      <c r="N220" s="472"/>
      <c r="O220" s="472"/>
      <c r="P220" s="472"/>
      <c r="Q220" s="472"/>
      <c r="R220" s="472"/>
      <c r="S220" s="472"/>
      <c r="T220" s="472"/>
      <c r="U220" s="808" t="s">
        <v>614</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3" t="s">
        <v>44</v>
      </c>
      <c r="B221" s="474"/>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5"/>
    </row>
    <row r="222" spans="1:51" ht="27" customHeight="1" x14ac:dyDescent="0.15">
      <c r="A222" s="5"/>
      <c r="B222" s="6"/>
      <c r="C222" s="476" t="s">
        <v>29</v>
      </c>
      <c r="D222" s="477"/>
      <c r="E222" s="477"/>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8"/>
      <c r="AD222" s="477" t="s">
        <v>33</v>
      </c>
      <c r="AE222" s="477"/>
      <c r="AF222" s="477"/>
      <c r="AG222" s="479" t="s">
        <v>28</v>
      </c>
      <c r="AH222" s="477"/>
      <c r="AI222" s="477"/>
      <c r="AJ222" s="477"/>
      <c r="AK222" s="477"/>
      <c r="AL222" s="477"/>
      <c r="AM222" s="477"/>
      <c r="AN222" s="477"/>
      <c r="AO222" s="477"/>
      <c r="AP222" s="477"/>
      <c r="AQ222" s="477"/>
      <c r="AR222" s="477"/>
      <c r="AS222" s="477"/>
      <c r="AT222" s="477"/>
      <c r="AU222" s="477"/>
      <c r="AV222" s="477"/>
      <c r="AW222" s="477"/>
      <c r="AX222" s="480"/>
    </row>
    <row r="223" spans="1:51" ht="75" customHeight="1" x14ac:dyDescent="0.15">
      <c r="A223" s="439" t="s">
        <v>133</v>
      </c>
      <c r="B223" s="440"/>
      <c r="C223" s="445" t="s">
        <v>134</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633</v>
      </c>
      <c r="AE223" s="449"/>
      <c r="AF223" s="449"/>
      <c r="AG223" s="450" t="s">
        <v>648</v>
      </c>
      <c r="AH223" s="451"/>
      <c r="AI223" s="451"/>
      <c r="AJ223" s="451"/>
      <c r="AK223" s="451"/>
      <c r="AL223" s="451"/>
      <c r="AM223" s="451"/>
      <c r="AN223" s="451"/>
      <c r="AO223" s="451"/>
      <c r="AP223" s="451"/>
      <c r="AQ223" s="451"/>
      <c r="AR223" s="451"/>
      <c r="AS223" s="451"/>
      <c r="AT223" s="451"/>
      <c r="AU223" s="451"/>
      <c r="AV223" s="451"/>
      <c r="AW223" s="451"/>
      <c r="AX223" s="452"/>
    </row>
    <row r="224" spans="1:51" ht="42.75" customHeight="1" x14ac:dyDescent="0.15">
      <c r="A224" s="441"/>
      <c r="B224" s="442"/>
      <c r="C224" s="453" t="s">
        <v>34</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65"/>
      <c r="AD224" s="366" t="s">
        <v>633</v>
      </c>
      <c r="AE224" s="367"/>
      <c r="AF224" s="367"/>
      <c r="AG224" s="361" t="s">
        <v>649</v>
      </c>
      <c r="AH224" s="362"/>
      <c r="AI224" s="362"/>
      <c r="AJ224" s="362"/>
      <c r="AK224" s="362"/>
      <c r="AL224" s="362"/>
      <c r="AM224" s="362"/>
      <c r="AN224" s="362"/>
      <c r="AO224" s="362"/>
      <c r="AP224" s="362"/>
      <c r="AQ224" s="362"/>
      <c r="AR224" s="362"/>
      <c r="AS224" s="362"/>
      <c r="AT224" s="362"/>
      <c r="AU224" s="362"/>
      <c r="AV224" s="362"/>
      <c r="AW224" s="362"/>
      <c r="AX224" s="363"/>
    </row>
    <row r="225" spans="1:50" ht="73.5" customHeight="1" x14ac:dyDescent="0.15">
      <c r="A225" s="443"/>
      <c r="B225" s="444"/>
      <c r="C225" s="455" t="s">
        <v>135</v>
      </c>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7"/>
      <c r="AD225" s="458" t="s">
        <v>633</v>
      </c>
      <c r="AE225" s="459"/>
      <c r="AF225" s="459"/>
      <c r="AG225" s="389" t="s">
        <v>650</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0"/>
      <c r="C226" s="422" t="s">
        <v>38</v>
      </c>
      <c r="D226" s="383"/>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4" t="s">
        <v>651</v>
      </c>
      <c r="AE226" s="385"/>
      <c r="AF226" s="385"/>
      <c r="AG226" s="387" t="s">
        <v>284</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1"/>
      <c r="C227" s="425"/>
      <c r="D227" s="426"/>
      <c r="E227" s="429" t="s">
        <v>261</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6" t="s">
        <v>652</v>
      </c>
      <c r="AE227" s="367"/>
      <c r="AF227" s="403"/>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1"/>
      <c r="C228" s="427"/>
      <c r="D228" s="428"/>
      <c r="E228" s="432" t="s">
        <v>215</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652</v>
      </c>
      <c r="AE228" s="436"/>
      <c r="AF228" s="436"/>
      <c r="AG228" s="389"/>
      <c r="AH228" s="134"/>
      <c r="AI228" s="134"/>
      <c r="AJ228" s="134"/>
      <c r="AK228" s="134"/>
      <c r="AL228" s="134"/>
      <c r="AM228" s="134"/>
      <c r="AN228" s="134"/>
      <c r="AO228" s="134"/>
      <c r="AP228" s="134"/>
      <c r="AQ228" s="134"/>
      <c r="AR228" s="134"/>
      <c r="AS228" s="134"/>
      <c r="AT228" s="134"/>
      <c r="AU228" s="134"/>
      <c r="AV228" s="134"/>
      <c r="AW228" s="134"/>
      <c r="AX228" s="390"/>
    </row>
    <row r="229" spans="1:50" ht="38.25" customHeight="1" x14ac:dyDescent="0.15">
      <c r="A229" s="343"/>
      <c r="B229" s="344"/>
      <c r="C229" s="437" t="s">
        <v>39</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50" t="s">
        <v>633</v>
      </c>
      <c r="AE229" s="351"/>
      <c r="AF229" s="351"/>
      <c r="AG229" s="353" t="s">
        <v>653</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651</v>
      </c>
      <c r="AE230" s="367"/>
      <c r="AF230" s="367"/>
      <c r="AG230" s="361" t="s">
        <v>284</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651</v>
      </c>
      <c r="AE231" s="367"/>
      <c r="AF231" s="367"/>
      <c r="AG231" s="361" t="s">
        <v>284</v>
      </c>
      <c r="AH231" s="362"/>
      <c r="AI231" s="362"/>
      <c r="AJ231" s="362"/>
      <c r="AK231" s="362"/>
      <c r="AL231" s="362"/>
      <c r="AM231" s="362"/>
      <c r="AN231" s="362"/>
      <c r="AO231" s="362"/>
      <c r="AP231" s="362"/>
      <c r="AQ231" s="362"/>
      <c r="AR231" s="362"/>
      <c r="AS231" s="362"/>
      <c r="AT231" s="362"/>
      <c r="AU231" s="362"/>
      <c r="AV231" s="362"/>
      <c r="AW231" s="362"/>
      <c r="AX231" s="363"/>
    </row>
    <row r="232" spans="1:50" ht="37.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633</v>
      </c>
      <c r="AE232" s="367"/>
      <c r="AF232" s="367"/>
      <c r="AG232" s="361" t="s">
        <v>654</v>
      </c>
      <c r="AH232" s="362"/>
      <c r="AI232" s="362"/>
      <c r="AJ232" s="362"/>
      <c r="AK232" s="362"/>
      <c r="AL232" s="362"/>
      <c r="AM232" s="362"/>
      <c r="AN232" s="362"/>
      <c r="AO232" s="362"/>
      <c r="AP232" s="362"/>
      <c r="AQ232" s="362"/>
      <c r="AR232" s="362"/>
      <c r="AS232" s="362"/>
      <c r="AT232" s="362"/>
      <c r="AU232" s="362"/>
      <c r="AV232" s="362"/>
      <c r="AW232" s="362"/>
      <c r="AX232" s="363"/>
    </row>
    <row r="233" spans="1:50" ht="96"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366" t="s">
        <v>655</v>
      </c>
      <c r="AE233" s="367"/>
      <c r="AF233" s="403"/>
      <c r="AG233" s="361" t="s">
        <v>669</v>
      </c>
      <c r="AH233" s="362"/>
      <c r="AI233" s="362"/>
      <c r="AJ233" s="362"/>
      <c r="AK233" s="362"/>
      <c r="AL233" s="362"/>
      <c r="AM233" s="362"/>
      <c r="AN233" s="362"/>
      <c r="AO233" s="362"/>
      <c r="AP233" s="362"/>
      <c r="AQ233" s="362"/>
      <c r="AR233" s="362"/>
      <c r="AS233" s="362"/>
      <c r="AT233" s="362"/>
      <c r="AU233" s="362"/>
      <c r="AV233" s="362"/>
      <c r="AW233" s="362"/>
      <c r="AX233" s="363"/>
    </row>
    <row r="234" spans="1:50" ht="26.25" customHeight="1" x14ac:dyDescent="0.15">
      <c r="A234" s="343"/>
      <c r="B234" s="344"/>
      <c r="C234" s="460" t="s">
        <v>235</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366" t="s">
        <v>651</v>
      </c>
      <c r="AE234" s="367"/>
      <c r="AF234" s="403"/>
      <c r="AG234" s="361" t="s">
        <v>284</v>
      </c>
      <c r="AH234" s="362"/>
      <c r="AI234" s="362"/>
      <c r="AJ234" s="362"/>
      <c r="AK234" s="362"/>
      <c r="AL234" s="362"/>
      <c r="AM234" s="362"/>
      <c r="AN234" s="362"/>
      <c r="AO234" s="362"/>
      <c r="AP234" s="362"/>
      <c r="AQ234" s="362"/>
      <c r="AR234" s="362"/>
      <c r="AS234" s="362"/>
      <c r="AT234" s="362"/>
      <c r="AU234" s="362"/>
      <c r="AV234" s="362"/>
      <c r="AW234" s="362"/>
      <c r="AX234" s="363"/>
    </row>
    <row r="235" spans="1:50" ht="31.5" customHeight="1" x14ac:dyDescent="0.15">
      <c r="A235" s="345"/>
      <c r="B235" s="346"/>
      <c r="C235" s="463" t="s">
        <v>222</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396" t="s">
        <v>633</v>
      </c>
      <c r="AE235" s="397"/>
      <c r="AF235" s="398"/>
      <c r="AG235" s="399" t="s">
        <v>656</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633</v>
      </c>
      <c r="AE236" s="351"/>
      <c r="AF236" s="352"/>
      <c r="AG236" s="353" t="s">
        <v>671</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651</v>
      </c>
      <c r="AE237" s="360"/>
      <c r="AF237" s="360"/>
      <c r="AG237" s="361" t="s">
        <v>284</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657</v>
      </c>
      <c r="AE238" s="367"/>
      <c r="AF238" s="367"/>
      <c r="AG238" s="361" t="s">
        <v>659</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651</v>
      </c>
      <c r="AE239" s="367"/>
      <c r="AF239" s="367"/>
      <c r="AG239" s="391" t="s">
        <v>284</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633</v>
      </c>
      <c r="AE240" s="385"/>
      <c r="AF240" s="386"/>
      <c r="AG240" s="387" t="s">
        <v>644</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1"/>
      <c r="D242" s="872"/>
      <c r="E242" s="370"/>
      <c r="F242" s="370"/>
      <c r="G242" s="370"/>
      <c r="H242" s="371"/>
      <c r="I242" s="371"/>
      <c r="J242" s="873"/>
      <c r="K242" s="873"/>
      <c r="L242" s="873"/>
      <c r="M242" s="371"/>
      <c r="N242" s="874"/>
      <c r="O242" s="875" t="s">
        <v>622</v>
      </c>
      <c r="P242" s="876"/>
      <c r="Q242" s="876"/>
      <c r="R242" s="876"/>
      <c r="S242" s="876"/>
      <c r="T242" s="876"/>
      <c r="U242" s="876"/>
      <c r="V242" s="876"/>
      <c r="W242" s="876"/>
      <c r="X242" s="876"/>
      <c r="Y242" s="876"/>
      <c r="Z242" s="876"/>
      <c r="AA242" s="876"/>
      <c r="AB242" s="876"/>
      <c r="AC242" s="876"/>
      <c r="AD242" s="876"/>
      <c r="AE242" s="876"/>
      <c r="AF242" s="877"/>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customHeight="1" x14ac:dyDescent="0.15">
      <c r="A243" s="377"/>
      <c r="B243" s="378"/>
      <c r="C243" s="368"/>
      <c r="D243" s="369"/>
      <c r="E243" s="370"/>
      <c r="F243" s="370"/>
      <c r="G243" s="370"/>
      <c r="H243" s="371"/>
      <c r="I243" s="371"/>
      <c r="J243" s="372"/>
      <c r="K243" s="372"/>
      <c r="L243" s="372"/>
      <c r="M243" s="373"/>
      <c r="N243" s="374"/>
      <c r="O243" s="878" t="s">
        <v>623</v>
      </c>
      <c r="P243" s="879"/>
      <c r="Q243" s="879"/>
      <c r="R243" s="879"/>
      <c r="S243" s="879"/>
      <c r="T243" s="879"/>
      <c r="U243" s="879"/>
      <c r="V243" s="879"/>
      <c r="W243" s="879"/>
      <c r="X243" s="879"/>
      <c r="Y243" s="879"/>
      <c r="Z243" s="879"/>
      <c r="AA243" s="879"/>
      <c r="AB243" s="879"/>
      <c r="AC243" s="879"/>
      <c r="AD243" s="879"/>
      <c r="AE243" s="879"/>
      <c r="AF243" s="880"/>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customHeight="1" x14ac:dyDescent="0.15">
      <c r="A244" s="377"/>
      <c r="B244" s="378"/>
      <c r="C244" s="368"/>
      <c r="D244" s="369"/>
      <c r="E244" s="370" t="s">
        <v>624</v>
      </c>
      <c r="F244" s="370"/>
      <c r="G244" s="370"/>
      <c r="H244" s="371"/>
      <c r="I244" s="371"/>
      <c r="J244" s="372"/>
      <c r="K244" s="372"/>
      <c r="L244" s="372"/>
      <c r="M244" s="373"/>
      <c r="N244" s="374"/>
      <c r="O244" s="878" t="s">
        <v>625</v>
      </c>
      <c r="P244" s="879"/>
      <c r="Q244" s="879"/>
      <c r="R244" s="879"/>
      <c r="S244" s="879"/>
      <c r="T244" s="879"/>
      <c r="U244" s="879"/>
      <c r="V244" s="879"/>
      <c r="W244" s="879"/>
      <c r="X244" s="879"/>
      <c r="Y244" s="879"/>
      <c r="Z244" s="879"/>
      <c r="AA244" s="879"/>
      <c r="AB244" s="879"/>
      <c r="AC244" s="879"/>
      <c r="AD244" s="879"/>
      <c r="AE244" s="879"/>
      <c r="AF244" s="880"/>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customHeight="1" x14ac:dyDescent="0.15">
      <c r="A245" s="377"/>
      <c r="B245" s="378"/>
      <c r="C245" s="368"/>
      <c r="D245" s="369"/>
      <c r="E245" s="370" t="s">
        <v>624</v>
      </c>
      <c r="F245" s="370"/>
      <c r="G245" s="370"/>
      <c r="H245" s="371"/>
      <c r="I245" s="371"/>
      <c r="J245" s="372"/>
      <c r="K245" s="372"/>
      <c r="L245" s="372"/>
      <c r="M245" s="373"/>
      <c r="N245" s="374"/>
      <c r="O245" s="878" t="s">
        <v>623</v>
      </c>
      <c r="P245" s="879"/>
      <c r="Q245" s="879"/>
      <c r="R245" s="879"/>
      <c r="S245" s="879"/>
      <c r="T245" s="879"/>
      <c r="U245" s="879"/>
      <c r="V245" s="879"/>
      <c r="W245" s="879"/>
      <c r="X245" s="879"/>
      <c r="Y245" s="879"/>
      <c r="Z245" s="879"/>
      <c r="AA245" s="879"/>
      <c r="AB245" s="879"/>
      <c r="AC245" s="879"/>
      <c r="AD245" s="879"/>
      <c r="AE245" s="879"/>
      <c r="AF245" s="880"/>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69"/>
      <c r="N246" s="870"/>
      <c r="O246" s="881"/>
      <c r="P246" s="882"/>
      <c r="Q246" s="882"/>
      <c r="R246" s="882"/>
      <c r="S246" s="882"/>
      <c r="T246" s="882"/>
      <c r="U246" s="882"/>
      <c r="V246" s="882"/>
      <c r="W246" s="882"/>
      <c r="X246" s="882"/>
      <c r="Y246" s="882"/>
      <c r="Z246" s="882"/>
      <c r="AA246" s="882"/>
      <c r="AB246" s="882"/>
      <c r="AC246" s="882"/>
      <c r="AD246" s="882"/>
      <c r="AE246" s="882"/>
      <c r="AF246" s="883"/>
      <c r="AG246" s="391"/>
      <c r="AH246" s="137"/>
      <c r="AI246" s="137"/>
      <c r="AJ246" s="137"/>
      <c r="AK246" s="137"/>
      <c r="AL246" s="137"/>
      <c r="AM246" s="137"/>
      <c r="AN246" s="137"/>
      <c r="AO246" s="137"/>
      <c r="AP246" s="137"/>
      <c r="AQ246" s="137"/>
      <c r="AR246" s="137"/>
      <c r="AS246" s="137"/>
      <c r="AT246" s="137"/>
      <c r="AU246" s="137"/>
      <c r="AV246" s="137"/>
      <c r="AW246" s="137"/>
      <c r="AX246" s="392"/>
    </row>
    <row r="247" spans="1:50" ht="60.75" customHeight="1" x14ac:dyDescent="0.15">
      <c r="A247" s="341" t="s">
        <v>45</v>
      </c>
      <c r="B247" s="899"/>
      <c r="C247" s="300" t="s">
        <v>49</v>
      </c>
      <c r="D247" s="717"/>
      <c r="E247" s="717"/>
      <c r="F247" s="718"/>
      <c r="G247" s="902" t="s">
        <v>672</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660</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30" customHeight="1" thickBot="1" x14ac:dyDescent="0.2">
      <c r="A250" s="892" t="s">
        <v>635</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5" t="s">
        <v>131</v>
      </c>
      <c r="B252" s="326"/>
      <c r="C252" s="326"/>
      <c r="D252" s="326"/>
      <c r="E252" s="327"/>
      <c r="F252" s="898" t="s">
        <v>673</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5" t="s">
        <v>674</v>
      </c>
      <c r="B254" s="326"/>
      <c r="C254" s="326"/>
      <c r="D254" s="326"/>
      <c r="E254" s="327"/>
      <c r="F254" s="328" t="s">
        <v>675</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30" customHeight="1" thickBot="1" x14ac:dyDescent="0.2">
      <c r="A256" s="334" t="s">
        <v>614</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0"/>
      <c r="C258" s="90"/>
      <c r="D258" s="91"/>
      <c r="E258" s="321" t="s">
        <v>626</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276</v>
      </c>
      <c r="B259" s="256"/>
      <c r="C259" s="256"/>
      <c r="D259" s="256"/>
      <c r="E259" s="321" t="s">
        <v>627</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275</v>
      </c>
      <c r="B260" s="256"/>
      <c r="C260" s="256"/>
      <c r="D260" s="256"/>
      <c r="E260" s="321" t="s">
        <v>628</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274</v>
      </c>
      <c r="B261" s="256"/>
      <c r="C261" s="256"/>
      <c r="D261" s="256"/>
      <c r="E261" s="321" t="s">
        <v>629</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273</v>
      </c>
      <c r="B262" s="256"/>
      <c r="C262" s="256"/>
      <c r="D262" s="256"/>
      <c r="E262" s="321" t="s">
        <v>630</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272</v>
      </c>
      <c r="B263" s="256"/>
      <c r="C263" s="256"/>
      <c r="D263" s="256"/>
      <c r="E263" s="321" t="s">
        <v>631</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271</v>
      </c>
      <c r="B264" s="256"/>
      <c r="C264" s="256"/>
      <c r="D264" s="256"/>
      <c r="E264" s="321" t="s">
        <v>632</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270</v>
      </c>
      <c r="B265" s="256"/>
      <c r="C265" s="256"/>
      <c r="D265" s="256"/>
      <c r="E265" s="321" t="s">
        <v>632</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416</v>
      </c>
      <c r="B266" s="256"/>
      <c r="C266" s="256"/>
      <c r="D266" s="256"/>
      <c r="E266" s="100" t="s">
        <v>607</v>
      </c>
      <c r="F266" s="86"/>
      <c r="G266" s="86"/>
      <c r="H266" s="77" t="str">
        <f>IF(E266="","","-")</f>
        <v>-</v>
      </c>
      <c r="I266" s="86"/>
      <c r="J266" s="86"/>
      <c r="K266" s="77" t="str">
        <f>IF(I266="","","-")</f>
        <v/>
      </c>
      <c r="L266" s="101">
        <v>464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465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636</v>
      </c>
      <c r="F268" s="85"/>
      <c r="G268" s="86" t="s">
        <v>634</v>
      </c>
      <c r="H268" s="86"/>
      <c r="I268" s="86"/>
      <c r="J268" s="85" t="s">
        <v>637</v>
      </c>
      <c r="K268" s="85"/>
      <c r="L268" s="101">
        <v>523</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4.5" customHeight="1" x14ac:dyDescent="0.15">
      <c r="A308" s="315" t="s">
        <v>266</v>
      </c>
      <c r="B308" s="316"/>
      <c r="C308" s="316"/>
      <c r="D308" s="316"/>
      <c r="E308" s="316"/>
      <c r="F308" s="317"/>
      <c r="G308" s="296" t="s">
        <v>645</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284</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34.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34.5" customHeight="1" x14ac:dyDescent="0.15">
      <c r="A310" s="318"/>
      <c r="B310" s="319"/>
      <c r="C310" s="319"/>
      <c r="D310" s="319"/>
      <c r="E310" s="319"/>
      <c r="F310" s="320"/>
      <c r="G310" s="286" t="s">
        <v>665</v>
      </c>
      <c r="H310" s="287"/>
      <c r="I310" s="287"/>
      <c r="J310" s="287"/>
      <c r="K310" s="288"/>
      <c r="L310" s="289" t="s">
        <v>664</v>
      </c>
      <c r="M310" s="290"/>
      <c r="N310" s="290"/>
      <c r="O310" s="290"/>
      <c r="P310" s="290"/>
      <c r="Q310" s="290"/>
      <c r="R310" s="290"/>
      <c r="S310" s="290"/>
      <c r="T310" s="290"/>
      <c r="U310" s="290"/>
      <c r="V310" s="290"/>
      <c r="W310" s="290"/>
      <c r="X310" s="291"/>
      <c r="Y310" s="292">
        <v>2232</v>
      </c>
      <c r="Z310" s="293"/>
      <c r="AA310" s="293"/>
      <c r="AB310" s="294"/>
      <c r="AC310" s="286" t="s">
        <v>643</v>
      </c>
      <c r="AD310" s="287"/>
      <c r="AE310" s="287"/>
      <c r="AF310" s="287"/>
      <c r="AG310" s="288"/>
      <c r="AH310" s="289" t="s">
        <v>643</v>
      </c>
      <c r="AI310" s="290"/>
      <c r="AJ310" s="290"/>
      <c r="AK310" s="290"/>
      <c r="AL310" s="290"/>
      <c r="AM310" s="290"/>
      <c r="AN310" s="290"/>
      <c r="AO310" s="290"/>
      <c r="AP310" s="290"/>
      <c r="AQ310" s="290"/>
      <c r="AR310" s="290"/>
      <c r="AS310" s="290"/>
      <c r="AT310" s="291"/>
      <c r="AU310" s="292" t="s">
        <v>643</v>
      </c>
      <c r="AV310" s="293"/>
      <c r="AW310" s="293"/>
      <c r="AX310" s="295"/>
    </row>
    <row r="311" spans="1:50" ht="35.25" hidden="1"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34.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2232</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0</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646</v>
      </c>
      <c r="D366" s="250"/>
      <c r="E366" s="250"/>
      <c r="F366" s="250"/>
      <c r="G366" s="250"/>
      <c r="H366" s="250"/>
      <c r="I366" s="250"/>
      <c r="J366" s="233" t="s">
        <v>643</v>
      </c>
      <c r="K366" s="234"/>
      <c r="L366" s="234"/>
      <c r="M366" s="234"/>
      <c r="N366" s="234"/>
      <c r="O366" s="234"/>
      <c r="P366" s="260" t="s">
        <v>666</v>
      </c>
      <c r="Q366" s="261"/>
      <c r="R366" s="261"/>
      <c r="S366" s="261"/>
      <c r="T366" s="261"/>
      <c r="U366" s="261"/>
      <c r="V366" s="261"/>
      <c r="W366" s="261"/>
      <c r="X366" s="261"/>
      <c r="Y366" s="236">
        <v>2232</v>
      </c>
      <c r="Z366" s="237"/>
      <c r="AA366" s="237"/>
      <c r="AB366" s="238"/>
      <c r="AC366" s="222" t="s">
        <v>75</v>
      </c>
      <c r="AD366" s="223"/>
      <c r="AE366" s="223"/>
      <c r="AF366" s="223"/>
      <c r="AG366" s="223"/>
      <c r="AH366" s="253" t="s">
        <v>658</v>
      </c>
      <c r="AI366" s="254"/>
      <c r="AJ366" s="254"/>
      <c r="AK366" s="254"/>
      <c r="AL366" s="226" t="s">
        <v>658</v>
      </c>
      <c r="AM366" s="227"/>
      <c r="AN366" s="227"/>
      <c r="AO366" s="228"/>
      <c r="AP366" s="229" t="s">
        <v>658</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48"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633</v>
      </c>
      <c r="M2" s="13" t="str">
        <f>IF(L2="","",K2)</f>
        <v>社会保障</v>
      </c>
      <c r="N2" s="13" t="str">
        <f>IF(M2="","",IF(N1&lt;&gt;"",CONCATENATE(N1,"、",M2),M2))</f>
        <v>社会保障</v>
      </c>
      <c r="O2" s="13"/>
      <c r="P2" s="12" t="s">
        <v>69</v>
      </c>
      <c r="Q2" s="17" t="s">
        <v>633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633</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鷹見 宗征(takami-munemasa)</cp:lastModifiedBy>
  <cp:lastPrinted>2022-06-09T01:27:32Z</cp:lastPrinted>
  <dcterms:created xsi:type="dcterms:W3CDTF">2012-03-13T00:50:25Z</dcterms:created>
  <dcterms:modified xsi:type="dcterms:W3CDTF">2022-12-07T09:33:51Z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