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RXQV\Desktop\"/>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10" i="11"/>
  <c r="AY209" i="11"/>
  <c r="AY208" i="11"/>
  <c r="AY211" i="11" s="1"/>
  <c r="AY206" i="11"/>
  <c r="AY205" i="11"/>
  <c r="AY202" i="11"/>
  <c r="AY201" i="11"/>
  <c r="AY200" i="11"/>
  <c r="AY207" i="11" s="1"/>
  <c r="AY195" i="11"/>
  <c r="AY196" i="11" s="1"/>
  <c r="AY193" i="11"/>
  <c r="AY190" i="11"/>
  <c r="AY192" i="11" s="1"/>
  <c r="AY180" i="11"/>
  <c r="AY187" i="11" s="1"/>
  <c r="AY179" i="11"/>
  <c r="AY178" i="11"/>
  <c r="AY175" i="11"/>
  <c r="AY174" i="11"/>
  <c r="AY173" i="11"/>
  <c r="AY176" i="11" s="1"/>
  <c r="AY170" i="11"/>
  <c r="AY172" i="11" s="1"/>
  <c r="AY167" i="11"/>
  <c r="AY169" i="11" s="1"/>
  <c r="AY136" i="11"/>
  <c r="AY138" i="11" s="1"/>
  <c r="AY133" i="11"/>
  <c r="AY134" i="11" s="1"/>
  <c r="AY132" i="11"/>
  <c r="AY142" i="11"/>
  <c r="AY139" i="11"/>
  <c r="AY145" i="11" s="1"/>
  <c r="AY166" i="11"/>
  <c r="AY161" i="11"/>
  <c r="AY162" i="11" s="1"/>
  <c r="AY156" i="11"/>
  <c r="AY158" i="11" s="1"/>
  <c r="AY153" i="11"/>
  <c r="AY152" i="11"/>
  <c r="AY146" i="11"/>
  <c r="AY150" i="11" s="1"/>
  <c r="AY130" i="11"/>
  <c r="AY127" i="11"/>
  <c r="AY128" i="11" s="1"/>
  <c r="AY122" i="11"/>
  <c r="AY125" i="11" s="1"/>
  <c r="AY119" i="11"/>
  <c r="AY118" i="11"/>
  <c r="AY115" i="11"/>
  <c r="AY114" i="11"/>
  <c r="AY112" i="11"/>
  <c r="AY120" i="11" s="1"/>
  <c r="AY99" i="11"/>
  <c r="AY101" i="11" s="1"/>
  <c r="AY98" i="11"/>
  <c r="AY102" i="11"/>
  <c r="AY104" i="11" s="1"/>
  <c r="AY100" i="11" l="1"/>
  <c r="AY126" i="11"/>
  <c r="AY123" i="11"/>
  <c r="AY143" i="11"/>
  <c r="AY116" i="11"/>
  <c r="AY124" i="11"/>
  <c r="AY163" i="11"/>
  <c r="AY140" i="11"/>
  <c r="AY144" i="11"/>
  <c r="AY113" i="11"/>
  <c r="AY117" i="11"/>
  <c r="AY121" i="11"/>
  <c r="AY129" i="11"/>
  <c r="AY151" i="11"/>
  <c r="AY155" i="11"/>
  <c r="AY164" i="11"/>
  <c r="AY141" i="11"/>
  <c r="AY135" i="11"/>
  <c r="AY177" i="11"/>
  <c r="AY204" i="11"/>
  <c r="AY212" i="11"/>
  <c r="AY131" i="11"/>
  <c r="AY154" i="11"/>
  <c r="AY198" i="11"/>
  <c r="AY203"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1" i="11"/>
  <c r="AY90" i="11"/>
  <c r="AY89" i="11"/>
  <c r="AY88" i="11"/>
  <c r="AY92" i="11" s="1"/>
  <c r="AY81" i="11"/>
  <c r="AY78" i="11"/>
  <c r="AY87" i="11" s="1"/>
  <c r="AY44" i="11"/>
  <c r="AY52" i="11" s="1"/>
  <c r="AY86" i="11" l="1"/>
  <c r="AY79" i="11"/>
  <c r="AY80" i="11"/>
  <c r="AY84" i="11"/>
  <c r="AY96" i="11"/>
  <c r="AY55" i="11"/>
  <c r="AY97" i="11"/>
  <c r="AY85" i="11"/>
  <c r="AY82" i="11"/>
  <c r="AY94"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<sst xmlns="http://schemas.openxmlformats.org/spreadsheetml/2006/main" count="1326" uniqueCount="686">
  <si>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</si>
  <si>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</si>
  <si>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</si>
  <si>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</si>
  <si>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</si>
  <si>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</si>
  <si>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</si>
  <si>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</si>
  <si>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</si>
  <si>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</si>
  <si>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</si>
  <si>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</si>
  <si>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</si>
  <si>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</si>
  <si>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</si>
  <si>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</si>
  <si>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</si>
  <si>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</si>
  <si>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</si>
  <si>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</si>
  <si>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</si>
  <si>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</si>
  <si>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</si>
  <si>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</si>
  <si>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</si>
  <si>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</si>
  <si>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</si>
  <si>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</si>
  <si>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</si>
  <si>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</si>
  <si>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</si>
  <si>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</si>
  <si>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</si>
  <si>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</si>
  <si>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</si>
  <si>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</si>
  <si>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</si>
  <si>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</si>
  <si>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</si>
  <si>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</si>
  <si>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</si>
  <si>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</si>
  <si>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</si>
  <si>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</si>
  <si>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</si>
  <si>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</si>
  <si>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</si>
  <si>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</si>
  <si>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</si>
  <si>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</si>
  <si>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</si>
  <si>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</si>
  <si>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</si>
  <si>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</si>
  <si>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</si>
  <si>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</si>
  <si>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</si>
  <si>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</si>
  <si>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</si>
  <si>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</si>
  <si>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</si>
  <si>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</si>
  <si>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</si>
  <si>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</si>
  <si>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</si>
  <si>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</si>
  <si>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</si>
  <si>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</si>
  <si>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</si>
  <si>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</si>
  <si>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</si>
  <si>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</si>
  <si>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</si>
  <si>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</si>
  <si>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</si>
  <si>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</si>
  <si>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</si>
  <si>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</si>
  <si>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</si>
  <si>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</si>
  <si>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</si>
  <si>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</si>
  <si>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</si>
  <si>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</si>
  <si>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</si>
  <si>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</si>
  <si>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</si>
  <si>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</si>
  <si>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</si>
  <si>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</si>
  <si>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</si>
  <si>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</si>
  <si>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</si>
  <si>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</si>
  <si>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</si>
  <si>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</si>
  <si>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</si>
  <si>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</si>
  <si>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</si>
  <si>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</si>
  <si>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</si>
  <si>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</si>
  <si>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</si>
  <si>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</si>
  <si>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</si>
  <si>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</si>
  <si>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</si>
  <si>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</si>
  <si>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</si>
  <si>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</si>
  <si>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</si>
  <si>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</si>
  <si>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</si>
  <si>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</si>
  <si>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</si>
  <si>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</si>
  <si>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</si>
  <si>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</si>
  <si>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</si>
  <si>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</si>
  <si>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</si>
  <si>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</si>
  <si>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</si>
  <si>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</si>
  <si>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</si>
  <si>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</si>
  <si>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</si>
  <si>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</si>
  <si>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</si>
  <si>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</si>
  <si>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</si>
  <si>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</si>
  <si>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</si>
  <si>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</si>
  <si>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</si>
  <si>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</si>
  <si>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</si>
  <si>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</si>
  <si>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</si>
  <si>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</si>
  <si>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</si>
  <si>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</si>
  <si>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</si>
  <si>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</si>
  <si>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</si>
  <si>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</si>
  <si>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</si>
  <si>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</si>
  <si>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</si>
  <si>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</si>
  <si>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</si>
  <si>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</si>
  <si>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</si>
  <si>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</si>
  <si>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</si>
  <si>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</si>
  <si>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</si>
  <si>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</si>
  <si>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</si>
  <si>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</si>
  <si>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</si>
  <si>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</si>
  <si>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</si>
  <si>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</si>
  <si>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</si>
  <si>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</si>
  <si>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</si>
  <si>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</si>
  <si>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</si>
  <si>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</si>
  <si>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</si>
  <si>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</si>
  <si>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</si>
  <si>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</si>
  <si>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</si>
  <si>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</si>
  <si>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</si>
  <si>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</si>
  <si>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</si>
  <si>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</si>
  <si>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</si>
  <si>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</si>
  <si>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</si>
  <si>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</si>
  <si>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</si>
  <si>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</si>
  <si>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</si>
  <si>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</si>
  <si>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</si>
  <si>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</si>
  <si>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</si>
  <si>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</si>
  <si>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</si>
  <si>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</si>
  <si>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</si>
  <si>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</si>
  <si>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</si>
  <si>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</si>
  <si>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</si>
  <si>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</si>
  <si>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</si>
  <si>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</si>
  <si>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</si>
  <si>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</si>
  <si>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</si>
  <si>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</si>
  <si>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</si>
  <si>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</si>
  <si>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</si>
  <si>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</si>
  <si>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</si>
  <si>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</si>
  <si>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</si>
  <si>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</si>
  <si>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</si>
  <si>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</si>
  <si>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</si>
  <si>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</si>
  <si>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</si>
  <si>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</si>
  <si>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</si>
  <si>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</si>
  <si>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</si>
  <si>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</si>
  <si>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</si>
  <si>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</si>
  <si>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</si>
  <si>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</si>
  <si>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</si>
  <si>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</si>
  <si>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</si>
  <si>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</si>
  <si>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</si>
  <si>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</si>
  <si>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</si>
  <si>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</si>
  <si>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</si>
  <si>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</si>
  <si>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</si>
  <si>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</si>
  <si>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</si>
  <si>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</si>
  <si>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</si>
  <si>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</si>
  <si>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</si>
  <si>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</si>
  <si>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</si>
  <si>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</si>
  <si>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</si>
  <si>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</si>
  <si>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</si>
  <si>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</si>
  <si>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</si>
  <si>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</si>
  <si>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</si>
  <si>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</si>
  <si>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</si>
  <si>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</si>
  <si>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</si>
  <si>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</si>
  <si>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</si>
  <si>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</si>
  <si>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</si>
  <si>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</si>
  <si>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</si>
  <si>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</si>
  <si>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</si>
  <si>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</si>
  <si>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</si>
  <si>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</si>
  <si>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</si>
  <si>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</si>
  <si>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</si>
  <si>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</si>
  <si>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</si>
  <si>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</si>
  <si>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</si>
  <si>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</si>
  <si>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</si>
  <si>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</si>
  <si>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</si>
  <si>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</si>
  <si>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</si>
  <si>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</si>
  <si>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</si>
  <si>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</si>
  <si>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</si>
  <si>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</si>
  <si>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</si>
  <si>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</si>
  <si>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</si>
  <si>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</si>
  <si>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</si>
  <si>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</si>
  <si>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</si>
  <si>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</si>
  <si>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</si>
  <si>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</si>
  <si>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</si>
  <si>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</si>
  <si>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</si>
  <si>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</si>
  <si>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</si>
  <si>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</si>
  <si>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</si>
  <si>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</si>
  <si>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</si>
  <si>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</si>
  <si>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</si>
  <si>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</si>
  <si>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</si>
  <si>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</si>
  <si>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</si>
  <si>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</si>
  <si>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</si>
  <si>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</si>
  <si>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</si>
  <si>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</si>
  <si>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</si>
  <si>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</si>
  <si>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</si>
  <si>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</si>
  <si>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</si>
  <si>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</si>
  <si>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</si>
  <si>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</si>
  <si>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</si>
  <si>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</si>
  <si>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</si>
  <si>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</si>
  <si>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</si>
  <si>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</si>
  <si>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</si>
  <si>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</si>
  <si>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</si>
  <si>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</si>
  <si>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</si>
  <si>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</si>
  <si>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</si>
  <si>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</si>
  <si>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</si>
  <si>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</si>
  <si>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</si>
  <si>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</si>
  <si>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</si>
  <si>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</si>
  <si>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</si>
  <si>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</si>
  <si>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</si>
  <si>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</si>
  <si>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</si>
  <si>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</si>
  <si>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</si>
  <si>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</si>
  <si>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</si>
  <si>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</si>
  <si>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</si>
  <si>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</si>
  <si>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</si>
  <si>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</si>
  <si>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</si>
  <si>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</si>
  <si>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</si>
  <si>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</si>
  <si>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</si>
  <si>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</si>
  <si>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</si>
  <si>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</si>
  <si>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</si>
  <si>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</si>
  <si>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</si>
  <si>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</si>
  <si>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</si>
  <si>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</si>
  <si>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</si>
  <si>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</si>
  <si>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</si>
  <si>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</si>
  <si>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</si>
  <si>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</si>
  <si>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</si>
  <si>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</si>
  <si>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</si>
  <si>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</si>
  <si>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</si>
  <si>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</si>
  <si>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</si>
  <si>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</si>
  <si>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</si>
  <si>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</si>
  <si>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</si>
  <si>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</si>
  <si>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</si>
  <si>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</si>
  <si>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</si>
  <si>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</si>
  <si>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</si>
  <si>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</si>
  <si>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</si>
  <si>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</si>
  <si>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</si>
  <si>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</si>
  <si>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</si>
  <si>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</si>
  <si>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</si>
  <si>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</si>
  <si>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</si>
  <si>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</si>
  <si>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</si>
  <si>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</si>
  <si>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</si>
  <si>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</si>
  <si>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</si>
  <si>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</si>
  <si>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</si>
  <si>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</si>
  <si>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</si>
  <si>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</si>
  <si>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</si>
  <si>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</si>
  <si>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</si>
  <si>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</si>
  <si>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</si>
  <si>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</si>
  <si>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</si>
  <si>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</si>
  <si>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</si>
  <si>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</si>
  <si>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</si>
  <si>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</si>
  <si>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</si>
  <si>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</si>
  <si>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</si>
  <si>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</si>
  <si>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</si>
  <si>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</si>
  <si>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</si>
  <si>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</si>
  <si>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</si>
  <si>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</si>
  <si>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</si>
  <si>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</si>
  <si>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</si>
  <si>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</si>
  <si>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</si>
  <si>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</si>
  <si>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</si>
  <si>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</si>
  <si>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</si>
  <si>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</si>
  <si>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</si>
  <si>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</si>
  <si>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</si>
  <si>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</si>
  <si>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</si>
  <si>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</si>
  <si>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</si>
  <si>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</si>
  <si>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</si>
  <si>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</si>
  <si>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</si>
  <si>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</si>
  <si>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</si>
  <si>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</si>
  <si>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</si>
  <si>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</si>
  <si>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</si>
  <si>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</si>
  <si>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</si>
  <si>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</si>
  <si>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</si>
  <si>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</si>
  <si>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</si>
  <si>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</si>
  <si>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</si>
  <si>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</si>
  <si>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</si>
  <si>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</si>
  <si>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</si>
  <si>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</si>
  <si>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</si>
  <si>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</si>
  <si>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</si>
  <si>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</si>
  <si>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</si>
  <si>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</si>
  <si>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</si>
  <si>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</si>
  <si>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</si>
  <si>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</si>
  <si>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</si>
  <si>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</si>
  <si>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</si>
  <si>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</si>
  <si>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</si>
  <si>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</si>
  <si>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</si>
  <si>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</si>
  <si>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</si>
  <si>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</si>
  <si>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</si>
  <si>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</si>
  <si>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</si>
  <si>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</si>
  <si>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</si>
  <si>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</si>
  <si>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</si>
  <si>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</si>
  <si>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</si>
  <si>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</si>
  <si>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</si>
  <si>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</si>
  <si>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</si>
  <si>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</si>
  <si>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</si>
  <si>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</si>
  <si>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</si>
  <si>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</si>
  <si>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</si>
  <si>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</si>
  <si>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</si>
  <si>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</si>
  <si>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</si>
  <si>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</si>
  <si>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</si>
  <si>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</si>
  <si>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</si>
  <si>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</si>
  <si>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</si>
  <si>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</si>
  <si>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</si>
  <si>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</si>
  <si>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</si>
  <si>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</si>
  <si>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</si>
  <si>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</si>
  <si>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</si>
  <si>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</si>
  <si>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</si>
  <si>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</si>
  <si>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</si>
  <si>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</si>
  <si>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</si>
  <si>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</si>
  <si>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</si>
  <si>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</si>
  <si>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</si>
  <si>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</si>
  <si>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</si>
  <si>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</si>
  <si>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</si>
  <si>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</si>
  <si>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</si>
  <si>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</si>
  <si>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</si>
  <si>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</si>
  <si>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</si>
  <si>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</si>
  <si>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</si>
  <si>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</si>
  <si>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</si>
  <si>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</si>
  <si>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</si>
  <si>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</si>
  <si>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</si>
  <si>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</si>
  <si>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</si>
  <si>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</si>
  <si>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</si>
  <si>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</si>
  <si>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</si>
  <si>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</si>
  <si>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</si>
  <si>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</si>
  <si>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</si>
  <si>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</si>
  <si>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</si>
  <si>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</si>
  <si>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</si>
  <si>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</si>
  <si>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</si>
  <si>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</si>
  <si>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</si>
  <si>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</si>
  <si>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</si>
  <si>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</si>
  <si>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</si>
  <si>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</si>
  <si>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</si>
  <si>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</si>
  <si>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</si>
  <si>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</si>
  <si>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</si>
  <si>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</si>
  <si>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</si>
  <si>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</si>
  <si>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</si>
  <si>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</si>
  <si>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</si>
  <si>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</si>
  <si>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</si>
  <si>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</si>
  <si>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</si>
  <si>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</si>
  <si>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</si>
  <si>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</si>
  <si>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</si>
  <si>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</si>
  <si>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</si>
  <si>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昭和５２年度</t>
  </si>
  <si>
    <t>終了予定なし</t>
  </si>
  <si>
    <t>労災管理課</t>
  </si>
  <si>
    <t>-</t>
  </si>
  <si>
    <t>社会復帰促進等事業
委託費</t>
  </si>
  <si>
    <t>事業の利用者から、介護、看護、健康管理、精神的ケア等が有用であった旨の評価を90％以上得る。</t>
  </si>
  <si>
    <t>有用であった旨の回答数の割合(各設問への回答のうち、有用であった旨の回答数の合計÷各設問の総回答数×100)</t>
  </si>
  <si>
    <t>事業の利用者に対するアンケート調査結果</t>
  </si>
  <si>
    <t>件</t>
  </si>
  <si>
    <t>円／件</t>
  </si>
  <si>
    <t>　　 X/Y</t>
    <phoneticPr fontId="5"/>
  </si>
  <si>
    <t>456,804,885円
/12,450件</t>
  </si>
  <si>
    <t>／　</t>
    <phoneticPr fontId="5"/>
  </si>
  <si>
    <t>990</t>
  </si>
  <si>
    <t>834</t>
  </si>
  <si>
    <t>429</t>
  </si>
  <si>
    <t>439</t>
  </si>
  <si>
    <t>451</t>
  </si>
  <si>
    <t>449</t>
  </si>
  <si>
    <t>455</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</si>
  <si>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</si>
  <si>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</si>
  <si>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</si>
  <si>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</si>
  <si>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</si>
  <si>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</si>
  <si>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</si>
  <si>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１ページ</t>
  </si>
  <si>
    <t>平嶋　壮州</t>
    <phoneticPr fontId="5"/>
  </si>
  <si>
    <t>‐</t>
  </si>
  <si>
    <t>-</t>
    <phoneticPr fontId="5"/>
  </si>
  <si>
    <t>A.（一財）労災サポートセンター</t>
    <phoneticPr fontId="5"/>
  </si>
  <si>
    <t>人件費</t>
    <rPh sb="0" eb="3">
      <t>ジンケンヒ</t>
    </rPh>
    <phoneticPr fontId="6"/>
  </si>
  <si>
    <t>運営経費</t>
    <rPh sb="0" eb="2">
      <t>ウンエイ</t>
    </rPh>
    <rPh sb="2" eb="4">
      <t>ケイヒ</t>
    </rPh>
    <phoneticPr fontId="6"/>
  </si>
  <si>
    <t>消費税</t>
    <rPh sb="0" eb="3">
      <t>ショウヒゼイ</t>
    </rPh>
    <phoneticPr fontId="6"/>
  </si>
  <si>
    <t>職員給与、福利厚生費</t>
    <rPh sb="0" eb="2">
      <t>ショクイン</t>
    </rPh>
    <rPh sb="2" eb="4">
      <t>キュウヨ</t>
    </rPh>
    <rPh sb="5" eb="7">
      <t>フクリ</t>
    </rPh>
    <rPh sb="7" eb="10">
      <t>コウセイヒ</t>
    </rPh>
    <phoneticPr fontId="5"/>
  </si>
  <si>
    <t>旅費交通費、諸謝金、事業諸費（通信運搬費、消耗品費、印刷製本費、光熱水料、賃借料等）、広報周知費、備品費等</t>
    <rPh sb="0" eb="2">
      <t>リョヒ</t>
    </rPh>
    <rPh sb="2" eb="5">
      <t>コウツウヒ</t>
    </rPh>
    <rPh sb="6" eb="7">
      <t>ショ</t>
    </rPh>
    <rPh sb="7" eb="9">
      <t>シャキン</t>
    </rPh>
    <rPh sb="10" eb="12">
      <t>ジギョウ</t>
    </rPh>
    <rPh sb="12" eb="14">
      <t>ショヒ</t>
    </rPh>
    <rPh sb="13" eb="14">
      <t>ヒ</t>
    </rPh>
    <rPh sb="15" eb="17">
      <t>ツウシン</t>
    </rPh>
    <rPh sb="17" eb="20">
      <t>ウンパンヒ</t>
    </rPh>
    <rPh sb="21" eb="24">
      <t>ショウモウヒン</t>
    </rPh>
    <rPh sb="24" eb="25">
      <t>ヒ</t>
    </rPh>
    <rPh sb="26" eb="28">
      <t>インサツ</t>
    </rPh>
    <rPh sb="28" eb="30">
      <t>セイホン</t>
    </rPh>
    <rPh sb="30" eb="31">
      <t>ヒ</t>
    </rPh>
    <rPh sb="32" eb="34">
      <t>コウネツ</t>
    </rPh>
    <rPh sb="34" eb="35">
      <t>スイ</t>
    </rPh>
    <rPh sb="35" eb="36">
      <t>リョウ</t>
    </rPh>
    <rPh sb="37" eb="40">
      <t>チンシャクリョウ</t>
    </rPh>
    <rPh sb="40" eb="41">
      <t>トウ</t>
    </rPh>
    <rPh sb="43" eb="45">
      <t>コウホウ</t>
    </rPh>
    <rPh sb="45" eb="47">
      <t>シュウチ</t>
    </rPh>
    <rPh sb="47" eb="48">
      <t>ヒ</t>
    </rPh>
    <rPh sb="49" eb="52">
      <t>ビヒンヒ</t>
    </rPh>
    <rPh sb="52" eb="53">
      <t>トウ</t>
    </rPh>
    <phoneticPr fontId="5"/>
  </si>
  <si>
    <t>消費税</t>
    <rPh sb="0" eb="3">
      <t>ショウヒゼイ</t>
    </rPh>
    <phoneticPr fontId="5"/>
  </si>
  <si>
    <t>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5"/>
  </si>
  <si>
    <t>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phoneticPr fontId="5"/>
  </si>
  <si>
    <t>460,556,056円
/10,505件</t>
    <phoneticPr fontId="5"/>
  </si>
  <si>
    <t>460,214,592円
/11,220件</t>
    <phoneticPr fontId="5"/>
  </si>
  <si>
    <t>461,450,044円
/11,100件</t>
    <phoneticPr fontId="5"/>
  </si>
  <si>
    <t>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る。よって、労災重度被災労働者に対して介護支援を行うという本事業の目的は国民のニーズを的確に反映している。</t>
    <phoneticPr fontId="5"/>
  </si>
  <si>
    <t>在宅で介護、看護等を必要としている労災重度被災労働者に対して、せき髄損傷等労働災害特有の傷病・障害に関する専門的な知識を有する看護師等による訪問支援を実施すること等により、労災重度被災労働者の生命・生活維持に必要な援護を図る本事業は、国が実施すべき事業である。</t>
    <phoneticPr fontId="5"/>
  </si>
  <si>
    <t>労働災害による労災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り、労災重度被災労働者に対して介護支援を行う本事業の優先度は高い。</t>
    <phoneticPr fontId="5"/>
  </si>
  <si>
    <t>無</t>
  </si>
  <si>
    <t>本事業の経費は、労災重度被災労働者及びその家族に対し、介護、看護、健康管理等に関する看護師による訪問支援等を実施することにより援護を図るためのものである。したがって、事業主から徴収した労災保険料から当該経費を負担することは妥当である。</t>
    <phoneticPr fontId="5"/>
  </si>
  <si>
    <t>効率的な訪問支援の実施に努め、１日当たりの訪問支援件数は２件以上を目安とする計画を策定し、コストの削減に努めており、妥当なものとなっている。</t>
    <phoneticPr fontId="5"/>
  </si>
  <si>
    <t>-</t>
    <phoneticPr fontId="5"/>
  </si>
  <si>
    <t>本事業の実施に必要な人件費、運営諸費等に限られている。</t>
    <phoneticPr fontId="5"/>
  </si>
  <si>
    <t>本事業の利用対象者となる労災重度被災労働者の名簿を受託者に提供することにより、受託者において効率的な訪問支援を実施できるようにしている。</t>
    <phoneticPr fontId="5"/>
  </si>
  <si>
    <t>成果目標に見合った成果実績となっている。</t>
    <phoneticPr fontId="5"/>
  </si>
  <si>
    <t>事業の実施に当たり、利用者に対する有用度調査結果を四半期毎に国から受託者に提供し、受託者においてその結果を業務に反映させ、より効果的な訪問支援等を行っている。</t>
    <phoneticPr fontId="5"/>
  </si>
  <si>
    <t>見込みに見合った活動実績となっている。</t>
    <rPh sb="0" eb="2">
      <t>ミコ</t>
    </rPh>
    <rPh sb="4" eb="6">
      <t>ミア</t>
    </rPh>
    <rPh sb="8" eb="10">
      <t>カツドウ</t>
    </rPh>
    <rPh sb="10" eb="12">
      <t>ジッセキ</t>
    </rPh>
    <phoneticPr fontId="5"/>
  </si>
  <si>
    <t>労災ケアサポート事業に係るアンケート集計業務を行う。</t>
    <phoneticPr fontId="5"/>
  </si>
  <si>
    <t>https://www.mhlw.go.jp/wp/seisaku/hyouka/dl/r03_jizenbunseki/III-3-2.pdf</t>
    <phoneticPr fontId="5"/>
  </si>
  <si>
    <t>令和３年度の活動実績については、見込みを上回る実績を残しているほか、成果実績についても目標である90％を超え、適切に事業が実施されている。</t>
    <phoneticPr fontId="5"/>
  </si>
  <si>
    <t>受託者からの状況把握を適時行うとともに、必要な指導を行うことにより、引き続き適切な事業運営がなされるよう努める。</t>
    <phoneticPr fontId="5"/>
  </si>
  <si>
    <t>国庫債務負担行為等</t>
  </si>
  <si>
    <t>-</t>
    <phoneticPr fontId="5"/>
  </si>
  <si>
    <t>-</t>
    <phoneticPr fontId="5"/>
  </si>
  <si>
    <t>B.株式会社アイフィス</t>
    <rPh sb="2" eb="6">
      <t>カブシキガイシャ</t>
    </rPh>
    <phoneticPr fontId="5"/>
  </si>
  <si>
    <t>事業費</t>
    <rPh sb="0" eb="3">
      <t>ジギョウヒ</t>
    </rPh>
    <phoneticPr fontId="5"/>
  </si>
  <si>
    <t>アンケート集計業務</t>
    <rPh sb="5" eb="7">
      <t>シュウケイ</t>
    </rPh>
    <rPh sb="7" eb="9">
      <t>ギョウム</t>
    </rPh>
    <phoneticPr fontId="5"/>
  </si>
  <si>
    <t>労災ケアサポート事業経費</t>
    <phoneticPr fontId="5"/>
  </si>
  <si>
    <t>65歳未満の労災重度被災労働者(傷病・障害等級が第１級から第３級に該当する労災年金受給者)及びその家族に対して、次の事業を実施する。
①介護、看護、健康管理等に関する専門的知識を有する看護師等（労災ケアサポーター）による訪問支援
②医師による健康管理に関する医学専門的指導・相談
③労災重度被災労働者の傷病・障害の特性に応じた介護を行う労災ホームヘルパーによる専門的介護サービスの提供及び労災ホームヘルパーの養成</t>
    <phoneticPr fontId="5"/>
  </si>
  <si>
    <t>X（執行額）／Y（訪問件数）　
※令和４年度のXは契約額　　　　　　　　　　　　　</t>
    <rPh sb="17" eb="19">
      <t>レイワ</t>
    </rPh>
    <rPh sb="20" eb="22">
      <t>ネンド</t>
    </rPh>
    <rPh sb="25" eb="27">
      <t>ケイヤク</t>
    </rPh>
    <rPh sb="27" eb="28">
      <t>ガク</t>
    </rPh>
    <phoneticPr fontId="5"/>
  </si>
  <si>
    <t>労働者災害補償保険法第29条第１項第２号</t>
    <phoneticPr fontId="5"/>
  </si>
  <si>
    <t>少額随意契約を除き、令和３年度は令和２年度国庫債務負担行為の歳出化分となる。</t>
    <rPh sb="0" eb="2">
      <t>ショウガク</t>
    </rPh>
    <rPh sb="2" eb="4">
      <t>ズイイ</t>
    </rPh>
    <rPh sb="4" eb="6">
      <t>ケイヤク</t>
    </rPh>
    <rPh sb="7" eb="8">
      <t>ノゾ</t>
    </rPh>
    <rPh sb="10" eb="12">
      <t>レイワ</t>
    </rPh>
    <rPh sb="13" eb="15">
      <t>ネンド</t>
    </rPh>
    <rPh sb="16" eb="18">
      <t>レイワ</t>
    </rPh>
    <rPh sb="19" eb="21">
      <t>ネンド</t>
    </rPh>
    <rPh sb="21" eb="23">
      <t>コッコ</t>
    </rPh>
    <rPh sb="23" eb="25">
      <t>サイム</t>
    </rPh>
    <rPh sb="25" eb="27">
      <t>フタン</t>
    </rPh>
    <rPh sb="27" eb="29">
      <t>コウイ</t>
    </rPh>
    <rPh sb="30" eb="32">
      <t>サイシュツ</t>
    </rPh>
    <rPh sb="32" eb="33">
      <t>カ</t>
    </rPh>
    <rPh sb="33" eb="34">
      <t>ブン</t>
    </rPh>
    <phoneticPr fontId="5"/>
  </si>
  <si>
    <t>労災重度被災労働者等に対して、訪問支援を年間11,100件以上実施する。</t>
    <phoneticPr fontId="5"/>
  </si>
  <si>
    <t>訪問支援件数</t>
    <phoneticPr fontId="5"/>
  </si>
  <si>
    <t>引き続き、必要な予算額を確保し、適正な執行に努めること。</t>
    <phoneticPr fontId="5"/>
  </si>
  <si>
    <t>-</t>
    <phoneticPr fontId="5"/>
  </si>
  <si>
    <t>効率的に訪問支援を実施することによる人件費等の減</t>
    <rPh sb="0" eb="3">
      <t>コウリツテキ</t>
    </rPh>
    <rPh sb="4" eb="6">
      <t>ホウモン</t>
    </rPh>
    <rPh sb="6" eb="8">
      <t>シエン</t>
    </rPh>
    <rPh sb="9" eb="11">
      <t>ジッシ</t>
    </rPh>
    <rPh sb="18" eb="21">
      <t>ジンケンヒ</t>
    </rPh>
    <rPh sb="21" eb="22">
      <t>トウ</t>
    </rPh>
    <rPh sb="23" eb="24">
      <t>ゲン</t>
    </rPh>
    <phoneticPr fontId="5"/>
  </si>
  <si>
    <t>一般財団法人労災サポートセンター</t>
    <rPh sb="0" eb="2">
      <t>イッパン</t>
    </rPh>
    <rPh sb="2" eb="4">
      <t>ザイダン</t>
    </rPh>
    <rPh sb="4" eb="6">
      <t>ホウジン</t>
    </rPh>
    <phoneticPr fontId="5"/>
  </si>
  <si>
    <t>株式会社アイフィス</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</si>
</sst>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xdr:colOff>
      <xdr:row>269</xdr:row>
      <xdr:rowOff>95250</xdr:rowOff>
    </xdr:from>
    <xdr:to>
      <xdr:col>44</xdr:col>
      <xdr:colOff>144126</xdr:colOff>
      <xdr:row>283</xdr:row>
      <xdr:rowOff>258536</xdr:rowOff>
    </xdr:to>
    <xdr:grpSp>
      <xdr:nvGrpSpPr>
        <xdr:cNvPr id="5" name="グループ化 4"/>
        <xdr:cNvGrpSpPr/>
      </xdr:nvGrpSpPr>
      <xdr:grpSpPr>
        <a:xfrm>
          <a:off x="1400186" y="39490650"/>
          <a:ext cx="7545040" cy="5097236"/>
          <a:chOff x="4463154" y="39692036"/>
          <a:chExt cx="7696079" cy="5116286"/>
        </a:xfrm>
      </xdr:grpSpPr>
      <xdr:sp macro="" textlink="">
        <xdr:nvSpPr>
          <xdr:cNvPr id="6" name="テキスト ボックス 5"/>
          <xdr:cNvSpPr txBox="1"/>
        </xdr:nvSpPr>
        <xdr:spPr>
          <a:xfrm>
            <a:off x="5917636" y="39692036"/>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460.4</a:t>
            </a:r>
            <a:r>
              <a:rPr kumimoji="1" lang="ja-JP" altLang="en-US" sz="1800"/>
              <a:t>百万円</a:t>
            </a:r>
            <a:endParaRPr kumimoji="1" lang="en-US" altLang="ja-JP" sz="1800"/>
          </a:p>
        </xdr:txBody>
      </xdr:sp>
      <xdr:sp macro="" textlink="">
        <xdr:nvSpPr>
          <xdr:cNvPr id="7" name="大かっこ 6"/>
          <xdr:cNvSpPr/>
        </xdr:nvSpPr>
        <xdr:spPr>
          <a:xfrm>
            <a:off x="5959929" y="40557965"/>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xnSp macro="">
        <xdr:nvCxnSpPr>
          <xdr:cNvPr id="8" name="直線矢印コネクタ 7"/>
          <xdr:cNvCxnSpPr/>
        </xdr:nvCxnSpPr>
        <xdr:spPr>
          <a:xfrm>
            <a:off x="9044331" y="40910390"/>
            <a:ext cx="4419" cy="468932"/>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4871361" y="42318731"/>
            <a:ext cx="3810001"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460.2</a:t>
            </a:r>
            <a:r>
              <a:rPr kumimoji="1" lang="ja-JP" altLang="en-US" sz="1800">
                <a:latin typeface="+mn-ea"/>
                <a:ea typeface="+mn-ea"/>
              </a:rPr>
              <a:t>百万円</a:t>
            </a:r>
          </a:p>
        </xdr:txBody>
      </xdr:sp>
      <xdr:sp macro="" textlink="">
        <xdr:nvSpPr>
          <xdr:cNvPr id="10" name="大かっこ 9"/>
          <xdr:cNvSpPr/>
        </xdr:nvSpPr>
        <xdr:spPr>
          <a:xfrm>
            <a:off x="4463154" y="43231770"/>
            <a:ext cx="4599203" cy="15765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400">
                <a:latin typeface="+mn-ea"/>
                <a:ea typeface="+mn-ea"/>
              </a:rPr>
              <a:t>65</a:t>
            </a:r>
            <a:r>
              <a:rPr kumimoji="1" lang="ja-JP" altLang="en-US" sz="1400">
                <a:latin typeface="+mn-ea"/>
                <a:ea typeface="+mn-ea"/>
              </a:rPr>
              <a:t>歳</a:t>
            </a:r>
            <a:r>
              <a:rPr kumimoji="1" lang="ja-JP" altLang="en-US" sz="1400"/>
              <a:t>未満の労災重度被災労働者及び家族に対し、①介護、看護、健康管理等に関する専門的知識を有する看護師等による訪問支援、②医師による健康管理に関する医学専門的指導・相談、③労災ホームヘルパーによる専門的介護サービスの提供</a:t>
            </a:r>
            <a:endParaRPr kumimoji="1" lang="en-US" altLang="ja-JP" sz="1400"/>
          </a:p>
          <a:p>
            <a:pPr algn="l"/>
            <a:r>
              <a:rPr kumimoji="1" lang="ja-JP" altLang="en-US" sz="1400"/>
              <a:t>及び労災ホームヘルパーの養成を行う。</a:t>
            </a:r>
          </a:p>
        </xdr:txBody>
      </xdr:sp>
      <xdr:sp macro="" textlink="">
        <xdr:nvSpPr>
          <xdr:cNvPr id="11" name="テキスト ボックス 10"/>
          <xdr:cNvSpPr txBox="1"/>
        </xdr:nvSpPr>
        <xdr:spPr>
          <a:xfrm>
            <a:off x="5362998" y="41972709"/>
            <a:ext cx="2855738"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一般競争契約（総合評価）</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grpSp>
    <xdr:clientData/>
  </xdr:twoCellAnchor>
  <xdr:twoCellAnchor>
    <xdr:from>
      <xdr:col>32</xdr:col>
      <xdr:colOff>40825</xdr:colOff>
      <xdr:row>276</xdr:row>
      <xdr:rowOff>272147</xdr:rowOff>
    </xdr:from>
    <xdr:to>
      <xdr:col>48</xdr:col>
      <xdr:colOff>163291</xdr:colOff>
      <xdr:row>279</xdr:row>
      <xdr:rowOff>10889</xdr:rowOff>
    </xdr:to>
    <xdr:sp macro="" textlink="">
      <xdr:nvSpPr>
        <xdr:cNvPr id="12" name="テキスト ボックス 11"/>
        <xdr:cNvSpPr txBox="1"/>
      </xdr:nvSpPr>
      <xdr:spPr>
        <a:xfrm>
          <a:off x="6441625" y="50821322"/>
          <a:ext cx="3322866" cy="7960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B.</a:t>
          </a:r>
          <a:r>
            <a:rPr kumimoji="1" lang="ja-JP" altLang="en-US" sz="1800">
              <a:latin typeface="+mn-ea"/>
              <a:ea typeface="+mn-ea"/>
            </a:rPr>
            <a:t>（株）アイフィス</a:t>
          </a:r>
          <a:endParaRPr kumimoji="1" lang="en-US" altLang="ja-JP" sz="18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ea"/>
              <a:ea typeface="+mn-ea"/>
              <a:cs typeface="+mn-cs"/>
            </a:rPr>
            <a:t>0.2</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30</xdr:col>
      <xdr:colOff>68037</xdr:colOff>
      <xdr:row>279</xdr:row>
      <xdr:rowOff>122465</xdr:rowOff>
    </xdr:from>
    <xdr:to>
      <xdr:col>49</xdr:col>
      <xdr:colOff>285750</xdr:colOff>
      <xdr:row>283</xdr:row>
      <xdr:rowOff>283874</xdr:rowOff>
    </xdr:to>
    <xdr:sp macro="" textlink="">
      <xdr:nvSpPr>
        <xdr:cNvPr id="13" name="大かっこ 12"/>
        <xdr:cNvSpPr/>
      </xdr:nvSpPr>
      <xdr:spPr>
        <a:xfrm>
          <a:off x="6068787" y="51728915"/>
          <a:ext cx="4018188" cy="157110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労災ケアサポート事業に係るアンケート集計業務</a:t>
          </a:r>
        </a:p>
      </xdr:txBody>
    </xdr:sp>
    <xdr:clientData/>
  </xdr:twoCellAnchor>
  <xdr:twoCellAnchor>
    <xdr:from>
      <xdr:col>18</xdr:col>
      <xdr:colOff>13607</xdr:colOff>
      <xdr:row>274</xdr:row>
      <xdr:rowOff>13607</xdr:rowOff>
    </xdr:from>
    <xdr:to>
      <xdr:col>40</xdr:col>
      <xdr:colOff>27214</xdr:colOff>
      <xdr:row>274</xdr:row>
      <xdr:rowOff>13607</xdr:rowOff>
    </xdr:to>
    <xdr:cxnSp macro="">
      <xdr:nvCxnSpPr>
        <xdr:cNvPr id="14" name="直線コネクタ 13"/>
        <xdr:cNvCxnSpPr/>
      </xdr:nvCxnSpPr>
      <xdr:spPr>
        <a:xfrm>
          <a:off x="3614057" y="49857932"/>
          <a:ext cx="44141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13607</xdr:colOff>
      <xdr:row>274</xdr:row>
      <xdr:rowOff>13607</xdr:rowOff>
    </xdr:from>
    <xdr:to>
      <xdr:col>18</xdr:col>
      <xdr:colOff>13608</xdr:colOff>
      <xdr:row>275</xdr:row>
      <xdr:rowOff>190500</xdr:rowOff>
    </xdr:to>
    <xdr:cxnSp macro="">
      <xdr:nvCxnSpPr>
        <xdr:cNvPr id="15" name="直線矢印コネクタ 14"/>
        <xdr:cNvCxnSpPr/>
      </xdr:nvCxnSpPr>
      <xdr:spPr>
        <a:xfrm flipH="1">
          <a:off x="3614057" y="49857932"/>
          <a:ext cx="1" cy="5293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27214</xdr:colOff>
      <xdr:row>274</xdr:row>
      <xdr:rowOff>13606</xdr:rowOff>
    </xdr:from>
    <xdr:to>
      <xdr:col>40</xdr:col>
      <xdr:colOff>27215</xdr:colOff>
      <xdr:row>275</xdr:row>
      <xdr:rowOff>190499</xdr:rowOff>
    </xdr:to>
    <xdr:cxnSp macro="">
      <xdr:nvCxnSpPr>
        <xdr:cNvPr id="16" name="直線矢印コネクタ 15"/>
        <xdr:cNvCxnSpPr/>
      </xdr:nvCxnSpPr>
      <xdr:spPr>
        <a:xfrm flipH="1">
          <a:off x="8028214" y="49857931"/>
          <a:ext cx="1" cy="5293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23813</xdr:colOff>
      <xdr:row>275</xdr:row>
      <xdr:rowOff>268741</xdr:rowOff>
    </xdr:from>
    <xdr:to>
      <xdr:col>47</xdr:col>
      <xdr:colOff>22051</xdr:colOff>
      <xdr:row>276</xdr:row>
      <xdr:rowOff>244968</xdr:rowOff>
    </xdr:to>
    <xdr:sp macro="" textlink="">
      <xdr:nvSpPr>
        <xdr:cNvPr id="17" name="テキスト ボックス 16"/>
        <xdr:cNvSpPr txBox="1"/>
      </xdr:nvSpPr>
      <xdr:spPr>
        <a:xfrm>
          <a:off x="6703219" y="44357585"/>
          <a:ext cx="2831926" cy="33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随意契約（少額）</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 zoomScaleNormal="75" zoomScaleSheetLayoutView="100" zoomScalePageLayoutView="85" workbookViewId="0">
      <selection activeCell="P17" sqref="P17:V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630</v>
      </c>
      <c r="AK2" s="172"/>
      <c r="AL2" s="172"/>
      <c r="AM2" s="172"/>
      <c r="AN2" s="75" t="s">
        <v>284</v>
      </c>
      <c r="AO2" s="172">
        <v>21</v>
      </c>
      <c r="AP2" s="172"/>
      <c r="AQ2" s="172"/>
      <c r="AR2" s="76" t="s">
        <v>284</v>
      </c>
      <c r="AS2" s="173">
        <v>522</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637</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677</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675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457</v>
      </c>
      <c r="Q13" s="217"/>
      <c r="R13" s="217"/>
      <c r="S13" s="217"/>
      <c r="T13" s="217"/>
      <c r="U13" s="217"/>
      <c r="V13" s="218"/>
      <c r="W13" s="216">
        <v>491</v>
      </c>
      <c r="X13" s="217"/>
      <c r="Y13" s="217"/>
      <c r="Z13" s="217"/>
      <c r="AA13" s="217"/>
      <c r="AB13" s="217"/>
      <c r="AC13" s="218"/>
      <c r="AD13" s="216">
        <v>461</v>
      </c>
      <c r="AE13" s="217"/>
      <c r="AF13" s="217"/>
      <c r="AG13" s="217"/>
      <c r="AH13" s="217"/>
      <c r="AI13" s="217"/>
      <c r="AJ13" s="218"/>
      <c r="AK13" s="216">
        <v>461</v>
      </c>
      <c r="AL13" s="217"/>
      <c r="AM13" s="217"/>
      <c r="AN13" s="217"/>
      <c r="AO13" s="217"/>
      <c r="AP13" s="217"/>
      <c r="AQ13" s="218"/>
      <c r="AR13" s="228">
        <v>430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457</v>
      </c>
      <c r="Q18" s="261"/>
      <c r="R18" s="261"/>
      <c r="S18" s="261"/>
      <c r="T18" s="261"/>
      <c r="U18" s="261"/>
      <c r="V18" s="262"/>
      <c r="W18" s="260">
        <f>SUM(W13:AC17)</f>
        <v>491</v>
      </c>
      <c r="X18" s="261"/>
      <c r="Y18" s="261"/>
      <c r="Z18" s="261"/>
      <c r="AA18" s="261"/>
      <c r="AB18" s="261"/>
      <c r="AC18" s="262"/>
      <c r="AD18" s="260">
        <f>SUM(AD13:AJ17)</f>
        <v>461</v>
      </c>
      <c r="AE18" s="261"/>
      <c r="AF18" s="261"/>
      <c r="AG18" s="261"/>
      <c r="AH18" s="261"/>
      <c r="AI18" s="261"/>
      <c r="AJ18" s="262"/>
      <c r="AK18" s="260">
        <f>SUM(AK13:AQ17)</f>
        <v>461</v>
      </c>
      <c r="AL18" s="261"/>
      <c r="AM18" s="261"/>
      <c r="AN18" s="261"/>
      <c r="AO18" s="261"/>
      <c r="AP18" s="261"/>
      <c r="AQ18" s="262"/>
      <c r="AR18" s="260">
        <f>SUM(AR13:AX17)</f>
        <v>430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457</v>
      </c>
      <c r="Q19" s="217"/>
      <c r="R19" s="217"/>
      <c r="S19" s="217"/>
      <c r="T19" s="217"/>
      <c r="U19" s="217"/>
      <c r="V19" s="218"/>
      <c r="W19" s="216">
        <v>461</v>
      </c>
      <c r="X19" s="217"/>
      <c r="Y19" s="217"/>
      <c r="Z19" s="217"/>
      <c r="AA19" s="217"/>
      <c r="AB19" s="217"/>
      <c r="AC19" s="218"/>
      <c r="AD19" s="216">
        <v>460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0.93890020366598781</v>
      </c>
      <c r="X20" s="292"/>
      <c r="Y20" s="292"/>
      <c r="Z20" s="292"/>
      <c r="AA20" s="292"/>
      <c r="AB20" s="292"/>
      <c r="AC20" s="292"/>
      <c r="AD20" s="292">
        <f>IF(AD18=0, "-", SUM(AD19)/AD18)</f>
        <v>0.99783080260303691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0.93890020366598781</v>
      </c>
      <c r="X21" s="292"/>
      <c r="Y21" s="292"/>
      <c r="Z21" s="292"/>
      <c r="AA21" s="292"/>
      <c r="AB21" s="292"/>
      <c r="AC21" s="292"/>
      <c r="AD21" s="292">
        <f>IF(AD19=0, "-", SUM(AD19)/SUM(AD13,AD14))</f>
        <v>0.99783080260303691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8.5" customHeight="1" x14ac:dyDescent="0.15">
      <c r="A23" s="303"/>
      <c r="B23" s="304"/>
      <c r="C23" s="304"/>
      <c r="D23" s="304"/>
      <c r="E23" s="304"/>
      <c r="F23" s="305"/>
      <c r="G23" s="277" t="s">
        <v>613</v>
      </c>
      <c r="H23" s="278"/>
      <c r="I23" s="278"/>
      <c r="J23" s="278"/>
      <c r="K23" s="278"/>
      <c r="L23" s="278"/>
      <c r="M23" s="278"/>
      <c r="N23" s="278"/>
      <c r="O23" s="279"/>
      <c r="P23" s="228">
        <v>461</v>
      </c>
      <c r="Q23" s="229"/>
      <c r="R23" s="229"/>
      <c r="S23" s="229"/>
      <c r="T23" s="229"/>
      <c r="U23" s="229"/>
      <c r="V23" s="280"/>
      <c r="W23" s="228">
        <v>430</v>
      </c>
      <c r="X23" s="229"/>
      <c r="Y23" s="229"/>
      <c r="Z23" s="229"/>
      <c r="AA23" s="229"/>
      <c r="AB23" s="229"/>
      <c r="AC23" s="280"/>
      <c r="AD23" s="281" t="s">
        <v>683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461</v>
      </c>
      <c r="Q29" s="331"/>
      <c r="R29" s="331"/>
      <c r="S29" s="331"/>
      <c r="T29" s="331"/>
      <c r="U29" s="331"/>
      <c r="V29" s="332"/>
      <c r="W29" s="333">
        <f>AR13</f>
        <v>430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648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679</v>
      </c>
      <c r="H32" s="358"/>
      <c r="I32" s="358"/>
      <c r="J32" s="358"/>
      <c r="K32" s="358"/>
      <c r="L32" s="358"/>
      <c r="M32" s="358"/>
      <c r="N32" s="358"/>
      <c r="O32" s="358"/>
      <c r="P32" s="361" t="s">
        <v>680</v>
      </c>
      <c r="Q32" s="362"/>
      <c r="R32" s="362"/>
      <c r="S32" s="362"/>
      <c r="T32" s="362"/>
      <c r="U32" s="362"/>
      <c r="V32" s="362"/>
      <c r="W32" s="362"/>
      <c r="X32" s="363"/>
      <c r="Y32" s="367" t="s">
        <v>51</v>
      </c>
      <c r="Z32" s="368"/>
      <c r="AA32" s="369"/>
      <c r="AB32" s="370" t="s">
        <v>617</v>
      </c>
      <c r="AC32" s="370"/>
      <c r="AD32" s="370"/>
      <c r="AE32" s="371">
        <v>12450</v>
      </c>
      <c r="AF32" s="371"/>
      <c r="AG32" s="371"/>
      <c r="AH32" s="371"/>
      <c r="AI32" s="371">
        <v>10505</v>
      </c>
      <c r="AJ32" s="371"/>
      <c r="AK32" s="371"/>
      <c r="AL32" s="371"/>
      <c r="AM32" s="371">
        <v>11220</v>
      </c>
      <c r="AN32" s="371"/>
      <c r="AO32" s="371"/>
      <c r="AP32" s="371"/>
      <c r="AQ32" s="371" t="s">
        <v>612</v>
      </c>
      <c r="AR32" s="371"/>
      <c r="AS32" s="371"/>
      <c r="AT32" s="371"/>
      <c r="AU32" s="405" t="s">
        <v>612</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617</v>
      </c>
      <c r="AC33" s="370"/>
      <c r="AD33" s="370"/>
      <c r="AE33" s="371">
        <v>11100</v>
      </c>
      <c r="AF33" s="371"/>
      <c r="AG33" s="371"/>
      <c r="AH33" s="371"/>
      <c r="AI33" s="371">
        <v>11100</v>
      </c>
      <c r="AJ33" s="371"/>
      <c r="AK33" s="371"/>
      <c r="AL33" s="371"/>
      <c r="AM33" s="371">
        <v>11100</v>
      </c>
      <c r="AN33" s="371"/>
      <c r="AO33" s="371"/>
      <c r="AP33" s="371"/>
      <c r="AQ33" s="371">
        <v>11100</v>
      </c>
      <c r="AR33" s="371"/>
      <c r="AS33" s="371"/>
      <c r="AT33" s="371"/>
      <c r="AU33" s="405">
        <v>11100</v>
      </c>
      <c r="AV33" s="406"/>
      <c r="AW33" s="406"/>
      <c r="AX33" s="407"/>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676</v>
      </c>
      <c r="H35" s="395"/>
      <c r="I35" s="395"/>
      <c r="J35" s="395"/>
      <c r="K35" s="395"/>
      <c r="L35" s="395"/>
      <c r="M35" s="395"/>
      <c r="N35" s="395"/>
      <c r="O35" s="395"/>
      <c r="P35" s="395"/>
      <c r="Q35" s="395"/>
      <c r="R35" s="395"/>
      <c r="S35" s="395"/>
      <c r="T35" s="395"/>
      <c r="U35" s="395"/>
      <c r="V35" s="395"/>
      <c r="W35" s="395"/>
      <c r="X35" s="395"/>
      <c r="Y35" s="419" t="s">
        <v>581</v>
      </c>
      <c r="Z35" s="420"/>
      <c r="AA35" s="421"/>
      <c r="AB35" s="422" t="s">
        <v>618</v>
      </c>
      <c r="AC35" s="423"/>
      <c r="AD35" s="424"/>
      <c r="AE35" s="398">
        <v>36691.199999999997</v>
      </c>
      <c r="AF35" s="398"/>
      <c r="AG35" s="398"/>
      <c r="AH35" s="398"/>
      <c r="AI35" s="398">
        <v>43841.599999999999</v>
      </c>
      <c r="AJ35" s="398"/>
      <c r="AK35" s="398"/>
      <c r="AL35" s="398"/>
      <c r="AM35" s="398">
        <v>41017.300000000003</v>
      </c>
      <c r="AN35" s="398"/>
      <c r="AO35" s="398"/>
      <c r="AP35" s="398"/>
      <c r="AQ35" s="389">
        <v>41572.1</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619</v>
      </c>
      <c r="AC36" s="426"/>
      <c r="AD36" s="427"/>
      <c r="AE36" s="431" t="s">
        <v>620</v>
      </c>
      <c r="AF36" s="428"/>
      <c r="AG36" s="428"/>
      <c r="AH36" s="428"/>
      <c r="AI36" s="431" t="s">
        <v>649</v>
      </c>
      <c r="AJ36" s="428"/>
      <c r="AK36" s="428"/>
      <c r="AL36" s="428"/>
      <c r="AM36" s="431" t="s">
        <v>650</v>
      </c>
      <c r="AN36" s="428"/>
      <c r="AO36" s="428"/>
      <c r="AP36" s="428"/>
      <c r="AQ36" s="431" t="s">
        <v>651</v>
      </c>
      <c r="AR36" s="428"/>
      <c r="AS36" s="428"/>
      <c r="AT36" s="428"/>
      <c r="AU36" s="428"/>
      <c r="AV36" s="428"/>
      <c r="AW36" s="428"/>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612</v>
      </c>
      <c r="AR38" s="434"/>
      <c r="AS38" s="435" t="s">
        <v>175</v>
      </c>
      <c r="AT38" s="436"/>
      <c r="AU38" s="437">
        <v>4</v>
      </c>
      <c r="AV38" s="437"/>
      <c r="AW38" s="324" t="s">
        <v>166</v>
      </c>
      <c r="AX38" s="329"/>
    </row>
    <row r="39" spans="1:51" ht="25.5" customHeight="1" x14ac:dyDescent="0.15">
      <c r="A39" s="474"/>
      <c r="B39" s="472"/>
      <c r="C39" s="472"/>
      <c r="D39" s="472"/>
      <c r="E39" s="472"/>
      <c r="F39" s="473"/>
      <c r="G39" s="374" t="s">
        <v>614</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251</v>
      </c>
      <c r="AC39" s="388"/>
      <c r="AD39" s="388"/>
      <c r="AE39" s="389">
        <v>96.5</v>
      </c>
      <c r="AF39" s="372"/>
      <c r="AG39" s="372"/>
      <c r="AH39" s="372"/>
      <c r="AI39" s="389">
        <v>94.6</v>
      </c>
      <c r="AJ39" s="372"/>
      <c r="AK39" s="372"/>
      <c r="AL39" s="372"/>
      <c r="AM39" s="389">
        <v>94.3</v>
      </c>
      <c r="AN39" s="372"/>
      <c r="AO39" s="372"/>
      <c r="AP39" s="372"/>
      <c r="AQ39" s="391" t="s">
        <v>612</v>
      </c>
      <c r="AR39" s="392"/>
      <c r="AS39" s="392"/>
      <c r="AT39" s="393"/>
      <c r="AU39" s="372" t="s">
        <v>612</v>
      </c>
      <c r="AV39" s="372"/>
      <c r="AW39" s="372"/>
      <c r="AX39" s="373"/>
    </row>
    <row r="40" spans="1:51" ht="25.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251</v>
      </c>
      <c r="AC40" s="449"/>
      <c r="AD40" s="449"/>
      <c r="AE40" s="389">
        <v>90</v>
      </c>
      <c r="AF40" s="372"/>
      <c r="AG40" s="372"/>
      <c r="AH40" s="372"/>
      <c r="AI40" s="389">
        <v>90</v>
      </c>
      <c r="AJ40" s="372"/>
      <c r="AK40" s="372"/>
      <c r="AL40" s="372"/>
      <c r="AM40" s="389">
        <v>90</v>
      </c>
      <c r="AN40" s="372"/>
      <c r="AO40" s="372"/>
      <c r="AP40" s="372"/>
      <c r="AQ40" s="391" t="s">
        <v>612</v>
      </c>
      <c r="AR40" s="392"/>
      <c r="AS40" s="392"/>
      <c r="AT40" s="393"/>
      <c r="AU40" s="372">
        <v>90</v>
      </c>
      <c r="AV40" s="372"/>
      <c r="AW40" s="372"/>
      <c r="AX40" s="373"/>
    </row>
    <row r="41" spans="1:51" ht="25.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107</v>
      </c>
      <c r="AF41" s="372"/>
      <c r="AG41" s="372"/>
      <c r="AH41" s="372"/>
      <c r="AI41" s="389">
        <v>105</v>
      </c>
      <c r="AJ41" s="372"/>
      <c r="AK41" s="372"/>
      <c r="AL41" s="372"/>
      <c r="AM41" s="389">
        <v>105</v>
      </c>
      <c r="AN41" s="372"/>
      <c r="AO41" s="372"/>
      <c r="AP41" s="372"/>
      <c r="AQ41" s="391" t="s">
        <v>612</v>
      </c>
      <c r="AR41" s="392"/>
      <c r="AS41" s="392"/>
      <c r="AT41" s="393"/>
      <c r="AU41" s="372" t="s">
        <v>612</v>
      </c>
      <c r="AV41" s="372"/>
      <c r="AW41" s="372"/>
      <c r="AX41" s="373"/>
    </row>
    <row r="42" spans="1:51" ht="23.25" customHeight="1" x14ac:dyDescent="0.15">
      <c r="A42" s="462" t="s">
        <v>260</v>
      </c>
      <c r="B42" s="457"/>
      <c r="C42" s="457"/>
      <c r="D42" s="457"/>
      <c r="E42" s="457"/>
      <c r="F42" s="458"/>
      <c r="G42" s="498" t="s">
        <v>616</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2"/>
      <c r="Q52" s="452"/>
      <c r="R52" s="452"/>
      <c r="S52" s="452"/>
      <c r="T52" s="452"/>
      <c r="U52" s="452"/>
      <c r="V52" s="452"/>
      <c r="W52" s="452"/>
      <c r="X52" s="453"/>
      <c r="Y52" s="894" t="s">
        <v>50</v>
      </c>
      <c r="Z52" s="786"/>
      <c r="AA52" s="787"/>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2"/>
      <c r="Q57" s="452"/>
      <c r="R57" s="452"/>
      <c r="S57" s="452"/>
      <c r="T57" s="452"/>
      <c r="U57" s="452"/>
      <c r="V57" s="452"/>
      <c r="W57" s="452"/>
      <c r="X57" s="453"/>
      <c r="Y57" s="894"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2"/>
      <c r="Q62" s="452"/>
      <c r="R62" s="452"/>
      <c r="S62" s="452"/>
      <c r="T62" s="452"/>
      <c r="U62" s="452"/>
      <c r="V62" s="452"/>
      <c r="W62" s="452"/>
      <c r="X62" s="453"/>
      <c r="Y62" s="894"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621</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c r="AR72" s="434"/>
      <c r="AS72" s="435" t="s">
        <v>175</v>
      </c>
      <c r="AT72" s="436"/>
      <c r="AU72" s="437">
        <v>4</v>
      </c>
      <c r="AV72" s="437"/>
      <c r="AW72" s="324" t="s">
        <v>166</v>
      </c>
      <c r="AX72" s="329"/>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2" t="s">
        <v>260</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2"/>
      <c r="Q86" s="452"/>
      <c r="R86" s="452"/>
      <c r="S86" s="452"/>
      <c r="T86" s="452"/>
      <c r="U86" s="452"/>
      <c r="V86" s="452"/>
      <c r="W86" s="452"/>
      <c r="X86" s="453"/>
      <c r="Y86" s="894"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2"/>
      <c r="Q91" s="452"/>
      <c r="R91" s="452"/>
      <c r="S91" s="452"/>
      <c r="T91" s="452"/>
      <c r="U91" s="452"/>
      <c r="V91" s="452"/>
      <c r="W91" s="452"/>
      <c r="X91" s="453"/>
      <c r="Y91" s="894"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2"/>
      <c r="Q96" s="452"/>
      <c r="R96" s="452"/>
      <c r="S96" s="452"/>
      <c r="T96" s="452"/>
      <c r="U96" s="452"/>
      <c r="V96" s="452"/>
      <c r="W96" s="452"/>
      <c r="X96" s="453"/>
      <c r="Y96" s="894"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v>4</v>
      </c>
      <c r="AV106" s="437"/>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2"/>
      <c r="Q120" s="452"/>
      <c r="R120" s="452"/>
      <c r="S120" s="452"/>
      <c r="T120" s="452"/>
      <c r="U120" s="452"/>
      <c r="V120" s="452"/>
      <c r="W120" s="452"/>
      <c r="X120" s="453"/>
      <c r="Y120" s="894"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2"/>
      <c r="Q125" s="452"/>
      <c r="R125" s="452"/>
      <c r="S125" s="452"/>
      <c r="T125" s="452"/>
      <c r="U125" s="452"/>
      <c r="V125" s="452"/>
      <c r="W125" s="452"/>
      <c r="X125" s="453"/>
      <c r="Y125" s="894"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2"/>
      <c r="Q130" s="452"/>
      <c r="R130" s="452"/>
      <c r="S130" s="452"/>
      <c r="T130" s="452"/>
      <c r="U130" s="452"/>
      <c r="V130" s="452"/>
      <c r="W130" s="452"/>
      <c r="X130" s="453"/>
      <c r="Y130" s="894"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v>4</v>
      </c>
      <c r="AV140" s="437"/>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2"/>
      <c r="Q154" s="452"/>
      <c r="R154" s="452"/>
      <c r="S154" s="452"/>
      <c r="T154" s="452"/>
      <c r="U154" s="452"/>
      <c r="V154" s="452"/>
      <c r="W154" s="452"/>
      <c r="X154" s="453"/>
      <c r="Y154" s="894"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2"/>
      <c r="Q159" s="452"/>
      <c r="R159" s="452"/>
      <c r="S159" s="452"/>
      <c r="T159" s="452"/>
      <c r="U159" s="452"/>
      <c r="V159" s="452"/>
      <c r="W159" s="452"/>
      <c r="X159" s="453"/>
      <c r="Y159" s="894"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2"/>
      <c r="Q164" s="452"/>
      <c r="R164" s="452"/>
      <c r="S164" s="452"/>
      <c r="T164" s="452"/>
      <c r="U164" s="452"/>
      <c r="V164" s="452"/>
      <c r="W164" s="452"/>
      <c r="X164" s="453"/>
      <c r="Y164" s="894"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v>4</v>
      </c>
      <c r="AV174" s="437"/>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2"/>
      <c r="Q188" s="452"/>
      <c r="R188" s="452"/>
      <c r="S188" s="452"/>
      <c r="T188" s="452"/>
      <c r="U188" s="452"/>
      <c r="V188" s="452"/>
      <c r="W188" s="452"/>
      <c r="X188" s="453"/>
      <c r="Y188" s="894"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2"/>
      <c r="Q193" s="452"/>
      <c r="R193" s="452"/>
      <c r="S193" s="452"/>
      <c r="T193" s="452"/>
      <c r="U193" s="452"/>
      <c r="V193" s="452"/>
      <c r="W193" s="452"/>
      <c r="X193" s="453"/>
      <c r="Y193" s="894"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2"/>
      <c r="Q198" s="452"/>
      <c r="R198" s="452"/>
      <c r="S198" s="452"/>
      <c r="T198" s="452"/>
      <c r="U198" s="452"/>
      <c r="V198" s="452"/>
      <c r="W198" s="452"/>
      <c r="X198" s="453"/>
      <c r="Y198" s="894"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15">
      <c r="A215" s="652" t="s">
        <v>283</v>
      </c>
      <c r="B215" s="653"/>
      <c r="C215" s="655" t="s">
        <v>178</v>
      </c>
      <c r="D215" s="653"/>
      <c r="E215" s="656" t="s">
        <v>194</v>
      </c>
      <c r="F215" s="657"/>
      <c r="G215" s="658" t="s">
        <v>634</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635</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665</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636</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599</v>
      </c>
      <c r="D218" s="640"/>
      <c r="E218" s="456" t="s">
        <v>279</v>
      </c>
      <c r="F218" s="458"/>
      <c r="G218" s="620" t="s">
        <v>181</v>
      </c>
      <c r="H218" s="621"/>
      <c r="I218" s="621"/>
      <c r="J218" s="643" t="s">
        <v>612</v>
      </c>
      <c r="K218" s="644"/>
      <c r="L218" s="644"/>
      <c r="M218" s="644"/>
      <c r="N218" s="644"/>
      <c r="O218" s="644"/>
      <c r="P218" s="644"/>
      <c r="Q218" s="644"/>
      <c r="R218" s="644"/>
      <c r="S218" s="644"/>
      <c r="T218" s="645"/>
      <c r="U218" s="618" t="s">
        <v>612</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612</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612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128.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629</v>
      </c>
      <c r="AE223" s="707"/>
      <c r="AF223" s="707"/>
      <c r="AG223" s="708" t="s">
        <v>652</v>
      </c>
      <c r="AH223" s="709"/>
      <c r="AI223" s="709"/>
      <c r="AJ223" s="709"/>
      <c r="AK223" s="709"/>
      <c r="AL223" s="709"/>
      <c r="AM223" s="709"/>
      <c r="AN223" s="709"/>
      <c r="AO223" s="709"/>
      <c r="AP223" s="709"/>
      <c r="AQ223" s="709"/>
      <c r="AR223" s="709"/>
      <c r="AS223" s="709"/>
      <c r="AT223" s="709"/>
      <c r="AU223" s="709"/>
      <c r="AV223" s="709"/>
      <c r="AW223" s="709"/>
      <c r="AX223" s="710"/>
    </row>
    <row r="224" spans="1:51" ht="86.2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629</v>
      </c>
      <c r="AE224" s="688"/>
      <c r="AF224" s="688"/>
      <c r="AG224" s="714" t="s">
        <v>653</v>
      </c>
      <c r="AH224" s="715"/>
      <c r="AI224" s="715"/>
      <c r="AJ224" s="715"/>
      <c r="AK224" s="715"/>
      <c r="AL224" s="715"/>
      <c r="AM224" s="715"/>
      <c r="AN224" s="715"/>
      <c r="AO224" s="715"/>
      <c r="AP224" s="715"/>
      <c r="AQ224" s="715"/>
      <c r="AR224" s="715"/>
      <c r="AS224" s="715"/>
      <c r="AT224" s="715"/>
      <c r="AU224" s="715"/>
      <c r="AV224" s="715"/>
      <c r="AW224" s="715"/>
      <c r="AX224" s="716"/>
    </row>
    <row r="225" spans="1:50" ht="128.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629</v>
      </c>
      <c r="AE225" s="721"/>
      <c r="AF225" s="721"/>
      <c r="AG225" s="678" t="s">
        <v>654</v>
      </c>
      <c r="AH225" s="383"/>
      <c r="AI225" s="383"/>
      <c r="AJ225" s="383"/>
      <c r="AK225" s="383"/>
      <c r="AL225" s="383"/>
      <c r="AM225" s="383"/>
      <c r="AN225" s="383"/>
      <c r="AO225" s="383"/>
      <c r="AP225" s="383"/>
      <c r="AQ225" s="383"/>
      <c r="AR225" s="383"/>
      <c r="AS225" s="383"/>
      <c r="AT225" s="383"/>
      <c r="AU225" s="383"/>
      <c r="AV225" s="383"/>
      <c r="AW225" s="383"/>
      <c r="AX225" s="679"/>
    </row>
    <row r="226" spans="1:50" ht="38.25"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638</v>
      </c>
      <c r="AE226" s="676"/>
      <c r="AF226" s="676"/>
      <c r="AG226" s="361" t="s">
        <v>678</v>
      </c>
      <c r="AH226" s="139"/>
      <c r="AI226" s="139"/>
      <c r="AJ226" s="139"/>
      <c r="AK226" s="139"/>
      <c r="AL226" s="139"/>
      <c r="AM226" s="139"/>
      <c r="AN226" s="139"/>
      <c r="AO226" s="139"/>
      <c r="AP226" s="139"/>
      <c r="AQ226" s="139"/>
      <c r="AR226" s="139"/>
      <c r="AS226" s="139"/>
      <c r="AT226" s="139"/>
      <c r="AU226" s="139"/>
      <c r="AV226" s="139"/>
      <c r="AW226" s="139"/>
      <c r="AX226" s="677"/>
    </row>
    <row r="227" spans="1:50" ht="38.25" customHeight="1" x14ac:dyDescent="0.15">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655</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38.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655</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7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629</v>
      </c>
      <c r="AE229" s="740"/>
      <c r="AF229" s="740"/>
      <c r="AG229" s="741" t="s">
        <v>656</v>
      </c>
      <c r="AH229" s="742"/>
      <c r="AI229" s="742"/>
      <c r="AJ229" s="742"/>
      <c r="AK229" s="742"/>
      <c r="AL229" s="742"/>
      <c r="AM229" s="742"/>
      <c r="AN229" s="742"/>
      <c r="AO229" s="742"/>
      <c r="AP229" s="742"/>
      <c r="AQ229" s="742"/>
      <c r="AR229" s="742"/>
      <c r="AS229" s="742"/>
      <c r="AT229" s="742"/>
      <c r="AU229" s="742"/>
      <c r="AV229" s="742"/>
      <c r="AW229" s="742"/>
      <c r="AX229" s="743"/>
    </row>
    <row r="230" spans="1:50" ht="59.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629</v>
      </c>
      <c r="AE230" s="688"/>
      <c r="AF230" s="688"/>
      <c r="AG230" s="714" t="s">
        <v>657</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638</v>
      </c>
      <c r="AE231" s="688"/>
      <c r="AF231" s="688"/>
      <c r="AG231" s="714" t="s">
        <v>658</v>
      </c>
      <c r="AH231" s="715"/>
      <c r="AI231" s="715"/>
      <c r="AJ231" s="715"/>
      <c r="AK231" s="715"/>
      <c r="AL231" s="715"/>
      <c r="AM231" s="715"/>
      <c r="AN231" s="715"/>
      <c r="AO231" s="715"/>
      <c r="AP231" s="715"/>
      <c r="AQ231" s="715"/>
      <c r="AR231" s="715"/>
      <c r="AS231" s="715"/>
      <c r="AT231" s="715"/>
      <c r="AU231" s="715"/>
      <c r="AV231" s="715"/>
      <c r="AW231" s="715"/>
      <c r="AX231" s="716"/>
    </row>
    <row r="232" spans="1:50" ht="30"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629</v>
      </c>
      <c r="AE232" s="688"/>
      <c r="AF232" s="688"/>
      <c r="AG232" s="714" t="s">
        <v>659</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638</v>
      </c>
      <c r="AE233" s="721"/>
      <c r="AF233" s="721"/>
      <c r="AG233" s="736" t="s">
        <v>658</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638</v>
      </c>
      <c r="AE234" s="688"/>
      <c r="AF234" s="689"/>
      <c r="AG234" s="714" t="s">
        <v>658</v>
      </c>
      <c r="AH234" s="715"/>
      <c r="AI234" s="715"/>
      <c r="AJ234" s="715"/>
      <c r="AK234" s="715"/>
      <c r="AL234" s="715"/>
      <c r="AM234" s="715"/>
      <c r="AN234" s="715"/>
      <c r="AO234" s="715"/>
      <c r="AP234" s="715"/>
      <c r="AQ234" s="715"/>
      <c r="AR234" s="715"/>
      <c r="AS234" s="715"/>
      <c r="AT234" s="715"/>
      <c r="AU234" s="715"/>
      <c r="AV234" s="715"/>
      <c r="AW234" s="715"/>
      <c r="AX234" s="716"/>
    </row>
    <row r="235" spans="1:50" ht="53.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629</v>
      </c>
      <c r="AE235" s="729"/>
      <c r="AF235" s="730"/>
      <c r="AG235" s="731" t="s">
        <v>660</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629</v>
      </c>
      <c r="AE236" s="740"/>
      <c r="AF236" s="750"/>
      <c r="AG236" s="741" t="s">
        <v>661</v>
      </c>
      <c r="AH236" s="742"/>
      <c r="AI236" s="742"/>
      <c r="AJ236" s="742"/>
      <c r="AK236" s="742"/>
      <c r="AL236" s="742"/>
      <c r="AM236" s="742"/>
      <c r="AN236" s="742"/>
      <c r="AO236" s="742"/>
      <c r="AP236" s="742"/>
      <c r="AQ236" s="742"/>
      <c r="AR236" s="742"/>
      <c r="AS236" s="742"/>
      <c r="AT236" s="742"/>
      <c r="AU236" s="742"/>
      <c r="AV236" s="742"/>
      <c r="AW236" s="742"/>
      <c r="AX236" s="743"/>
    </row>
    <row r="237" spans="1:50" ht="50.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629</v>
      </c>
      <c r="AE237" s="755"/>
      <c r="AF237" s="755"/>
      <c r="AG237" s="714" t="s">
        <v>662</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629</v>
      </c>
      <c r="AE238" s="688"/>
      <c r="AF238" s="688"/>
      <c r="AG238" s="714" t="s">
        <v>663</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638</v>
      </c>
      <c r="AE239" s="688"/>
      <c r="AF239" s="688"/>
      <c r="AG239" s="744" t="s">
        <v>658</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638</v>
      </c>
      <c r="AE240" s="676"/>
      <c r="AF240" s="767"/>
      <c r="AG240" s="361" t="s">
        <v>639</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t="s">
        <v>612</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666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682</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0" customHeight="1" thickBot="1" x14ac:dyDescent="0.2">
      <c r="A256" s="781" t="s">
        <v>612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622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623</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624</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625</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626</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627</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628</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628</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466</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467</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t="s">
        <v>632</v>
      </c>
      <c r="F268" s="137"/>
      <c r="G268" s="791" t="s">
        <v>630</v>
      </c>
      <c r="H268" s="791"/>
      <c r="I268" s="791"/>
      <c r="J268" s="137" t="s">
        <v>633</v>
      </c>
      <c r="K268" s="137"/>
      <c r="L268" s="106">
        <v>524</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640</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671</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641</v>
      </c>
      <c r="H310" s="825"/>
      <c r="I310" s="825"/>
      <c r="J310" s="825"/>
      <c r="K310" s="826"/>
      <c r="L310" s="827" t="s">
        <v>644</v>
      </c>
      <c r="M310" s="828"/>
      <c r="N310" s="828"/>
      <c r="O310" s="828"/>
      <c r="P310" s="828"/>
      <c r="Q310" s="828"/>
      <c r="R310" s="828"/>
      <c r="S310" s="828"/>
      <c r="T310" s="828"/>
      <c r="U310" s="828"/>
      <c r="V310" s="828"/>
      <c r="W310" s="828"/>
      <c r="X310" s="829"/>
      <c r="Y310" s="830">
        <v>220.8</v>
      </c>
      <c r="Z310" s="831"/>
      <c r="AA310" s="831"/>
      <c r="AB310" s="832"/>
      <c r="AC310" s="824" t="s">
        <v>672</v>
      </c>
      <c r="AD310" s="825"/>
      <c r="AE310" s="825"/>
      <c r="AF310" s="825"/>
      <c r="AG310" s="826"/>
      <c r="AH310" s="827" t="s">
        <v>673</v>
      </c>
      <c r="AI310" s="828"/>
      <c r="AJ310" s="828"/>
      <c r="AK310" s="828"/>
      <c r="AL310" s="828"/>
      <c r="AM310" s="828"/>
      <c r="AN310" s="828"/>
      <c r="AO310" s="828"/>
      <c r="AP310" s="828"/>
      <c r="AQ310" s="828"/>
      <c r="AR310" s="828"/>
      <c r="AS310" s="828"/>
      <c r="AT310" s="829"/>
      <c r="AU310" s="830">
        <v>0.2</v>
      </c>
      <c r="AV310" s="831"/>
      <c r="AW310" s="831"/>
      <c r="AX310" s="833"/>
    </row>
    <row r="311" spans="1:50" ht="46.5" customHeight="1" x14ac:dyDescent="0.15">
      <c r="A311" s="800"/>
      <c r="B311" s="801"/>
      <c r="C311" s="801"/>
      <c r="D311" s="801"/>
      <c r="E311" s="801"/>
      <c r="F311" s="802"/>
      <c r="G311" s="810" t="s">
        <v>642</v>
      </c>
      <c r="H311" s="811"/>
      <c r="I311" s="811"/>
      <c r="J311" s="811"/>
      <c r="K311" s="812"/>
      <c r="L311" s="813" t="s">
        <v>645</v>
      </c>
      <c r="M311" s="814"/>
      <c r="N311" s="814"/>
      <c r="O311" s="814"/>
      <c r="P311" s="814"/>
      <c r="Q311" s="814"/>
      <c r="R311" s="814"/>
      <c r="S311" s="814"/>
      <c r="T311" s="814"/>
      <c r="U311" s="814"/>
      <c r="V311" s="814"/>
      <c r="W311" s="814"/>
      <c r="X311" s="815"/>
      <c r="Y311" s="816">
        <v>197.6</v>
      </c>
      <c r="Z311" s="817"/>
      <c r="AA311" s="817"/>
      <c r="AB311" s="818"/>
      <c r="AC311" s="810" t="s">
        <v>658</v>
      </c>
      <c r="AD311" s="811"/>
      <c r="AE311" s="811"/>
      <c r="AF311" s="811"/>
      <c r="AG311" s="812"/>
      <c r="AH311" s="813" t="s">
        <v>658</v>
      </c>
      <c r="AI311" s="814"/>
      <c r="AJ311" s="814"/>
      <c r="AK311" s="814"/>
      <c r="AL311" s="814"/>
      <c r="AM311" s="814"/>
      <c r="AN311" s="814"/>
      <c r="AO311" s="814"/>
      <c r="AP311" s="814"/>
      <c r="AQ311" s="814"/>
      <c r="AR311" s="814"/>
      <c r="AS311" s="814"/>
      <c r="AT311" s="815"/>
      <c r="AU311" s="816" t="s">
        <v>658</v>
      </c>
      <c r="AV311" s="817"/>
      <c r="AW311" s="817"/>
      <c r="AX311" s="819"/>
    </row>
    <row r="312" spans="1:50" ht="24.75" customHeight="1" x14ac:dyDescent="0.15">
      <c r="A312" s="800"/>
      <c r="B312" s="801"/>
      <c r="C312" s="801"/>
      <c r="D312" s="801"/>
      <c r="E312" s="801"/>
      <c r="F312" s="802"/>
      <c r="G312" s="810" t="s">
        <v>643</v>
      </c>
      <c r="H312" s="811"/>
      <c r="I312" s="811"/>
      <c r="J312" s="811"/>
      <c r="K312" s="812"/>
      <c r="L312" s="813" t="s">
        <v>646</v>
      </c>
      <c r="M312" s="814"/>
      <c r="N312" s="814"/>
      <c r="O312" s="814"/>
      <c r="P312" s="814"/>
      <c r="Q312" s="814"/>
      <c r="R312" s="814"/>
      <c r="S312" s="814"/>
      <c r="T312" s="814"/>
      <c r="U312" s="814"/>
      <c r="V312" s="814"/>
      <c r="W312" s="814"/>
      <c r="X312" s="815"/>
      <c r="Y312" s="816">
        <v>41.8</v>
      </c>
      <c r="Z312" s="817"/>
      <c r="AA312" s="817"/>
      <c r="AB312" s="818"/>
      <c r="AC312" s="810" t="s">
        <v>658</v>
      </c>
      <c r="AD312" s="811"/>
      <c r="AE312" s="811"/>
      <c r="AF312" s="811"/>
      <c r="AG312" s="812"/>
      <c r="AH312" s="813" t="s">
        <v>658</v>
      </c>
      <c r="AI312" s="814"/>
      <c r="AJ312" s="814"/>
      <c r="AK312" s="814"/>
      <c r="AL312" s="814"/>
      <c r="AM312" s="814"/>
      <c r="AN312" s="814"/>
      <c r="AO312" s="814"/>
      <c r="AP312" s="814"/>
      <c r="AQ312" s="814"/>
      <c r="AR312" s="814"/>
      <c r="AS312" s="814"/>
      <c r="AT312" s="815"/>
      <c r="AU312" s="816" t="s">
        <v>658</v>
      </c>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460.2</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0.2</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45" customHeight="1" x14ac:dyDescent="0.15"/>
    <row r="363" spans="1:51" ht="20.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129" customHeight="1" x14ac:dyDescent="0.15">
      <c r="A366" s="859">
        <v>1</v>
      </c>
      <c r="B366" s="859">
        <v>1</v>
      </c>
      <c r="C366" s="860" t="s">
        <v>684</v>
      </c>
      <c r="D366" s="861"/>
      <c r="E366" s="861"/>
      <c r="F366" s="861"/>
      <c r="G366" s="861"/>
      <c r="H366" s="861"/>
      <c r="I366" s="861"/>
      <c r="J366" s="862">
        <v>1010005003450</v>
      </c>
      <c r="K366" s="863"/>
      <c r="L366" s="863"/>
      <c r="M366" s="863"/>
      <c r="N366" s="863"/>
      <c r="O366" s="863"/>
      <c r="P366" s="864" t="s">
        <v>647</v>
      </c>
      <c r="Q366" s="865"/>
      <c r="R366" s="865"/>
      <c r="S366" s="865"/>
      <c r="T366" s="865"/>
      <c r="U366" s="865"/>
      <c r="V366" s="865"/>
      <c r="W366" s="865"/>
      <c r="X366" s="865"/>
      <c r="Y366" s="866">
        <v>460.2</v>
      </c>
      <c r="Z366" s="867"/>
      <c r="AA366" s="867"/>
      <c r="AB366" s="868"/>
      <c r="AC366" s="869" t="s">
        <v>668</v>
      </c>
      <c r="AD366" s="870"/>
      <c r="AE366" s="870"/>
      <c r="AF366" s="870"/>
      <c r="AG366" s="870"/>
      <c r="AH366" s="853" t="s">
        <v>669</v>
      </c>
      <c r="AI366" s="854"/>
      <c r="AJ366" s="854"/>
      <c r="AK366" s="854"/>
      <c r="AL366" s="855" t="s">
        <v>669</v>
      </c>
      <c r="AM366" s="856"/>
      <c r="AN366" s="856"/>
      <c r="AO366" s="857"/>
      <c r="AP366" s="858" t="s">
        <v>658</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8.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0.10000000000000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48" customHeight="1" x14ac:dyDescent="0.15">
      <c r="A399" s="859">
        <v>1</v>
      </c>
      <c r="B399" s="859">
        <v>1</v>
      </c>
      <c r="C399" s="860" t="s">
        <v>685</v>
      </c>
      <c r="D399" s="861"/>
      <c r="E399" s="861"/>
      <c r="F399" s="861"/>
      <c r="G399" s="861"/>
      <c r="H399" s="861"/>
      <c r="I399" s="861"/>
      <c r="J399" s="862">
        <v>1010001000179</v>
      </c>
      <c r="K399" s="863"/>
      <c r="L399" s="863"/>
      <c r="M399" s="863"/>
      <c r="N399" s="863"/>
      <c r="O399" s="863"/>
      <c r="P399" s="864" t="s">
        <v>664</v>
      </c>
      <c r="Q399" s="865"/>
      <c r="R399" s="865"/>
      <c r="S399" s="865"/>
      <c r="T399" s="865"/>
      <c r="U399" s="865"/>
      <c r="V399" s="865"/>
      <c r="W399" s="865"/>
      <c r="X399" s="865"/>
      <c r="Y399" s="866">
        <v>0.2</v>
      </c>
      <c r="Z399" s="867"/>
      <c r="AA399" s="867"/>
      <c r="AB399" s="868"/>
      <c r="AC399" s="869" t="s">
        <v>258</v>
      </c>
      <c r="AD399" s="870"/>
      <c r="AE399" s="870"/>
      <c r="AF399" s="870"/>
      <c r="AG399" s="870"/>
      <c r="AH399" s="853" t="s">
        <v>658</v>
      </c>
      <c r="AI399" s="854"/>
      <c r="AJ399" s="854"/>
      <c r="AK399" s="854"/>
      <c r="AL399" s="855" t="s">
        <v>658</v>
      </c>
      <c r="AM399" s="856"/>
      <c r="AN399" s="856"/>
      <c r="AO399" s="857"/>
      <c r="AP399" s="858" t="s">
        <v>658</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9.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2.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9" t="s">
        <v>670</v>
      </c>
      <c r="F631" s="882"/>
      <c r="G631" s="882"/>
      <c r="H631" s="882"/>
      <c r="I631" s="882"/>
      <c r="J631" s="862" t="s">
        <v>670</v>
      </c>
      <c r="K631" s="863"/>
      <c r="L631" s="863"/>
      <c r="M631" s="863"/>
      <c r="N631" s="863"/>
      <c r="O631" s="863"/>
      <c r="P631" s="864" t="s">
        <v>670</v>
      </c>
      <c r="Q631" s="865"/>
      <c r="R631" s="865"/>
      <c r="S631" s="865"/>
      <c r="T631" s="865"/>
      <c r="U631" s="865"/>
      <c r="V631" s="865"/>
      <c r="W631" s="865"/>
      <c r="X631" s="865"/>
      <c r="Y631" s="866" t="s">
        <v>670</v>
      </c>
      <c r="Z631" s="867"/>
      <c r="AA631" s="867"/>
      <c r="AB631" s="868"/>
      <c r="AC631" s="869"/>
      <c r="AD631" s="870"/>
      <c r="AE631" s="870"/>
      <c r="AF631" s="870"/>
      <c r="AG631" s="870"/>
      <c r="AH631" s="871" t="s">
        <v>670</v>
      </c>
      <c r="AI631" s="872"/>
      <c r="AJ631" s="872"/>
      <c r="AK631" s="872"/>
      <c r="AL631" s="855" t="s">
        <v>670</v>
      </c>
      <c r="AM631" s="856"/>
      <c r="AN631" s="856"/>
      <c r="AO631" s="857"/>
      <c r="AP631" s="858" t="s">
        <v>670</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629</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629</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2022-08-17T23:00:20Z</cp:lastPrinted>
  <dcterms:created xsi:type="dcterms:W3CDTF">2012-03-13T00:50:25Z</dcterms:created>
  <dcterms:modified xsi:type="dcterms:W3CDTF">2022-11-25T04:57:41Z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