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0" yWindow="0" windowWidth="28800" windowHeight="1236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114" i="11" l="1"/>
  <c r="AY118" i="11"/>
  <c r="AY152" i="11"/>
  <c r="AY210" i="11"/>
  <c r="AY115" i="11"/>
  <c r="AY179" i="11"/>
  <c r="AY153" i="11"/>
  <c r="AY123" i="11"/>
  <c r="AY202" i="11"/>
  <c r="AY119" i="11"/>
  <c r="AY206" i="11"/>
  <c r="AY175" i="11"/>
  <c r="AY101" i="11"/>
  <c r="AY126" i="11"/>
  <c r="AY130" i="11"/>
  <c r="AY142" i="11"/>
  <c r="AY174" i="11"/>
  <c r="AY178" i="11"/>
  <c r="AY193" i="11"/>
  <c r="AY201" i="11"/>
  <c r="AY205" i="11"/>
  <c r="AY209" i="11"/>
  <c r="AY213" i="11"/>
  <c r="AY116" i="11"/>
  <c r="AY124" i="11"/>
  <c r="AY128" i="11"/>
  <c r="AY154" i="11"/>
  <c r="AY163" i="11"/>
  <c r="AY140" i="11"/>
  <c r="AY144" i="11"/>
  <c r="AY134" i="11"/>
  <c r="AY176" i="11"/>
  <c r="AY198" i="11"/>
  <c r="AY203" i="11"/>
  <c r="AY207" i="11"/>
  <c r="AY211" i="11"/>
  <c r="AY131" i="11"/>
  <c r="AY143" i="11"/>
  <c r="AY120" i="11"/>
  <c r="AY113" i="11"/>
  <c r="AY117" i="11"/>
  <c r="AY151" i="11"/>
  <c r="AY155" i="11"/>
  <c r="AY164" i="11"/>
  <c r="AY14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9" i="11"/>
  <c r="AY80" i="11"/>
  <c r="AY84" i="11"/>
  <c r="AY92" i="11"/>
  <c r="AY96" i="11"/>
  <c r="AY55" i="11"/>
  <c r="AY82" i="11"/>
  <c r="AY86" i="11"/>
  <c r="AY90" i="11"/>
  <c r="AY94" i="11"/>
  <c r="AY63"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<sst xmlns="http://schemas.openxmlformats.org/spreadsheetml/2006/main" count="1604" uniqueCount="706">
  <si>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</si>
  <si>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</si>
  <si>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</si>
  <si>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</si>
  <si>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</si>
  <si>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</si>
  <si>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</si>
  <si>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</si>
  <si>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</si>
  <si>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</si>
  <si>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</si>
  <si>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</si>
  <si>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</si>
  <si>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</si>
  <si>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</si>
  <si>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</si>
  <si>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</si>
  <si>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</si>
  <si>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</si>
  <si>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</si>
  <si>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</si>
  <si>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</si>
  <si>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</si>
  <si>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</si>
  <si>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</si>
  <si>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</si>
  <si>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</si>
  <si>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</si>
  <si>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</si>
  <si>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</si>
  <si>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</si>
  <si>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</si>
  <si>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</si>
  <si>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</si>
  <si>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</si>
  <si>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</si>
  <si>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</si>
  <si>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</si>
  <si>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</si>
  <si>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</si>
  <si>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</si>
  <si>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</si>
  <si>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</si>
  <si>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</si>
  <si>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</si>
  <si>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</si>
  <si>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</si>
  <si>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</si>
  <si>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</si>
  <si>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</si>
  <si>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</si>
  <si>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</si>
  <si>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</si>
  <si>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</si>
  <si>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</si>
  <si>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</si>
  <si>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</si>
  <si>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</si>
  <si>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</si>
  <si>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</si>
  <si>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</si>
  <si>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</si>
  <si>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</si>
  <si>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</si>
  <si>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</si>
  <si>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</si>
  <si>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</si>
  <si>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</si>
  <si>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</si>
  <si>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</si>
  <si>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</si>
  <si>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</si>
  <si>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</si>
  <si>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</si>
  <si>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</si>
  <si>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</si>
  <si>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</si>
  <si>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</si>
  <si>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</si>
  <si>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</si>
  <si>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</si>
  <si>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</si>
  <si>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</si>
  <si>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</si>
  <si>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</si>
  <si>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</si>
  <si>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</si>
  <si>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</si>
  <si>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</si>
  <si>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</si>
  <si>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</si>
  <si>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</si>
  <si>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</si>
  <si>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</si>
  <si>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</si>
  <si>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</si>
  <si>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</si>
  <si>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</si>
  <si>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</si>
  <si>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</si>
  <si>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</si>
  <si>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</si>
  <si>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</si>
  <si>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</si>
  <si>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</si>
  <si>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</si>
  <si>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</si>
  <si>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</si>
  <si>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</si>
  <si>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</si>
  <si>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</si>
  <si>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</si>
  <si>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</si>
  <si>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</si>
  <si>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</si>
  <si>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</si>
  <si>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</si>
  <si>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</si>
  <si>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</si>
  <si>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</si>
  <si>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</si>
  <si>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</si>
  <si>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</si>
  <si>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</si>
  <si>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</si>
  <si>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</si>
  <si>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</si>
  <si>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</si>
  <si>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</si>
  <si>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</si>
  <si>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</si>
  <si>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</si>
  <si>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</si>
  <si>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</si>
  <si>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</si>
  <si>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</si>
  <si>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</si>
  <si>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</si>
  <si>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</si>
  <si>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</si>
  <si>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</si>
  <si>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</si>
  <si>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</si>
  <si>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</si>
  <si>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</si>
  <si>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</si>
  <si>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</si>
  <si>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</si>
  <si>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</si>
  <si>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</si>
  <si>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</si>
  <si>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</si>
  <si>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</si>
  <si>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</si>
  <si>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</si>
  <si>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</si>
  <si>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</si>
  <si>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</si>
  <si>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</si>
  <si>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</si>
  <si>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</si>
  <si>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</si>
  <si>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</si>
  <si>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</si>
  <si>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</si>
  <si>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</si>
  <si>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</si>
  <si>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</si>
  <si>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</si>
  <si>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</si>
  <si>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</si>
  <si>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</si>
  <si>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</si>
  <si>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</si>
  <si>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</si>
  <si>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</si>
  <si>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</si>
  <si>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</si>
  <si>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</si>
  <si>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</si>
  <si>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</si>
  <si>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</si>
  <si>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</si>
  <si>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</si>
  <si>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</si>
  <si>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</si>
  <si>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</si>
  <si>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</si>
  <si>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</si>
  <si>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</si>
  <si>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</si>
  <si>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</si>
  <si>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</si>
  <si>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</si>
  <si>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</si>
  <si>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</si>
  <si>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</si>
  <si>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</si>
  <si>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</si>
  <si>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</si>
  <si>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</si>
  <si>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</si>
  <si>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</si>
  <si>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</si>
  <si>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</si>
  <si>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</si>
  <si>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</si>
  <si>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</si>
  <si>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</si>
  <si>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</si>
  <si>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</si>
  <si>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</si>
  <si>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</si>
  <si>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</si>
  <si>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</si>
  <si>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</si>
  <si>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</si>
  <si>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</si>
  <si>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</si>
  <si>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</si>
  <si>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</si>
  <si>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</si>
  <si>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</si>
  <si>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</si>
  <si>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</si>
  <si>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</si>
  <si>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</si>
  <si>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</si>
  <si>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</si>
  <si>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</si>
  <si>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</si>
  <si>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</si>
  <si>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</si>
  <si>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</si>
  <si>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</si>
  <si>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</si>
  <si>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</si>
  <si>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</si>
  <si>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</si>
  <si>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</si>
  <si>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</si>
  <si>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</si>
  <si>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</si>
  <si>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</si>
  <si>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</si>
  <si>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</si>
  <si>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</si>
  <si>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</si>
  <si>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</si>
  <si>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</si>
  <si>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</si>
  <si>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</si>
  <si>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</si>
  <si>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</si>
  <si>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</si>
  <si>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</si>
  <si>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</si>
  <si>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</si>
  <si>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</si>
  <si>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</si>
  <si>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</si>
  <si>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</si>
  <si>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</si>
  <si>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</si>
  <si>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</si>
  <si>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</si>
  <si>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</si>
  <si>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</si>
  <si>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</si>
  <si>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</si>
  <si>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</si>
  <si>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</si>
  <si>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</si>
  <si>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</si>
  <si>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</si>
  <si>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</si>
  <si>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</si>
  <si>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</si>
  <si>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</si>
  <si>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</si>
  <si>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</si>
  <si>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</si>
  <si>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</si>
  <si>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</si>
  <si>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</si>
  <si>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</si>
  <si>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</si>
  <si>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</si>
  <si>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</si>
  <si>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</si>
  <si>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</si>
  <si>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</si>
  <si>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</si>
  <si>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</si>
  <si>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</si>
  <si>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</si>
  <si>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</si>
  <si>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</si>
  <si>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</si>
  <si>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</si>
  <si>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</si>
  <si>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</si>
  <si>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</si>
  <si>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</si>
  <si>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</si>
  <si>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</si>
  <si>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</si>
  <si>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</si>
  <si>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</si>
  <si>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</si>
  <si>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</si>
  <si>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</si>
  <si>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</si>
  <si>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</si>
  <si>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</si>
  <si>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</si>
  <si>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</si>
  <si>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</si>
  <si>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</si>
  <si>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</si>
  <si>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</si>
  <si>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</si>
  <si>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</si>
  <si>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</si>
  <si>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</si>
  <si>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</si>
  <si>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</si>
  <si>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</si>
  <si>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</si>
  <si>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</si>
  <si>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</si>
  <si>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</si>
  <si>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</si>
  <si>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</si>
  <si>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</si>
  <si>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</si>
  <si>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</si>
  <si>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</si>
  <si>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</si>
  <si>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</si>
  <si>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</si>
  <si>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</si>
  <si>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</si>
  <si>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</si>
  <si>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</si>
  <si>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</si>
  <si>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</si>
  <si>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</si>
  <si>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</si>
  <si>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</si>
  <si>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</si>
  <si>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</si>
  <si>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</si>
  <si>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</si>
  <si>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</si>
  <si>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</si>
  <si>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</si>
  <si>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</si>
  <si>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</si>
  <si>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</si>
  <si>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</si>
  <si>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</si>
  <si>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</si>
  <si>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</si>
  <si>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</si>
  <si>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</si>
  <si>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</si>
  <si>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</si>
  <si>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</si>
  <si>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</si>
  <si>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</si>
  <si>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</si>
  <si>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</si>
  <si>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</si>
  <si>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</si>
  <si>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</si>
  <si>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</si>
  <si>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</si>
  <si>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</si>
  <si>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</si>
  <si>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</si>
  <si>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</si>
  <si>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</si>
  <si>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</si>
  <si>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</si>
  <si>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</si>
  <si>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</si>
  <si>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</si>
  <si>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</si>
  <si>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</si>
  <si>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</si>
  <si>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</si>
  <si>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</si>
  <si>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</si>
  <si>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</si>
  <si>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</si>
  <si>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</si>
  <si>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</si>
  <si>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</si>
  <si>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</si>
  <si>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</si>
  <si>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</si>
  <si>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</si>
  <si>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</si>
  <si>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</si>
  <si>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</si>
  <si>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</si>
  <si>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</si>
  <si>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</si>
  <si>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</si>
  <si>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</si>
  <si>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</si>
  <si>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</si>
  <si>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</si>
  <si>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</si>
  <si>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</si>
  <si>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</si>
  <si>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</si>
  <si>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</si>
  <si>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</si>
  <si>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</si>
  <si>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</si>
  <si>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</si>
  <si>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</si>
  <si>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</si>
  <si>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</si>
  <si>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</si>
  <si>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</si>
  <si>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</si>
  <si>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</si>
  <si>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</si>
  <si>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</si>
  <si>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</si>
  <si>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</si>
  <si>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</si>
  <si>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</si>
  <si>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</si>
  <si>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</si>
  <si>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</si>
  <si>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</si>
  <si>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</si>
  <si>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</si>
  <si>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</si>
  <si>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</si>
  <si>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</si>
  <si>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</si>
  <si>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</si>
  <si>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</si>
  <si>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</si>
  <si>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</si>
  <si>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</si>
  <si>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</si>
  <si>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</si>
  <si>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</si>
  <si>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</si>
  <si>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</si>
  <si>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</si>
  <si>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</si>
  <si>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</si>
  <si>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</si>
  <si>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</si>
  <si>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</si>
  <si>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</si>
  <si>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</si>
  <si>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</si>
  <si>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</si>
  <si>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</si>
  <si>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</si>
  <si>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</si>
  <si>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</si>
  <si>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</si>
  <si>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</si>
  <si>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</si>
  <si>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</si>
  <si>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</si>
  <si>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</si>
  <si>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</si>
  <si>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</si>
  <si>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</si>
  <si>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</si>
  <si>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</si>
  <si>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</si>
  <si>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</si>
  <si>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</si>
  <si>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</si>
  <si>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</si>
  <si>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</si>
  <si>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</si>
  <si>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</si>
  <si>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</si>
  <si>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</si>
  <si>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</si>
  <si>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</si>
  <si>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</si>
  <si>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</si>
  <si>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</si>
  <si>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</si>
  <si>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</si>
  <si>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</si>
  <si>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</si>
  <si>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</si>
  <si>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</si>
  <si>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</si>
  <si>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</si>
  <si>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</si>
  <si>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</si>
  <si>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</si>
  <si>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</si>
  <si>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</si>
  <si>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</si>
  <si>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</si>
  <si>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</si>
  <si>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</si>
  <si>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</si>
  <si>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</si>
  <si>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</si>
  <si>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</si>
  <si>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</si>
  <si>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</si>
  <si>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</si>
  <si>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</si>
  <si>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</si>
  <si>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</si>
  <si>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</si>
  <si>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</si>
  <si>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</si>
  <si>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</si>
  <si>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</si>
  <si>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</si>
  <si>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</si>
  <si>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</si>
  <si>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</si>
  <si>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</si>
  <si>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</si>
  <si>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</si>
  <si>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</si>
  <si>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</si>
  <si>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</si>
  <si>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</si>
  <si>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</si>
  <si>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</si>
  <si>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</si>
  <si>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</si>
  <si>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</si>
  <si>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</si>
  <si>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</si>
  <si>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</si>
  <si>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</si>
  <si>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</si>
  <si>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</si>
  <si>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</si>
  <si>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</si>
  <si>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</si>
  <si>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</si>
  <si>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</si>
  <si>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</si>
  <si>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</si>
  <si>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</si>
  <si>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</si>
  <si>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</si>
  <si>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</si>
  <si>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</si>
  <si>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</si>
  <si>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</si>
  <si>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</si>
  <si>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</si>
  <si>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</si>
  <si>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</si>
  <si>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</si>
  <si>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</si>
  <si>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</si>
  <si>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</si>
  <si>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</si>
  <si>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</si>
  <si>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</si>
  <si>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</si>
  <si>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</si>
  <si>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</si>
  <si>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</si>
  <si>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</si>
  <si>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</si>
  <si>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</si>
  <si>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</si>
  <si>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</si>
  <si>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</si>
  <si>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</si>
  <si>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</si>
  <si>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</si>
  <si>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</si>
  <si>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</si>
  <si>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</si>
  <si>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</si>
  <si>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</si>
  <si>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</si>
  <si>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</si>
  <si>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</si>
  <si>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</si>
  <si>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</si>
  <si>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</si>
  <si>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</si>
  <si>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終了予定なし</t>
  </si>
  <si>
    <t>労災管理課</t>
  </si>
  <si>
    <t>-</t>
  </si>
  <si>
    <t>特定石綿被害建設業務
労働者等給付金等
支給業務庁費</t>
  </si>
  <si>
    <t>特定石綿被害建設業務
労働者等給付金等
支給業務委員手当</t>
  </si>
  <si>
    <t>特定石綿被害建設業務
労働者等給付金等
支給業務諸謝金</t>
  </si>
  <si>
    <t>／　</t>
    <phoneticPr fontId="5"/>
  </si>
  <si>
    <t>○</t>
  </si>
  <si>
    <t>厚労</t>
    <rPh sb="0" eb="2">
      <t>コウロウ</t>
    </rPh>
    <phoneticPr fontId="5"/>
  </si>
  <si>
    <t>2021</t>
  </si>
  <si>
    <t>施策大目標３　労働災害に被災した労働者等に対し必要な保険給付を行うとともに、その社会復帰の促進等を図ること</t>
  </si>
  <si>
    <t>施策目標Ⅲ－３－１　被災労働者等の迅速かつ公正な保護を図るため、必要な保険給付及び特定石綿被害建設業務労働者等に対する給付金等の支給を行うこと</t>
  </si>
  <si>
    <t>https://www.mhlw.go.jp/wp/seisaku/hyouka/dl/r03_jizenbunseki/III-3-1.pdf</t>
  </si>
  <si>
    <t>平嶋　壮州</t>
    <phoneticPr fontId="5"/>
  </si>
  <si>
    <t>特定石綿被害建設業務
労働者等給付金等
支給業務委員等旅費</t>
    <phoneticPr fontId="5"/>
  </si>
  <si>
    <t>給付金法に基づき、給付金等を着実に支給することは、社会的に重要である。</t>
    <rPh sb="0" eb="3">
      <t>キュウフキン</t>
    </rPh>
    <rPh sb="3" eb="4">
      <t>ホウ</t>
    </rPh>
    <rPh sb="9" eb="12">
      <t>キュウフキン</t>
    </rPh>
    <rPh sb="12" eb="13">
      <t>トウ</t>
    </rPh>
    <phoneticPr fontId="5"/>
  </si>
  <si>
    <t>給付金法において、国が実施する事業として定められている。</t>
    <rPh sb="0" eb="3">
      <t>キュウフキン</t>
    </rPh>
    <phoneticPr fontId="5"/>
  </si>
  <si>
    <t>給付金法に基づく給付金等を支給するためには必要であり、優先度の高い事業である。</t>
    <rPh sb="0" eb="3">
      <t>キュウフキン</t>
    </rPh>
    <rPh sb="8" eb="11">
      <t>キュウフキン</t>
    </rPh>
    <rPh sb="11" eb="12">
      <t>トウ</t>
    </rPh>
    <phoneticPr fontId="5"/>
  </si>
  <si>
    <t>‐</t>
  </si>
  <si>
    <t>-</t>
    <phoneticPr fontId="5"/>
  </si>
  <si>
    <t>特定石綿被害建設業務
労働者等給付金等
支給業務職員旅費</t>
    <phoneticPr fontId="5"/>
  </si>
  <si>
    <t>石綿にさらされる建設業務に従事した労働者等が石綿を吸入することにより発生する中皮腫その他の疾病にかかり精神上の苦痛を受けたことに係る最高裁判決等において、国が労働安全衛生法に基づく権限を行使しなかったことは、労働者の安全及び健康の確保という同法の目的等に照らして著しく合理性を欠くものであるとして、国の責任が認められたことに鑑み、当該最高裁判決等において国の責任が認められた者と同様の苦痛を受けている者について、その損害の迅速な賠償を図る。</t>
    <phoneticPr fontId="5"/>
  </si>
  <si>
    <t>本事業は、特定石綿被害建設業務労働者等に対する給付金等の支給に関する法律（以下「給付金法」という。）に基づき、審査体制の整備や制度の周知等のための事務経費である。
・給付金法に基づき、給付金等の支給を受ける権利の認定を行うため、厚生労働省に認定審査会を置き、その運営等を行う。
・給付金法に基づき、請求を受付・調査するほか、法律の趣旨・内容及び給付金等の支給手続き等に係る周知等を行う。</t>
    <phoneticPr fontId="5"/>
  </si>
  <si>
    <t>-</t>
    <phoneticPr fontId="5"/>
  </si>
  <si>
    <t>特定石綿被害建設業務労働者等に対する給付金等の支給に関する法律（令和３年法律第74号）</t>
    <phoneticPr fontId="5"/>
  </si>
  <si>
    <t>「特定石綿被害建設業務労働者等に対する給付金等の支給に関する法律」に基づき給付金等を支給する事業であるため、達成すべき水準としての定量的な目標を設定することはなじまない。</t>
    <rPh sb="37" eb="40">
      <t>キュウフキン</t>
    </rPh>
    <rPh sb="40" eb="41">
      <t>トウ</t>
    </rPh>
    <phoneticPr fontId="5"/>
  </si>
  <si>
    <t>「特定石綿被害建設業務労働者等に対する給付金等の支給に関する法律」に基づく給付金等の円滑な支給</t>
    <rPh sb="37" eb="40">
      <t>キュウフキン</t>
    </rPh>
    <rPh sb="40" eb="41">
      <t>トウ</t>
    </rPh>
    <phoneticPr fontId="5"/>
  </si>
  <si>
    <t>有</t>
  </si>
  <si>
    <t>給付金</t>
    <rPh sb="0" eb="3">
      <t>キュウフキン</t>
    </rPh>
    <phoneticPr fontId="5"/>
  </si>
  <si>
    <t>給付金等の支給件数（参考指標）</t>
    <rPh sb="10" eb="12">
      <t>サンコウ</t>
    </rPh>
    <rPh sb="12" eb="14">
      <t>シヒョウ</t>
    </rPh>
    <phoneticPr fontId="5"/>
  </si>
  <si>
    <t>給付金等支払に要する経費</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</si>
  <si>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</si>
  <si>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</si>
  <si>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</si>
  <si>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</si>
  <si>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</si>
  <si>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</si>
  <si>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</si>
  <si>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</si>
  <si>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</si>
  <si>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</si>
  <si>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役務費</t>
    <rPh sb="0" eb="2">
      <t>エキム</t>
    </rPh>
    <phoneticPr fontId="5"/>
  </si>
  <si>
    <t>人材派遣業務</t>
    <rPh sb="0" eb="2">
      <t>ジンザイ</t>
    </rPh>
    <rPh sb="2" eb="4">
      <t>ハケン</t>
    </rPh>
    <rPh sb="4" eb="6">
      <t>ギョウム</t>
    </rPh>
    <phoneticPr fontId="5"/>
  </si>
  <si>
    <t>電話設備工事</t>
    <rPh sb="0" eb="2">
      <t>デンワ</t>
    </rPh>
    <rPh sb="2" eb="4">
      <t>セツビ</t>
    </rPh>
    <rPh sb="4" eb="6">
      <t>コウジ</t>
    </rPh>
    <phoneticPr fontId="5"/>
  </si>
  <si>
    <t>旅費</t>
    <rPh sb="0" eb="2">
      <t>リョヒ</t>
    </rPh>
    <phoneticPr fontId="5"/>
  </si>
  <si>
    <t>無</t>
  </si>
  <si>
    <t>審査体制の整備や法律の趣旨・内容及び給付金等の支給手続き等に係る周知に必要なコストのみである。</t>
    <phoneticPr fontId="5"/>
  </si>
  <si>
    <t>成果物は審査体制の整備や法律の趣旨・内容及び給付金等の支給手続き等に係る周知に十分活用されている。</t>
    <rPh sb="22" eb="25">
      <t>キュウフキン</t>
    </rPh>
    <rPh sb="25" eb="26">
      <t>トウ</t>
    </rPh>
    <phoneticPr fontId="5"/>
  </si>
  <si>
    <t>給付金法に基づき給付金等を支給する事業であるため、達成すべき水準としての測定指標を設定することはなじまないため、給付金等の支給件数（参考指標）を記載している。引き続き、給付金法に基づく給付金等の円滑な支給を行う。</t>
    <rPh sb="72" eb="74">
      <t>キサイ</t>
    </rPh>
    <rPh sb="79" eb="80">
      <t>ヒ</t>
    </rPh>
    <rPh sb="81" eb="82">
      <t>ツヅ</t>
    </rPh>
    <rPh sb="103" eb="104">
      <t>オコナ</t>
    </rPh>
    <phoneticPr fontId="5"/>
  </si>
  <si>
    <t>-</t>
    <phoneticPr fontId="5"/>
  </si>
  <si>
    <t>－</t>
    <phoneticPr fontId="5"/>
  </si>
  <si>
    <t>認定審査会委員（旅費）</t>
    <rPh sb="0" eb="2">
      <t>ニンテイ</t>
    </rPh>
    <rPh sb="2" eb="4">
      <t>シンサ</t>
    </rPh>
    <rPh sb="4" eb="5">
      <t>カイ</t>
    </rPh>
    <rPh sb="5" eb="7">
      <t>イイン</t>
    </rPh>
    <rPh sb="8" eb="10">
      <t>リョヒ</t>
    </rPh>
    <phoneticPr fontId="5"/>
  </si>
  <si>
    <t>認定審査会委員（委員手当）</t>
    <rPh sb="0" eb="2">
      <t>ニンテイ</t>
    </rPh>
    <rPh sb="2" eb="4">
      <t>シンサ</t>
    </rPh>
    <rPh sb="4" eb="5">
      <t>カイ</t>
    </rPh>
    <rPh sb="5" eb="7">
      <t>イイン</t>
    </rPh>
    <rPh sb="8" eb="10">
      <t>イイン</t>
    </rPh>
    <rPh sb="10" eb="12">
      <t>テアテ</t>
    </rPh>
    <phoneticPr fontId="5"/>
  </si>
  <si>
    <t>給付金等</t>
    <rPh sb="0" eb="3">
      <t>キュウフキン</t>
    </rPh>
    <rPh sb="3" eb="4">
      <t>トウ</t>
    </rPh>
    <phoneticPr fontId="5"/>
  </si>
  <si>
    <t>特定石綿被害建設業務労働者等に対する給付金等の支給に必要な経費</t>
    <phoneticPr fontId="5"/>
  </si>
  <si>
    <t>-</t>
    <phoneticPr fontId="5"/>
  </si>
  <si>
    <t>件</t>
    <rPh sb="0" eb="1">
      <t>ケン</t>
    </rPh>
    <phoneticPr fontId="5"/>
  </si>
  <si>
    <t>点検対象外</t>
    <rPh sb="0" eb="2">
      <t>テンケン</t>
    </rPh>
    <rPh sb="2" eb="4">
      <t>タイショウ</t>
    </rPh>
    <rPh sb="4" eb="5">
      <t>ガイ</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</si>
  <si>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</si>
  <si>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</si>
  <si>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</si>
  <si>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</si>
  <si>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</si>
  <si>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</si>
  <si>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</si>
  <si>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</si>
  <si>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一般競争入札（最低価格落札方式）を実施することにより、競争性が確保されており、妥当である。
一者応札となった案件については、公告期間や納期を延長するなど改善の余地があるため、次年度は仕様を検討する。</t>
    <rPh sb="0" eb="2">
      <t>イッパン</t>
    </rPh>
    <rPh sb="2" eb="4">
      <t>キョウソウ</t>
    </rPh>
    <rPh sb="4" eb="6">
      <t>ニュウサツ</t>
    </rPh>
    <rPh sb="7" eb="9">
      <t>サイテイ</t>
    </rPh>
    <rPh sb="9" eb="11">
      <t>カカク</t>
    </rPh>
    <rPh sb="11" eb="13">
      <t>ラクサツ</t>
    </rPh>
    <rPh sb="13" eb="15">
      <t>ホウシキ</t>
    </rPh>
    <rPh sb="17" eb="19">
      <t>ジッシ</t>
    </rPh>
    <rPh sb="27" eb="30">
      <t>キョウソウセイ</t>
    </rPh>
    <rPh sb="31" eb="33">
      <t>カクホ</t>
    </rPh>
    <rPh sb="39" eb="41">
      <t>ダトウ</t>
    </rPh>
    <rPh sb="46" eb="47">
      <t>イチ</t>
    </rPh>
    <rPh sb="47" eb="48">
      <t>モノ</t>
    </rPh>
    <rPh sb="48" eb="50">
      <t>オウサツ</t>
    </rPh>
    <rPh sb="54" eb="56">
      <t>アンケン</t>
    </rPh>
    <rPh sb="62" eb="64">
      <t>コウコク</t>
    </rPh>
    <rPh sb="64" eb="66">
      <t>キカン</t>
    </rPh>
    <rPh sb="67" eb="69">
      <t>ノウキ</t>
    </rPh>
    <rPh sb="70" eb="72">
      <t>エンチョウ</t>
    </rPh>
    <rPh sb="76" eb="78">
      <t>カイゼン</t>
    </rPh>
    <rPh sb="79" eb="81">
      <t>ヨチ</t>
    </rPh>
    <rPh sb="87" eb="90">
      <t>ジネンド</t>
    </rPh>
    <rPh sb="91" eb="93">
      <t>シヨウ</t>
    </rPh>
    <rPh sb="94" eb="96">
      <t>ケントウ</t>
    </rPh>
    <phoneticPr fontId="5"/>
  </si>
  <si>
    <t>E.委員Ａ</t>
    <rPh sb="2" eb="4">
      <t>イイン</t>
    </rPh>
    <phoneticPr fontId="5"/>
  </si>
  <si>
    <t>委員手当</t>
    <rPh sb="0" eb="2">
      <t>イイン</t>
    </rPh>
    <rPh sb="2" eb="4">
      <t>テアテ</t>
    </rPh>
    <phoneticPr fontId="5"/>
  </si>
  <si>
    <t>認定審査会委員（委員手当）</t>
    <phoneticPr fontId="5"/>
  </si>
  <si>
    <t>認定審査会委員（旅費）</t>
    <phoneticPr fontId="5"/>
  </si>
  <si>
    <t>一般競争入札（最低価格）について、一者応札とならないよう、公告期間や納期を延長するなど改善の余地があるため、仕様を検討する。</t>
    <rPh sb="0" eb="2">
      <t>イッパン</t>
    </rPh>
    <rPh sb="2" eb="4">
      <t>キョウソウ</t>
    </rPh>
    <rPh sb="4" eb="6">
      <t>ニュウサツ</t>
    </rPh>
    <rPh sb="7" eb="9">
      <t>サイテイ</t>
    </rPh>
    <rPh sb="9" eb="11">
      <t>カカク</t>
    </rPh>
    <rPh sb="17" eb="18">
      <t>イチ</t>
    </rPh>
    <rPh sb="18" eb="19">
      <t>シャ</t>
    </rPh>
    <rPh sb="19" eb="21">
      <t>オウサツ</t>
    </rPh>
    <rPh sb="54" eb="56">
      <t>シヨウ</t>
    </rPh>
    <rPh sb="57" eb="59">
      <t>ケントウ</t>
    </rPh>
    <phoneticPr fontId="5"/>
  </si>
  <si>
    <t>人材派遣</t>
    <rPh sb="0" eb="2">
      <t>ジンザイ</t>
    </rPh>
    <rPh sb="2" eb="4">
      <t>ハケン</t>
    </rPh>
    <phoneticPr fontId="5"/>
  </si>
  <si>
    <t>什器購入等</t>
    <rPh sb="0" eb="2">
      <t>ジュウキ</t>
    </rPh>
    <rPh sb="2" eb="4">
      <t>コウニュウ</t>
    </rPh>
    <rPh sb="4" eb="5">
      <t>トウ</t>
    </rPh>
    <phoneticPr fontId="5"/>
  </si>
  <si>
    <t>OA機器購入等</t>
    <rPh sb="2" eb="4">
      <t>キキ</t>
    </rPh>
    <rPh sb="4" eb="6">
      <t>コウニュウ</t>
    </rPh>
    <rPh sb="6" eb="7">
      <t>トウ</t>
    </rPh>
    <phoneticPr fontId="5"/>
  </si>
  <si>
    <t>執務室整備のための電気工事</t>
    <rPh sb="0" eb="3">
      <t>シツムシツ</t>
    </rPh>
    <rPh sb="3" eb="5">
      <t>セイビ</t>
    </rPh>
    <rPh sb="9" eb="11">
      <t>デンキ</t>
    </rPh>
    <rPh sb="11" eb="13">
      <t>コウジ</t>
    </rPh>
    <phoneticPr fontId="5"/>
  </si>
  <si>
    <t>パンフレット等の印刷</t>
    <rPh sb="6" eb="7">
      <t>トウ</t>
    </rPh>
    <rPh sb="8" eb="10">
      <t>インサツ</t>
    </rPh>
    <phoneticPr fontId="5"/>
  </si>
  <si>
    <t>書類等の運搬</t>
    <rPh sb="0" eb="2">
      <t>ショルイ</t>
    </rPh>
    <rPh sb="2" eb="3">
      <t>トウ</t>
    </rPh>
    <rPh sb="4" eb="6">
      <t>ウンパン</t>
    </rPh>
    <phoneticPr fontId="5"/>
  </si>
  <si>
    <t>パンフレット等の封入・封緘</t>
    <rPh sb="6" eb="7">
      <t>トウ</t>
    </rPh>
    <rPh sb="8" eb="10">
      <t>フウニュウ</t>
    </rPh>
    <rPh sb="11" eb="13">
      <t>フウカン</t>
    </rPh>
    <phoneticPr fontId="5"/>
  </si>
  <si>
    <t>消耗品等の購入</t>
    <rPh sb="0" eb="3">
      <t>ショウモウヒン</t>
    </rPh>
    <rPh sb="3" eb="4">
      <t>トウ</t>
    </rPh>
    <rPh sb="5" eb="7">
      <t>コウニュウ</t>
    </rPh>
    <phoneticPr fontId="5"/>
  </si>
  <si>
    <t>統合ネットワークの増速</t>
    <rPh sb="0" eb="2">
      <t>トウゴウ</t>
    </rPh>
    <rPh sb="9" eb="11">
      <t>ゾウソク</t>
    </rPh>
    <phoneticPr fontId="5"/>
  </si>
  <si>
    <t>速記</t>
    <rPh sb="0" eb="2">
      <t>ソッキ</t>
    </rPh>
    <phoneticPr fontId="5"/>
  </si>
  <si>
    <t>A.個人Ａ</t>
    <rPh sb="2" eb="4">
      <t>コジン</t>
    </rPh>
    <phoneticPr fontId="5"/>
  </si>
  <si>
    <t>C.八重洲電気（株）</t>
    <rPh sb="2" eb="5">
      <t>ヤエス</t>
    </rPh>
    <rPh sb="5" eb="7">
      <t>デンキ</t>
    </rPh>
    <rPh sb="8" eb="9">
      <t>カブ</t>
    </rPh>
    <phoneticPr fontId="5"/>
  </si>
  <si>
    <t>B.（株）キャスティングロード</t>
    <rPh sb="3" eb="4">
      <t>カブ</t>
    </rPh>
    <phoneticPr fontId="5"/>
  </si>
  <si>
    <t>D.委員Ａ</t>
    <rPh sb="2" eb="4">
      <t>イイン</t>
    </rPh>
    <phoneticPr fontId="5"/>
  </si>
  <si>
    <t>Ｂ</t>
    <phoneticPr fontId="5"/>
  </si>
  <si>
    <t>Ｃ</t>
    <phoneticPr fontId="5"/>
  </si>
  <si>
    <t>Ｄ</t>
    <phoneticPr fontId="5"/>
  </si>
  <si>
    <t>Ｅ</t>
    <phoneticPr fontId="5"/>
  </si>
  <si>
    <t>-</t>
    <phoneticPr fontId="5"/>
  </si>
  <si>
    <t>一者応札となっている要因を分析し、事業内容の改善を図ること。</t>
    <phoneticPr fontId="5"/>
  </si>
  <si>
    <t>パンフレット（請求の手引き）の印刷及び発送、新聞広告料など新規経費による増。</t>
    <rPh sb="7" eb="9">
      <t>セイキュウ</t>
    </rPh>
    <rPh sb="10" eb="12">
      <t>テビ</t>
    </rPh>
    <rPh sb="15" eb="17">
      <t>インサツ</t>
    </rPh>
    <rPh sb="17" eb="18">
      <t>オヨ</t>
    </rPh>
    <rPh sb="19" eb="21">
      <t>ハッソウ</t>
    </rPh>
    <rPh sb="22" eb="24">
      <t>シンブン</t>
    </rPh>
    <rPh sb="24" eb="26">
      <t>コウコク</t>
    </rPh>
    <rPh sb="26" eb="27">
      <t>リョウ</t>
    </rPh>
    <rPh sb="29" eb="31">
      <t>シンキ</t>
    </rPh>
    <rPh sb="31" eb="33">
      <t>ケイヒ</t>
    </rPh>
    <rPh sb="36" eb="37">
      <t>ゾウ</t>
    </rPh>
    <phoneticPr fontId="5"/>
  </si>
  <si>
    <t>執行等改善</t>
  </si>
  <si>
    <t>仕様書や公告期間を見直した結果、Ｒ４年度の同契約について一者応札でなくなった。</t>
    <rPh sb="0" eb="3">
      <t>シヨウショ</t>
    </rPh>
    <rPh sb="4" eb="6">
      <t>コウコク</t>
    </rPh>
    <rPh sb="6" eb="8">
      <t>キカン</t>
    </rPh>
    <rPh sb="9" eb="11">
      <t>ミナオ</t>
    </rPh>
    <rPh sb="13" eb="15">
      <t>ケッカ</t>
    </rPh>
    <rPh sb="18" eb="20">
      <t>ネンド</t>
    </rPh>
    <rPh sb="21" eb="22">
      <t>ドウ</t>
    </rPh>
    <rPh sb="22" eb="24">
      <t>ケイヤク</t>
    </rPh>
    <rPh sb="28" eb="29">
      <t>イッ</t>
    </rPh>
    <rPh sb="29" eb="30">
      <t>シャ</t>
    </rPh>
    <rPh sb="30" eb="32">
      <t>オウサツ</t>
    </rPh>
    <phoneticPr fontId="5"/>
  </si>
  <si>
    <t>株式会社キャスティングロード</t>
    <rPh sb="0" eb="4">
      <t>カブシキガイシャ</t>
    </rPh>
    <phoneticPr fontId="5"/>
  </si>
  <si>
    <t>株式会社ミクニ商会</t>
    <rPh sb="7" eb="9">
      <t>ショウカイ</t>
    </rPh>
    <phoneticPr fontId="5"/>
  </si>
  <si>
    <t>富士フイルムビジネスイノベーションジャパン株式会社</t>
    <rPh sb="0" eb="2">
      <t>フジ</t>
    </rPh>
    <phoneticPr fontId="5"/>
  </si>
  <si>
    <t>八重洲電気株式会社</t>
    <rPh sb="0" eb="3">
      <t>ヤエス</t>
    </rPh>
    <rPh sb="3" eb="5">
      <t>デンキ</t>
    </rPh>
    <phoneticPr fontId="5"/>
  </si>
  <si>
    <t>株式会社大和プリント</t>
    <rPh sb="4" eb="6">
      <t>ダイワ</t>
    </rPh>
    <phoneticPr fontId="5"/>
  </si>
  <si>
    <t>有限会社正陽印刷</t>
    <rPh sb="0" eb="4">
      <t>ユウゲンガイシャ</t>
    </rPh>
    <rPh sb="4" eb="6">
      <t>セイヨウ</t>
    </rPh>
    <rPh sb="6" eb="8">
      <t>インサツ</t>
    </rPh>
    <phoneticPr fontId="5"/>
  </si>
  <si>
    <t>株式会社内山回漕店</t>
    <rPh sb="4" eb="6">
      <t>ウチヤマ</t>
    </rPh>
    <rPh sb="6" eb="8">
      <t>カイソウ</t>
    </rPh>
    <rPh sb="8" eb="9">
      <t>テン</t>
    </rPh>
    <phoneticPr fontId="5"/>
  </si>
  <si>
    <t>サンテックサービス株式会社</t>
    <phoneticPr fontId="5"/>
  </si>
  <si>
    <t>有限会社タケマエ</t>
    <rPh sb="0" eb="4">
      <t>ユウゲンガイシャ</t>
    </rPh>
    <phoneticPr fontId="5"/>
  </si>
  <si>
    <t>エヌ・ティ・ティ・コミュニケーションズ株式会社</t>
    <phoneticPr fontId="5"/>
  </si>
  <si>
    <t>扶桑速記印刷株式会社</t>
    <rPh sb="0" eb="2">
      <t>フソウ</t>
    </rPh>
    <rPh sb="2" eb="4">
      <t>ソッキ</t>
    </rPh>
    <rPh sb="4" eb="6">
      <t>インサツ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</si>
</sst>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84"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42"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xdr:colOff>
      <xdr:row>269</xdr:row>
      <xdr:rowOff>57151</xdr:rowOff>
    </xdr:from>
    <xdr:to>
      <xdr:col>37</xdr:col>
      <xdr:colOff>141621</xdr:colOff>
      <xdr:row>271</xdr:row>
      <xdr:rowOff>180975</xdr:rowOff>
    </xdr:to>
    <xdr:sp macro="" textlink="">
      <xdr:nvSpPr>
        <xdr:cNvPr id="27" name="テキスト ボックス 26"/>
        <xdr:cNvSpPr txBox="1"/>
      </xdr:nvSpPr>
      <xdr:spPr>
        <a:xfrm>
          <a:off x="4010025" y="32394526"/>
          <a:ext cx="3532521" cy="6953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ja-JP" altLang="en-US" sz="1400">
              <a:solidFill>
                <a:schemeClr val="tx1"/>
              </a:solidFill>
            </a:rPr>
            <a:t>１７２，７０１百万円</a:t>
          </a:r>
          <a:endParaRPr kumimoji="1" lang="en-US" altLang="ja-JP" sz="1100"/>
        </a:p>
      </xdr:txBody>
    </xdr:sp>
    <xdr:clientData/>
  </xdr:twoCellAnchor>
  <xdr:twoCellAnchor>
    <xdr:from>
      <xdr:col>20</xdr:col>
      <xdr:colOff>57150</xdr:colOff>
      <xdr:row>271</xdr:row>
      <xdr:rowOff>200025</xdr:rowOff>
    </xdr:from>
    <xdr:to>
      <xdr:col>37</xdr:col>
      <xdr:colOff>105976</xdr:colOff>
      <xdr:row>273</xdr:row>
      <xdr:rowOff>232637</xdr:rowOff>
    </xdr:to>
    <xdr:sp macro="" textlink="">
      <xdr:nvSpPr>
        <xdr:cNvPr id="28" name="大かっこ 27"/>
        <xdr:cNvSpPr/>
      </xdr:nvSpPr>
      <xdr:spPr>
        <a:xfrm>
          <a:off x="4057650" y="33108900"/>
          <a:ext cx="3449251" cy="642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baseline="0">
              <a:solidFill>
                <a:schemeClr val="tx1"/>
              </a:solidFill>
              <a:latin typeface="+mn-lt"/>
              <a:ea typeface="+mn-ea"/>
              <a:cs typeface="+mn-cs"/>
            </a:rPr>
            <a:t>特定石綿被害建設業務労働者等に対する</a:t>
          </a:r>
          <a:endParaRPr kumimoji="1" lang="en-US" altLang="ja-JP" sz="1100" baseline="0">
            <a:solidFill>
              <a:schemeClr val="tx1"/>
            </a:solidFill>
            <a:latin typeface="+mn-lt"/>
            <a:ea typeface="+mn-ea"/>
            <a:cs typeface="+mn-cs"/>
          </a:endParaRPr>
        </a:p>
        <a:p>
          <a:pPr algn="ctr">
            <a:lnSpc>
              <a:spcPts val="1300"/>
            </a:lnSpc>
          </a:pPr>
          <a:r>
            <a:rPr kumimoji="1" lang="ja-JP" altLang="en-US" sz="1100" baseline="0">
              <a:solidFill>
                <a:schemeClr val="tx1"/>
              </a:solidFill>
              <a:latin typeface="+mn-lt"/>
              <a:ea typeface="+mn-ea"/>
              <a:cs typeface="+mn-cs"/>
            </a:rPr>
            <a:t>給付金等の支給に必要な</a:t>
          </a:r>
          <a:r>
            <a:rPr kumimoji="1" lang="ja-JP" altLang="ja-JP" sz="1100" baseline="0">
              <a:solidFill>
                <a:schemeClr val="tx1"/>
              </a:solidFill>
              <a:latin typeface="+mn-lt"/>
              <a:ea typeface="+mn-ea"/>
              <a:cs typeface="+mn-cs"/>
            </a:rPr>
            <a:t>経費</a:t>
          </a:r>
          <a:endParaRPr lang="ja-JP" altLang="ja-JP"/>
        </a:p>
      </xdr:txBody>
    </xdr:sp>
    <xdr:clientData/>
  </xdr:twoCellAnchor>
  <xdr:twoCellAnchor>
    <xdr:from>
      <xdr:col>28</xdr:col>
      <xdr:colOff>190500</xdr:colOff>
      <xdr:row>273</xdr:row>
      <xdr:rowOff>130175</xdr:rowOff>
    </xdr:from>
    <xdr:to>
      <xdr:col>29</xdr:col>
      <xdr:colOff>0</xdr:colOff>
      <xdr:row>286</xdr:row>
      <xdr:rowOff>590550</xdr:rowOff>
    </xdr:to>
    <xdr:cxnSp macro="">
      <xdr:nvCxnSpPr>
        <xdr:cNvPr id="29" name="直線矢印コネクタ 28"/>
        <xdr:cNvCxnSpPr/>
      </xdr:nvCxnSpPr>
      <xdr:spPr>
        <a:xfrm>
          <a:off x="5791200" y="33648650"/>
          <a:ext cx="9525" cy="4937125"/>
        </a:xfrm>
        <a:prstGeom prst="straightConnector1">
          <a:avLst/>
        </a:prstGeom>
        <a:ln w="12700">
          <a:solidFill>
            <a:schemeClr val="tx1"/>
          </a:solidFill>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41275</xdr:colOff>
      <xdr:row>275</xdr:row>
      <xdr:rowOff>6350</xdr:rowOff>
    </xdr:from>
    <xdr:to>
      <xdr:col>43</xdr:col>
      <xdr:colOff>95250</xdr:colOff>
      <xdr:row>275</xdr:row>
      <xdr:rowOff>273479</xdr:rowOff>
    </xdr:to>
    <xdr:sp macro="" textlink="">
      <xdr:nvSpPr>
        <xdr:cNvPr id="30" name="テキスト ボックス 29"/>
        <xdr:cNvSpPr txBox="1"/>
      </xdr:nvSpPr>
      <xdr:spPr>
        <a:xfrm>
          <a:off x="6042025" y="34229675"/>
          <a:ext cx="2654300" cy="26712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aseline="0">
              <a:solidFill>
                <a:sysClr val="windowText" lastClr="000000"/>
              </a:solidFill>
            </a:rPr>
            <a:t>【</a:t>
          </a:r>
          <a:r>
            <a:rPr kumimoji="1" lang="ja-JP" altLang="en-US" sz="1200" baseline="0">
              <a:solidFill>
                <a:sysClr val="windowText" lastClr="000000"/>
              </a:solidFill>
            </a:rPr>
            <a:t>Ｂ．一般競争入札（最低価格）</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14</xdr:col>
      <xdr:colOff>85725</xdr:colOff>
      <xdr:row>275</xdr:row>
      <xdr:rowOff>342900</xdr:rowOff>
    </xdr:from>
    <xdr:to>
      <xdr:col>26</xdr:col>
      <xdr:colOff>186359</xdr:colOff>
      <xdr:row>277</xdr:row>
      <xdr:rowOff>304687</xdr:rowOff>
    </xdr:to>
    <xdr:sp macro="" textlink="">
      <xdr:nvSpPr>
        <xdr:cNvPr id="31" name="テキスト ボックス 30"/>
        <xdr:cNvSpPr txBox="1"/>
      </xdr:nvSpPr>
      <xdr:spPr>
        <a:xfrm>
          <a:off x="2886075" y="34566225"/>
          <a:ext cx="2500934" cy="66663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solidFill>
                <a:sysClr val="windowText" lastClr="000000"/>
              </a:solidFill>
            </a:rPr>
            <a:t>（独）労働者健康安全機構</a:t>
          </a:r>
          <a:endParaRPr kumimoji="1" lang="en-US" altLang="ja-JP" sz="1400" baseline="0">
            <a:solidFill>
              <a:sysClr val="windowText" lastClr="000000"/>
            </a:solidFill>
          </a:endParaRPr>
        </a:p>
        <a:p>
          <a:pPr algn="ctr"/>
          <a:r>
            <a:rPr kumimoji="1" lang="ja-JP" altLang="en-US" sz="1400"/>
            <a:t>１７２，６６２百万円</a:t>
          </a:r>
          <a:endParaRPr kumimoji="1" lang="ja-JP" altLang="en-US" sz="1100"/>
        </a:p>
      </xdr:txBody>
    </xdr:sp>
    <xdr:clientData/>
  </xdr:twoCellAnchor>
  <xdr:twoCellAnchor>
    <xdr:from>
      <xdr:col>15</xdr:col>
      <xdr:colOff>50800</xdr:colOff>
      <xdr:row>281</xdr:row>
      <xdr:rowOff>136525</xdr:rowOff>
    </xdr:from>
    <xdr:to>
      <xdr:col>25</xdr:col>
      <xdr:colOff>110350</xdr:colOff>
      <xdr:row>282</xdr:row>
      <xdr:rowOff>110382</xdr:rowOff>
    </xdr:to>
    <xdr:sp macro="" textlink="">
      <xdr:nvSpPr>
        <xdr:cNvPr id="32" name="テキスト ボックス 31"/>
        <xdr:cNvSpPr txBox="1"/>
      </xdr:nvSpPr>
      <xdr:spPr>
        <a:xfrm>
          <a:off x="3051175" y="36312475"/>
          <a:ext cx="2059800" cy="32628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aseline="0">
              <a:solidFill>
                <a:sysClr val="windowText" lastClr="000000"/>
              </a:solidFill>
            </a:rPr>
            <a:t>【</a:t>
          </a:r>
          <a:r>
            <a:rPr kumimoji="1" lang="ja-JP" altLang="en-US" sz="1200" baseline="0">
              <a:solidFill>
                <a:sysClr val="windowText" lastClr="000000"/>
              </a:solidFill>
            </a:rPr>
            <a:t>Ａ．給付金等</a:t>
          </a:r>
          <a:r>
            <a:rPr kumimoji="1" lang="en-US" altLang="ja-JP" sz="1200" baseline="0">
              <a:solidFill>
                <a:sysClr val="windowText" lastClr="000000"/>
              </a:solidFill>
            </a:rPr>
            <a:t>】</a:t>
          </a:r>
          <a:r>
            <a:rPr kumimoji="1" lang="ja-JP" altLang="en-US" sz="1200" baseline="0">
              <a:solidFill>
                <a:sysClr val="windowText" lastClr="000000"/>
              </a:solidFill>
            </a:rPr>
            <a:t>　</a:t>
          </a:r>
        </a:p>
      </xdr:txBody>
    </xdr:sp>
    <xdr:clientData/>
  </xdr:twoCellAnchor>
  <xdr:twoCellAnchor>
    <xdr:from>
      <xdr:col>14</xdr:col>
      <xdr:colOff>95250</xdr:colOff>
      <xdr:row>278</xdr:row>
      <xdr:rowOff>12699</xdr:rowOff>
    </xdr:from>
    <xdr:to>
      <xdr:col>27</xdr:col>
      <xdr:colOff>2481</xdr:colOff>
      <xdr:row>280</xdr:row>
      <xdr:rowOff>104775</xdr:rowOff>
    </xdr:to>
    <xdr:sp macro="" textlink="">
      <xdr:nvSpPr>
        <xdr:cNvPr id="33" name="大かっこ 32"/>
        <xdr:cNvSpPr/>
      </xdr:nvSpPr>
      <xdr:spPr>
        <a:xfrm>
          <a:off x="2895600" y="35293299"/>
          <a:ext cx="2507556" cy="7969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給付金等（約</a:t>
          </a:r>
          <a:r>
            <a:rPr kumimoji="1" lang="en-US" altLang="ja-JP" sz="1100">
              <a:solidFill>
                <a:sysClr val="windowText" lastClr="000000"/>
              </a:solidFill>
              <a:latin typeface="+mn-lt"/>
              <a:ea typeface="+mn-ea"/>
              <a:cs typeface="+mn-cs"/>
            </a:rPr>
            <a:t>1,722</a:t>
          </a:r>
          <a:r>
            <a:rPr kumimoji="1" lang="ja-JP" altLang="en-US" sz="1100">
              <a:solidFill>
                <a:sysClr val="windowText" lastClr="000000"/>
              </a:solidFill>
              <a:latin typeface="+mn-lt"/>
              <a:ea typeface="+mn-ea"/>
              <a:cs typeface="+mn-cs"/>
            </a:rPr>
            <a:t>億）及び</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給付金等の支払業務の執行に</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要する経費（約４億）</a:t>
          </a:r>
          <a:endParaRPr kumimoji="1" lang="en-US" altLang="ja-JP" sz="1100">
            <a:solidFill>
              <a:sysClr val="windowText" lastClr="000000"/>
            </a:solidFill>
            <a:latin typeface="+mn-lt"/>
            <a:ea typeface="+mn-ea"/>
            <a:cs typeface="+mn-cs"/>
          </a:endParaRPr>
        </a:p>
      </xdr:txBody>
    </xdr:sp>
    <xdr:clientData/>
  </xdr:twoCellAnchor>
  <xdr:twoCellAnchor>
    <xdr:from>
      <xdr:col>9</xdr:col>
      <xdr:colOff>104774</xdr:colOff>
      <xdr:row>288</xdr:row>
      <xdr:rowOff>9525</xdr:rowOff>
    </xdr:from>
    <xdr:to>
      <xdr:col>21</xdr:col>
      <xdr:colOff>96491</xdr:colOff>
      <xdr:row>290</xdr:row>
      <xdr:rowOff>67869</xdr:rowOff>
    </xdr:to>
    <xdr:sp macro="" textlink="">
      <xdr:nvSpPr>
        <xdr:cNvPr id="34" name="テキスト ボックス 33"/>
        <xdr:cNvSpPr txBox="1"/>
      </xdr:nvSpPr>
      <xdr:spPr>
        <a:xfrm>
          <a:off x="1904999" y="39338250"/>
          <a:ext cx="2392017" cy="6584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認定審査会委員</a:t>
          </a:r>
          <a:r>
            <a:rPr kumimoji="1" lang="ja-JP" altLang="en-US" sz="1400" baseline="0">
              <a:solidFill>
                <a:sysClr val="windowText" lastClr="000000"/>
              </a:solidFill>
            </a:rPr>
            <a:t>（８人）</a:t>
          </a:r>
          <a:endParaRPr kumimoji="1" lang="en-US" altLang="ja-JP" sz="1400" baseline="0">
            <a:solidFill>
              <a:sysClr val="windowText" lastClr="000000"/>
            </a:solidFill>
          </a:endParaRPr>
        </a:p>
        <a:p>
          <a:pPr algn="ctr"/>
          <a:r>
            <a:rPr kumimoji="1" lang="ja-JP" altLang="en-US" sz="1400"/>
            <a:t>０．４百万円</a:t>
          </a:r>
          <a:endParaRPr kumimoji="1" lang="ja-JP" altLang="en-US" sz="1100"/>
        </a:p>
      </xdr:txBody>
    </xdr:sp>
    <xdr:clientData/>
  </xdr:twoCellAnchor>
  <xdr:twoCellAnchor>
    <xdr:from>
      <xdr:col>31</xdr:col>
      <xdr:colOff>0</xdr:colOff>
      <xdr:row>278</xdr:row>
      <xdr:rowOff>15874</xdr:rowOff>
    </xdr:from>
    <xdr:to>
      <xdr:col>42</xdr:col>
      <xdr:colOff>123825</xdr:colOff>
      <xdr:row>281</xdr:row>
      <xdr:rowOff>9525</xdr:rowOff>
    </xdr:to>
    <xdr:sp macro="" textlink="">
      <xdr:nvSpPr>
        <xdr:cNvPr id="35" name="大かっこ 34"/>
        <xdr:cNvSpPr/>
      </xdr:nvSpPr>
      <xdr:spPr>
        <a:xfrm>
          <a:off x="6200775" y="35296474"/>
          <a:ext cx="2324100" cy="889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a:effectLst/>
            </a:rPr>
            <a:t>請求書等のデータ入力、書類確認、事前審査（電話対応含む）に係る人材派遣業務等</a:t>
          </a:r>
          <a:endParaRPr lang="ja-JP" altLang="ja-JP">
            <a:effectLst/>
          </a:endParaRPr>
        </a:p>
      </xdr:txBody>
    </xdr:sp>
    <xdr:clientData/>
  </xdr:twoCellAnchor>
  <xdr:twoCellAnchor>
    <xdr:from>
      <xdr:col>14</xdr:col>
      <xdr:colOff>142875</xdr:colOff>
      <xdr:row>286</xdr:row>
      <xdr:rowOff>590550</xdr:rowOff>
    </xdr:from>
    <xdr:to>
      <xdr:col>14</xdr:col>
      <xdr:colOff>142875</xdr:colOff>
      <xdr:row>287</xdr:row>
      <xdr:rowOff>323850</xdr:rowOff>
    </xdr:to>
    <xdr:cxnSp macro="">
      <xdr:nvCxnSpPr>
        <xdr:cNvPr id="37" name="直線矢印コネクタ 36"/>
        <xdr:cNvCxnSpPr/>
      </xdr:nvCxnSpPr>
      <xdr:spPr>
        <a:xfrm>
          <a:off x="2943225" y="38585775"/>
          <a:ext cx="0" cy="40005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193675</xdr:colOff>
      <xdr:row>283</xdr:row>
      <xdr:rowOff>123825</xdr:rowOff>
    </xdr:from>
    <xdr:to>
      <xdr:col>31</xdr:col>
      <xdr:colOff>76200</xdr:colOff>
      <xdr:row>283</xdr:row>
      <xdr:rowOff>123825</xdr:rowOff>
    </xdr:to>
    <xdr:cxnSp macro="">
      <xdr:nvCxnSpPr>
        <xdr:cNvPr id="38" name="直線矢印コネクタ 37"/>
        <xdr:cNvCxnSpPr/>
      </xdr:nvCxnSpPr>
      <xdr:spPr>
        <a:xfrm>
          <a:off x="5794375" y="37004625"/>
          <a:ext cx="482600"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144808</xdr:colOff>
      <xdr:row>281</xdr:row>
      <xdr:rowOff>157232</xdr:rowOff>
    </xdr:from>
    <xdr:to>
      <xdr:col>43</xdr:col>
      <xdr:colOff>0</xdr:colOff>
      <xdr:row>282</xdr:row>
      <xdr:rowOff>162726</xdr:rowOff>
    </xdr:to>
    <xdr:sp macro="" textlink="">
      <xdr:nvSpPr>
        <xdr:cNvPr id="39" name="テキスト ボックス 38"/>
        <xdr:cNvSpPr txBox="1"/>
      </xdr:nvSpPr>
      <xdr:spPr>
        <a:xfrm>
          <a:off x="6345583" y="36333182"/>
          <a:ext cx="2255492" cy="35791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Ｃ</a:t>
          </a:r>
          <a:r>
            <a:rPr kumimoji="1" lang="en-US" altLang="ja-JP" sz="1200"/>
            <a:t>.</a:t>
          </a:r>
          <a:r>
            <a:rPr kumimoji="1" lang="ja-JP" altLang="en-US" sz="1200"/>
            <a:t>随意契約（少額）</a:t>
          </a:r>
          <a:r>
            <a:rPr kumimoji="1" lang="en-US" altLang="ja-JP" sz="1200"/>
            <a:t>】</a:t>
          </a:r>
        </a:p>
      </xdr:txBody>
    </xdr:sp>
    <xdr:clientData/>
  </xdr:twoCellAnchor>
  <xdr:twoCellAnchor>
    <xdr:from>
      <xdr:col>31</xdr:col>
      <xdr:colOff>47624</xdr:colOff>
      <xdr:row>275</xdr:row>
      <xdr:rowOff>333375</xdr:rowOff>
    </xdr:from>
    <xdr:to>
      <xdr:col>42</xdr:col>
      <xdr:colOff>142875</xdr:colOff>
      <xdr:row>277</xdr:row>
      <xdr:rowOff>238125</xdr:rowOff>
    </xdr:to>
    <xdr:sp macro="" textlink="">
      <xdr:nvSpPr>
        <xdr:cNvPr id="40" name="テキスト ボックス 39"/>
        <xdr:cNvSpPr txBox="1"/>
      </xdr:nvSpPr>
      <xdr:spPr>
        <a:xfrm>
          <a:off x="6248399" y="34556700"/>
          <a:ext cx="2295526" cy="609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民間企業（３社）</a:t>
          </a:r>
          <a:endParaRPr kumimoji="1" lang="en-US" altLang="ja-JP" sz="1400"/>
        </a:p>
        <a:p>
          <a:pPr algn="ctr"/>
          <a:r>
            <a:rPr kumimoji="1" lang="ja-JP" altLang="en-US" sz="1400">
              <a:solidFill>
                <a:schemeClr val="tx1"/>
              </a:solidFill>
            </a:rPr>
            <a:t>１８百万円</a:t>
          </a:r>
          <a:endParaRPr kumimoji="1" lang="en-US" altLang="ja-JP" sz="1400">
            <a:solidFill>
              <a:schemeClr val="tx1"/>
            </a:solidFill>
          </a:endParaRPr>
        </a:p>
      </xdr:txBody>
    </xdr:sp>
    <xdr:clientData/>
  </xdr:twoCellAnchor>
  <xdr:twoCellAnchor>
    <xdr:from>
      <xdr:col>9</xdr:col>
      <xdr:colOff>48175</xdr:colOff>
      <xdr:row>287</xdr:row>
      <xdr:rowOff>210930</xdr:rowOff>
    </xdr:from>
    <xdr:to>
      <xdr:col>21</xdr:col>
      <xdr:colOff>138731</xdr:colOff>
      <xdr:row>288</xdr:row>
      <xdr:rowOff>99805</xdr:rowOff>
    </xdr:to>
    <xdr:sp macro="" textlink="">
      <xdr:nvSpPr>
        <xdr:cNvPr id="41" name="テキスト ボックス 40"/>
        <xdr:cNvSpPr txBox="1"/>
      </xdr:nvSpPr>
      <xdr:spPr>
        <a:xfrm>
          <a:off x="1848400" y="38872905"/>
          <a:ext cx="2490856" cy="5556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Ｄ</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委員手当</a:t>
          </a:r>
          <a:r>
            <a:rPr kumimoji="1" lang="en-US" altLang="ja-JP" sz="1200">
              <a:solidFill>
                <a:schemeClr val="dk1"/>
              </a:solidFill>
              <a:latin typeface="+mn-lt"/>
              <a:ea typeface="+mn-ea"/>
              <a:cs typeface="+mn-cs"/>
            </a:rPr>
            <a:t>】</a:t>
          </a:r>
          <a:endParaRPr kumimoji="1" lang="ja-JP" altLang="en-US" sz="1100"/>
        </a:p>
      </xdr:txBody>
    </xdr:sp>
    <xdr:clientData/>
  </xdr:twoCellAnchor>
  <xdr:oneCellAnchor>
    <xdr:from>
      <xdr:col>32</xdr:col>
      <xdr:colOff>24572</xdr:colOff>
      <xdr:row>282</xdr:row>
      <xdr:rowOff>172140</xdr:rowOff>
    </xdr:from>
    <xdr:ext cx="2093897" cy="681158"/>
    <xdr:sp macro="" textlink="">
      <xdr:nvSpPr>
        <xdr:cNvPr id="42" name="テキスト ボックス 41"/>
        <xdr:cNvSpPr txBox="1"/>
      </xdr:nvSpPr>
      <xdr:spPr>
        <a:xfrm>
          <a:off x="6425372" y="36700515"/>
          <a:ext cx="2093897" cy="6811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400"/>
            <a:t>民間企業（１０社）</a:t>
          </a:r>
          <a:endParaRPr kumimoji="1" lang="en-US" altLang="ja-JP" sz="1400"/>
        </a:p>
        <a:p>
          <a:pPr algn="ctr">
            <a:lnSpc>
              <a:spcPts val="1700"/>
            </a:lnSpc>
          </a:pPr>
          <a:r>
            <a:rPr kumimoji="1" lang="ja-JP" altLang="en-US" sz="1400">
              <a:solidFill>
                <a:schemeClr val="tx1"/>
              </a:solidFill>
            </a:rPr>
            <a:t>２０百万円</a:t>
          </a:r>
          <a:endParaRPr kumimoji="1" lang="en-US" altLang="ja-JP" sz="1400">
            <a:solidFill>
              <a:schemeClr val="tx1"/>
            </a:solidFill>
          </a:endParaRPr>
        </a:p>
      </xdr:txBody>
    </xdr:sp>
    <xdr:clientData/>
  </xdr:oneCellAnchor>
  <xdr:twoCellAnchor>
    <xdr:from>
      <xdr:col>31</xdr:col>
      <xdr:colOff>154746</xdr:colOff>
      <xdr:row>285</xdr:row>
      <xdr:rowOff>10905</xdr:rowOff>
    </xdr:from>
    <xdr:to>
      <xdr:col>42</xdr:col>
      <xdr:colOff>148236</xdr:colOff>
      <xdr:row>286</xdr:row>
      <xdr:rowOff>58530</xdr:rowOff>
    </xdr:to>
    <xdr:sp macro="" textlink="">
      <xdr:nvSpPr>
        <xdr:cNvPr id="44" name="大かっこ 43"/>
        <xdr:cNvSpPr/>
      </xdr:nvSpPr>
      <xdr:spPr>
        <a:xfrm>
          <a:off x="6355521" y="37510830"/>
          <a:ext cx="219376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電話設備工事等</a:t>
          </a:r>
          <a:endParaRPr kumimoji="1" lang="en-US" altLang="ja-JP" sz="1100">
            <a:solidFill>
              <a:schemeClr val="tx1"/>
            </a:solidFill>
            <a:latin typeface="+mn-lt"/>
            <a:ea typeface="+mn-ea"/>
            <a:cs typeface="+mn-cs"/>
          </a:endParaRPr>
        </a:p>
      </xdr:txBody>
    </xdr:sp>
    <xdr:clientData/>
  </xdr:twoCellAnchor>
  <xdr:twoCellAnchor>
    <xdr:from>
      <xdr:col>36</xdr:col>
      <xdr:colOff>111401</xdr:colOff>
      <xdr:row>287</xdr:row>
      <xdr:rowOff>323158</xdr:rowOff>
    </xdr:from>
    <xdr:to>
      <xdr:col>49</xdr:col>
      <xdr:colOff>276</xdr:colOff>
      <xdr:row>288</xdr:row>
      <xdr:rowOff>9006</xdr:rowOff>
    </xdr:to>
    <xdr:sp macro="" textlink="">
      <xdr:nvSpPr>
        <xdr:cNvPr id="45" name="テキスト ボックス 44"/>
        <xdr:cNvSpPr txBox="1"/>
      </xdr:nvSpPr>
      <xdr:spPr>
        <a:xfrm>
          <a:off x="7312301" y="38985133"/>
          <a:ext cx="2489200" cy="352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Ｅ．委員等旅費</a:t>
          </a:r>
          <a:r>
            <a:rPr kumimoji="1" lang="en-US" altLang="ja-JP" sz="1200">
              <a:solidFill>
                <a:schemeClr val="dk1"/>
              </a:solidFill>
              <a:latin typeface="+mn-lt"/>
              <a:ea typeface="+mn-ea"/>
              <a:cs typeface="+mn-cs"/>
            </a:rPr>
            <a:t>】</a:t>
          </a:r>
          <a:endParaRPr kumimoji="1" lang="ja-JP" altLang="en-US" sz="1100"/>
        </a:p>
      </xdr:txBody>
    </xdr:sp>
    <xdr:clientData/>
  </xdr:twoCellAnchor>
  <xdr:twoCellAnchor>
    <xdr:from>
      <xdr:col>37</xdr:col>
      <xdr:colOff>57150</xdr:colOff>
      <xdr:row>290</xdr:row>
      <xdr:rowOff>160544</xdr:rowOff>
    </xdr:from>
    <xdr:to>
      <xdr:col>48</xdr:col>
      <xdr:colOff>66675</xdr:colOff>
      <xdr:row>306</xdr:row>
      <xdr:rowOff>9525</xdr:rowOff>
    </xdr:to>
    <xdr:sp macro="" textlink="">
      <xdr:nvSpPr>
        <xdr:cNvPr id="46" name="大かっこ 45"/>
        <xdr:cNvSpPr/>
      </xdr:nvSpPr>
      <xdr:spPr>
        <a:xfrm>
          <a:off x="7458075" y="40089344"/>
          <a:ext cx="2209800" cy="506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認定審査会の委員等旅費</a:t>
          </a:r>
          <a:endParaRPr kumimoji="1" lang="en-US" altLang="ja-JP" sz="1100">
            <a:solidFill>
              <a:schemeClr val="tx1"/>
            </a:solidFill>
            <a:latin typeface="+mn-lt"/>
            <a:ea typeface="+mn-ea"/>
            <a:cs typeface="+mn-cs"/>
          </a:endParaRPr>
        </a:p>
      </xdr:txBody>
    </xdr:sp>
    <xdr:clientData/>
  </xdr:twoCellAnchor>
  <xdr:twoCellAnchor>
    <xdr:from>
      <xdr:col>15</xdr:col>
      <xdr:colOff>32992</xdr:colOff>
      <xdr:row>274</xdr:row>
      <xdr:rowOff>346073</xdr:rowOff>
    </xdr:from>
    <xdr:to>
      <xdr:col>25</xdr:col>
      <xdr:colOff>169863</xdr:colOff>
      <xdr:row>275</xdr:row>
      <xdr:rowOff>350601</xdr:rowOff>
    </xdr:to>
    <xdr:sp macro="" textlink="">
      <xdr:nvSpPr>
        <xdr:cNvPr id="48" name="テキスト ボックス 47"/>
        <xdr:cNvSpPr txBox="1"/>
      </xdr:nvSpPr>
      <xdr:spPr>
        <a:xfrm>
          <a:off x="3033367" y="34216973"/>
          <a:ext cx="2137121" cy="35695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補助金等交付</a:t>
          </a:r>
          <a:r>
            <a:rPr kumimoji="1" lang="en-US" altLang="ja-JP" sz="1200"/>
            <a:t>】</a:t>
          </a:r>
        </a:p>
      </xdr:txBody>
    </xdr:sp>
    <xdr:clientData/>
  </xdr:twoCellAnchor>
  <xdr:twoCellAnchor>
    <xdr:from>
      <xdr:col>10</xdr:col>
      <xdr:colOff>47625</xdr:colOff>
      <xdr:row>290</xdr:row>
      <xdr:rowOff>198091</xdr:rowOff>
    </xdr:from>
    <xdr:to>
      <xdr:col>20</xdr:col>
      <xdr:colOff>161925</xdr:colOff>
      <xdr:row>306</xdr:row>
      <xdr:rowOff>47625</xdr:rowOff>
    </xdr:to>
    <xdr:sp macro="" textlink="">
      <xdr:nvSpPr>
        <xdr:cNvPr id="50" name="大かっこ 49"/>
        <xdr:cNvSpPr/>
      </xdr:nvSpPr>
      <xdr:spPr>
        <a:xfrm>
          <a:off x="2047875" y="40126891"/>
          <a:ext cx="2114550" cy="5067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認定審査会の委員手当</a:t>
          </a:r>
          <a:endParaRPr kumimoji="1" lang="en-US" altLang="ja-JP" sz="1100">
            <a:solidFill>
              <a:schemeClr val="tx1"/>
            </a:solidFill>
            <a:latin typeface="+mn-lt"/>
            <a:ea typeface="+mn-ea"/>
            <a:cs typeface="+mn-cs"/>
          </a:endParaRPr>
        </a:p>
      </xdr:txBody>
    </xdr:sp>
    <xdr:clientData/>
  </xdr:twoCellAnchor>
  <xdr:twoCellAnchor>
    <xdr:from>
      <xdr:col>20</xdr:col>
      <xdr:colOff>95250</xdr:colOff>
      <xdr:row>280</xdr:row>
      <xdr:rowOff>9525</xdr:rowOff>
    </xdr:from>
    <xdr:to>
      <xdr:col>20</xdr:col>
      <xdr:colOff>95250</xdr:colOff>
      <xdr:row>281</xdr:row>
      <xdr:rowOff>209550</xdr:rowOff>
    </xdr:to>
    <xdr:cxnSp macro="">
      <xdr:nvCxnSpPr>
        <xdr:cNvPr id="26" name="直線矢印コネクタ 25"/>
        <xdr:cNvCxnSpPr/>
      </xdr:nvCxnSpPr>
      <xdr:spPr>
        <a:xfrm>
          <a:off x="4095750" y="35994975"/>
          <a:ext cx="0" cy="3905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66674</xdr:colOff>
      <xdr:row>282</xdr:row>
      <xdr:rowOff>114300</xdr:rowOff>
    </xdr:from>
    <xdr:to>
      <xdr:col>24</xdr:col>
      <xdr:colOff>104775</xdr:colOff>
      <xdr:row>284</xdr:row>
      <xdr:rowOff>19050</xdr:rowOff>
    </xdr:to>
    <xdr:sp macro="" textlink="">
      <xdr:nvSpPr>
        <xdr:cNvPr id="51" name="テキスト ボックス 50"/>
        <xdr:cNvSpPr txBox="1"/>
      </xdr:nvSpPr>
      <xdr:spPr>
        <a:xfrm>
          <a:off x="3267074" y="36642675"/>
          <a:ext cx="1638301" cy="609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solidFill>
                <a:sysClr val="windowText" lastClr="000000"/>
              </a:solidFill>
            </a:rPr>
            <a:t>個人（８６人）</a:t>
          </a:r>
          <a:endParaRPr kumimoji="1" lang="en-US" altLang="ja-JP" sz="1400" baseline="0">
            <a:solidFill>
              <a:sysClr val="windowText" lastClr="000000"/>
            </a:solidFill>
          </a:endParaRPr>
        </a:p>
        <a:p>
          <a:pPr algn="ctr"/>
          <a:r>
            <a:rPr kumimoji="1" lang="ja-JP" altLang="en-US" sz="1400"/>
            <a:t>１，０７２百万円</a:t>
          </a:r>
          <a:endParaRPr kumimoji="1" lang="ja-JP" altLang="en-US" sz="1100"/>
        </a:p>
      </xdr:txBody>
    </xdr:sp>
    <xdr:clientData/>
  </xdr:twoCellAnchor>
  <xdr:twoCellAnchor>
    <xdr:from>
      <xdr:col>14</xdr:col>
      <xdr:colOff>95250</xdr:colOff>
      <xdr:row>284</xdr:row>
      <xdr:rowOff>104775</xdr:rowOff>
    </xdr:from>
    <xdr:to>
      <xdr:col>26</xdr:col>
      <xdr:colOff>113606</xdr:colOff>
      <xdr:row>285</xdr:row>
      <xdr:rowOff>355600</xdr:rowOff>
    </xdr:to>
    <xdr:sp macro="" textlink="">
      <xdr:nvSpPr>
        <xdr:cNvPr id="52" name="大かっこ 51"/>
        <xdr:cNvSpPr/>
      </xdr:nvSpPr>
      <xdr:spPr>
        <a:xfrm>
          <a:off x="2895600" y="37338000"/>
          <a:ext cx="2418656" cy="517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給付金等支払に要する経費</a:t>
          </a:r>
          <a:endParaRPr kumimoji="1" lang="en-US" altLang="ja-JP" sz="1100">
            <a:solidFill>
              <a:sysClr val="windowText" lastClr="000000"/>
            </a:solidFill>
            <a:latin typeface="+mn-lt"/>
            <a:ea typeface="+mn-ea"/>
            <a:cs typeface="+mn-cs"/>
          </a:endParaRPr>
        </a:p>
      </xdr:txBody>
    </xdr:sp>
    <xdr:clientData/>
  </xdr:twoCellAnchor>
  <xdr:twoCellAnchor>
    <xdr:from>
      <xdr:col>14</xdr:col>
      <xdr:colOff>142875</xdr:colOff>
      <xdr:row>286</xdr:row>
      <xdr:rowOff>590550</xdr:rowOff>
    </xdr:from>
    <xdr:to>
      <xdr:col>43</xdr:col>
      <xdr:colOff>180975</xdr:colOff>
      <xdr:row>286</xdr:row>
      <xdr:rowOff>600075</xdr:rowOff>
    </xdr:to>
    <xdr:cxnSp macro="">
      <xdr:nvCxnSpPr>
        <xdr:cNvPr id="13" name="直線コネクタ 12"/>
        <xdr:cNvCxnSpPr/>
      </xdr:nvCxnSpPr>
      <xdr:spPr>
        <a:xfrm>
          <a:off x="2943225" y="38585775"/>
          <a:ext cx="583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180975</xdr:colOff>
      <xdr:row>286</xdr:row>
      <xdr:rowOff>600075</xdr:rowOff>
    </xdr:from>
    <xdr:to>
      <xdr:col>43</xdr:col>
      <xdr:colOff>180975</xdr:colOff>
      <xdr:row>287</xdr:row>
      <xdr:rowOff>333375</xdr:rowOff>
    </xdr:to>
    <xdr:cxnSp macro="">
      <xdr:nvCxnSpPr>
        <xdr:cNvPr id="53" name="直線矢印コネクタ 52"/>
        <xdr:cNvCxnSpPr/>
      </xdr:nvCxnSpPr>
      <xdr:spPr>
        <a:xfrm>
          <a:off x="8782050" y="38595300"/>
          <a:ext cx="0" cy="40005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180975</xdr:colOff>
      <xdr:row>287</xdr:row>
      <xdr:rowOff>647700</xdr:rowOff>
    </xdr:from>
    <xdr:to>
      <xdr:col>48</xdr:col>
      <xdr:colOff>172692</xdr:colOff>
      <xdr:row>290</xdr:row>
      <xdr:rowOff>39294</xdr:rowOff>
    </xdr:to>
    <xdr:sp macro="" textlink="">
      <xdr:nvSpPr>
        <xdr:cNvPr id="54" name="テキスト ボックス 53"/>
        <xdr:cNvSpPr txBox="1"/>
      </xdr:nvSpPr>
      <xdr:spPr>
        <a:xfrm>
          <a:off x="7381875" y="39309675"/>
          <a:ext cx="2392017" cy="6584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認定審査会委員</a:t>
          </a:r>
          <a:r>
            <a:rPr kumimoji="1" lang="ja-JP" altLang="en-US" sz="1400" baseline="0">
              <a:solidFill>
                <a:sysClr val="windowText" lastClr="000000"/>
              </a:solidFill>
            </a:rPr>
            <a:t>（３人）</a:t>
          </a:r>
          <a:endParaRPr kumimoji="1" lang="en-US" altLang="ja-JP" sz="1400" baseline="0">
            <a:solidFill>
              <a:sysClr val="windowText" lastClr="000000"/>
            </a:solidFill>
          </a:endParaRPr>
        </a:p>
        <a:p>
          <a:pPr algn="ctr"/>
          <a:r>
            <a:rPr kumimoji="1" lang="ja-JP" altLang="en-US" sz="1400"/>
            <a:t>０．２百万円</a:t>
          </a:r>
          <a:endParaRPr kumimoji="1" lang="ja-JP" altLang="en-US" sz="1100"/>
        </a:p>
      </xdr:txBody>
    </xdr:sp>
    <xdr:clientData/>
  </xdr:twoCellAnchor>
  <xdr:twoCellAnchor>
    <xdr:from>
      <xdr:col>21</xdr:col>
      <xdr:colOff>0</xdr:colOff>
      <xdr:row>273</xdr:row>
      <xdr:rowOff>323850</xdr:rowOff>
    </xdr:from>
    <xdr:to>
      <xdr:col>21</xdr:col>
      <xdr:colOff>0</xdr:colOff>
      <xdr:row>274</xdr:row>
      <xdr:rowOff>323850</xdr:rowOff>
    </xdr:to>
    <xdr:cxnSp macro="">
      <xdr:nvCxnSpPr>
        <xdr:cNvPr id="56" name="直線矢印コネクタ 55"/>
        <xdr:cNvCxnSpPr/>
      </xdr:nvCxnSpPr>
      <xdr:spPr>
        <a:xfrm>
          <a:off x="4200525" y="33842325"/>
          <a:ext cx="0" cy="3524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273</xdr:row>
      <xdr:rowOff>314325</xdr:rowOff>
    </xdr:from>
    <xdr:to>
      <xdr:col>36</xdr:col>
      <xdr:colOff>66675</xdr:colOff>
      <xdr:row>273</xdr:row>
      <xdr:rowOff>314325</xdr:rowOff>
    </xdr:to>
    <xdr:cxnSp macro="">
      <xdr:nvCxnSpPr>
        <xdr:cNvPr id="20" name="直線コネクタ 19"/>
        <xdr:cNvCxnSpPr/>
      </xdr:nvCxnSpPr>
      <xdr:spPr>
        <a:xfrm>
          <a:off x="4191000" y="33832800"/>
          <a:ext cx="3076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76200</xdr:colOff>
      <xdr:row>273</xdr:row>
      <xdr:rowOff>314325</xdr:rowOff>
    </xdr:from>
    <xdr:to>
      <xdr:col>36</xdr:col>
      <xdr:colOff>76200</xdr:colOff>
      <xdr:row>274</xdr:row>
      <xdr:rowOff>314325</xdr:rowOff>
    </xdr:to>
    <xdr:cxnSp macro="">
      <xdr:nvCxnSpPr>
        <xdr:cNvPr id="57" name="直線矢印コネクタ 56"/>
        <xdr:cNvCxnSpPr/>
      </xdr:nvCxnSpPr>
      <xdr:spPr>
        <a:xfrm>
          <a:off x="7277100" y="33832800"/>
          <a:ext cx="0" cy="3524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6" zoomScaleNormal="75" zoomScaleSheetLayoutView="100" zoomScalePageLayoutView="85" workbookViewId="0">
      <selection activeCell="C432" sqref="C432:I4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4">
        <v>2022</v>
      </c>
      <c r="AE2" s="844"/>
      <c r="AF2" s="844"/>
      <c r="AG2" s="844"/>
      <c r="AH2" s="844"/>
      <c r="AI2" s="75" t="s">
        <v>275</v>
      </c>
      <c r="AJ2" s="844" t="s">
        <v>608</v>
      </c>
      <c r="AK2" s="844"/>
      <c r="AL2" s="844"/>
      <c r="AM2" s="844"/>
      <c r="AN2" s="75" t="s">
        <v>275</v>
      </c>
      <c r="AO2" s="844">
        <v>21</v>
      </c>
      <c r="AP2" s="844"/>
      <c r="AQ2" s="844"/>
      <c r="AR2" s="76" t="s">
        <v>275</v>
      </c>
      <c r="AS2" s="845">
        <v>513</v>
      </c>
      <c r="AT2" s="845"/>
      <c r="AU2" s="845"/>
      <c r="AV2" s="75" t="str">
        <f>IF(AW2="","","-")</f>
        <v/>
      </c>
      <c r="AW2" s="846"/>
      <c r="AX2" s="846"/>
    </row>
    <row r="3" spans="1:50" ht="21" customHeight="1" thickBot="1" x14ac:dyDescent="0.2">
      <c r="A3" s="847" t="s">
        <v>588</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59</v>
      </c>
      <c r="AJ3" s="849" t="s">
        <v>598</v>
      </c>
      <c r="AK3" s="849"/>
      <c r="AL3" s="849"/>
      <c r="AM3" s="849"/>
      <c r="AN3" s="849"/>
      <c r="AO3" s="849"/>
      <c r="AP3" s="849"/>
      <c r="AQ3" s="849"/>
      <c r="AR3" s="849"/>
      <c r="AS3" s="849"/>
      <c r="AT3" s="849"/>
      <c r="AU3" s="849"/>
      <c r="AV3" s="849"/>
      <c r="AW3" s="849"/>
      <c r="AX3" s="24" t="s">
        <v>60</v>
      </c>
    </row>
    <row r="4" spans="1:50" ht="24.75" customHeight="1" x14ac:dyDescent="0.15">
      <c r="A4" s="819" t="s">
        <v>23</v>
      </c>
      <c r="B4" s="820"/>
      <c r="C4" s="820"/>
      <c r="D4" s="820"/>
      <c r="E4" s="820"/>
      <c r="F4" s="820"/>
      <c r="G4" s="821" t="s">
        <v>654</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599</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62</v>
      </c>
      <c r="B5" s="832"/>
      <c r="C5" s="832"/>
      <c r="D5" s="832"/>
      <c r="E5" s="832"/>
      <c r="F5" s="833"/>
      <c r="G5" s="834" t="s">
        <v>375</v>
      </c>
      <c r="H5" s="835"/>
      <c r="I5" s="835"/>
      <c r="J5" s="835"/>
      <c r="K5" s="835"/>
      <c r="L5" s="835"/>
      <c r="M5" s="836" t="s">
        <v>61</v>
      </c>
      <c r="N5" s="837"/>
      <c r="O5" s="837"/>
      <c r="P5" s="837"/>
      <c r="Q5" s="837"/>
      <c r="R5" s="838"/>
      <c r="S5" s="839" t="s">
        <v>600</v>
      </c>
      <c r="T5" s="835"/>
      <c r="U5" s="835"/>
      <c r="V5" s="835"/>
      <c r="W5" s="835"/>
      <c r="X5" s="840"/>
      <c r="Y5" s="841" t="s">
        <v>3</v>
      </c>
      <c r="Z5" s="842"/>
      <c r="AA5" s="842"/>
      <c r="AB5" s="842"/>
      <c r="AC5" s="842"/>
      <c r="AD5" s="843"/>
      <c r="AE5" s="864" t="s">
        <v>601</v>
      </c>
      <c r="AF5" s="864"/>
      <c r="AG5" s="864"/>
      <c r="AH5" s="864"/>
      <c r="AI5" s="864"/>
      <c r="AJ5" s="864"/>
      <c r="AK5" s="864"/>
      <c r="AL5" s="864"/>
      <c r="AM5" s="864"/>
      <c r="AN5" s="864"/>
      <c r="AO5" s="864"/>
      <c r="AP5" s="865"/>
      <c r="AQ5" s="866" t="s">
        <v>613</v>
      </c>
      <c r="AR5" s="867"/>
      <c r="AS5" s="867"/>
      <c r="AT5" s="867"/>
      <c r="AU5" s="867"/>
      <c r="AV5" s="867"/>
      <c r="AW5" s="867"/>
      <c r="AX5" s="868"/>
    </row>
    <row r="6" spans="1:50" ht="22.5" customHeight="1" x14ac:dyDescent="0.15">
      <c r="A6" s="869" t="s">
        <v>4</v>
      </c>
      <c r="B6" s="870"/>
      <c r="C6" s="870"/>
      <c r="D6" s="870"/>
      <c r="E6" s="870"/>
      <c r="F6" s="87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36.950000000000003" customHeight="1" x14ac:dyDescent="0.15">
      <c r="A7" s="850" t="s">
        <v>20</v>
      </c>
      <c r="B7" s="851"/>
      <c r="C7" s="851"/>
      <c r="D7" s="851"/>
      <c r="E7" s="851"/>
      <c r="F7" s="852"/>
      <c r="G7" s="874" t="s">
        <v>624</v>
      </c>
      <c r="H7" s="875"/>
      <c r="I7" s="875"/>
      <c r="J7" s="875"/>
      <c r="K7" s="875"/>
      <c r="L7" s="875"/>
      <c r="M7" s="875"/>
      <c r="N7" s="875"/>
      <c r="O7" s="875"/>
      <c r="P7" s="875"/>
      <c r="Q7" s="875"/>
      <c r="R7" s="875"/>
      <c r="S7" s="875"/>
      <c r="T7" s="875"/>
      <c r="U7" s="875"/>
      <c r="V7" s="875"/>
      <c r="W7" s="875"/>
      <c r="X7" s="876"/>
      <c r="Y7" s="877" t="s">
        <v>260</v>
      </c>
      <c r="Z7" s="697"/>
      <c r="AA7" s="697"/>
      <c r="AB7" s="697"/>
      <c r="AC7" s="697"/>
      <c r="AD7" s="878"/>
      <c r="AE7" s="806" t="s">
        <v>602</v>
      </c>
      <c r="AF7" s="807"/>
      <c r="AG7" s="807"/>
      <c r="AH7" s="807"/>
      <c r="AI7" s="807"/>
      <c r="AJ7" s="807"/>
      <c r="AK7" s="807"/>
      <c r="AL7" s="807"/>
      <c r="AM7" s="807"/>
      <c r="AN7" s="807"/>
      <c r="AO7" s="807"/>
      <c r="AP7" s="807"/>
      <c r="AQ7" s="807"/>
      <c r="AR7" s="807"/>
      <c r="AS7" s="807"/>
      <c r="AT7" s="807"/>
      <c r="AU7" s="807"/>
      <c r="AV7" s="807"/>
      <c r="AW7" s="807"/>
      <c r="AX7" s="808"/>
    </row>
    <row r="8" spans="1:50" ht="27.6" customHeight="1" x14ac:dyDescent="0.15">
      <c r="A8" s="850" t="s">
        <v>181</v>
      </c>
      <c r="B8" s="851"/>
      <c r="C8" s="851"/>
      <c r="D8" s="851"/>
      <c r="E8" s="851"/>
      <c r="F8" s="852"/>
      <c r="G8" s="853" t="str">
        <f>入力規則等!A27</f>
        <v>-</v>
      </c>
      <c r="H8" s="854"/>
      <c r="I8" s="854"/>
      <c r="J8" s="854"/>
      <c r="K8" s="854"/>
      <c r="L8" s="854"/>
      <c r="M8" s="854"/>
      <c r="N8" s="854"/>
      <c r="O8" s="854"/>
      <c r="P8" s="854"/>
      <c r="Q8" s="854"/>
      <c r="R8" s="854"/>
      <c r="S8" s="854"/>
      <c r="T8" s="854"/>
      <c r="U8" s="854"/>
      <c r="V8" s="854"/>
      <c r="W8" s="854"/>
      <c r="X8" s="855"/>
      <c r="Y8" s="856" t="s">
        <v>182</v>
      </c>
      <c r="Z8" s="857"/>
      <c r="AA8" s="857"/>
      <c r="AB8" s="857"/>
      <c r="AC8" s="857"/>
      <c r="AD8" s="858"/>
      <c r="AE8" s="859" t="str">
        <f>入力規則等!K13</f>
        <v>社会保障</v>
      </c>
      <c r="AF8" s="854"/>
      <c r="AG8" s="854"/>
      <c r="AH8" s="854"/>
      <c r="AI8" s="854"/>
      <c r="AJ8" s="854"/>
      <c r="AK8" s="854"/>
      <c r="AL8" s="854"/>
      <c r="AM8" s="854"/>
      <c r="AN8" s="854"/>
      <c r="AO8" s="854"/>
      <c r="AP8" s="854"/>
      <c r="AQ8" s="854"/>
      <c r="AR8" s="854"/>
      <c r="AS8" s="854"/>
      <c r="AT8" s="854"/>
      <c r="AU8" s="854"/>
      <c r="AV8" s="854"/>
      <c r="AW8" s="854"/>
      <c r="AX8" s="860"/>
    </row>
    <row r="9" spans="1:50" ht="57.75" customHeight="1" x14ac:dyDescent="0.15">
      <c r="A9" s="779" t="s">
        <v>21</v>
      </c>
      <c r="B9" s="780"/>
      <c r="C9" s="780"/>
      <c r="D9" s="780"/>
      <c r="E9" s="780"/>
      <c r="F9" s="780"/>
      <c r="G9" s="861" t="s">
        <v>621</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7.75" customHeight="1" x14ac:dyDescent="0.15">
      <c r="A10" s="767" t="s">
        <v>27</v>
      </c>
      <c r="B10" s="768"/>
      <c r="C10" s="768"/>
      <c r="D10" s="768"/>
      <c r="E10" s="768"/>
      <c r="F10" s="768"/>
      <c r="G10" s="769" t="s">
        <v>622</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27.6" customHeight="1" x14ac:dyDescent="0.15">
      <c r="A11" s="767" t="s">
        <v>5</v>
      </c>
      <c r="B11" s="768"/>
      <c r="C11" s="768"/>
      <c r="D11" s="768"/>
      <c r="E11" s="768"/>
      <c r="F11" s="772"/>
      <c r="G11" s="773" t="str">
        <f>入力規則等!P10</f>
        <v>直接実施、補助</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75" t="s">
        <v>407</v>
      </c>
      <c r="Q12" s="176"/>
      <c r="R12" s="176"/>
      <c r="S12" s="176"/>
      <c r="T12" s="176"/>
      <c r="U12" s="176"/>
      <c r="V12" s="177"/>
      <c r="W12" s="175" t="s">
        <v>559</v>
      </c>
      <c r="X12" s="176"/>
      <c r="Y12" s="176"/>
      <c r="Z12" s="176"/>
      <c r="AA12" s="176"/>
      <c r="AB12" s="176"/>
      <c r="AC12" s="177"/>
      <c r="AD12" s="175" t="s">
        <v>561</v>
      </c>
      <c r="AE12" s="176"/>
      <c r="AF12" s="176"/>
      <c r="AG12" s="176"/>
      <c r="AH12" s="176"/>
      <c r="AI12" s="176"/>
      <c r="AJ12" s="177"/>
      <c r="AK12" s="175" t="s">
        <v>579</v>
      </c>
      <c r="AL12" s="176"/>
      <c r="AM12" s="176"/>
      <c r="AN12" s="176"/>
      <c r="AO12" s="176"/>
      <c r="AP12" s="176"/>
      <c r="AQ12" s="177"/>
      <c r="AR12" s="175" t="s">
        <v>580</v>
      </c>
      <c r="AS12" s="176"/>
      <c r="AT12" s="176"/>
      <c r="AU12" s="176"/>
      <c r="AV12" s="176"/>
      <c r="AW12" s="176"/>
      <c r="AX12" s="812"/>
    </row>
    <row r="13" spans="1:50" ht="21" customHeight="1" x14ac:dyDescent="0.15">
      <c r="A13" s="314"/>
      <c r="B13" s="315"/>
      <c r="C13" s="315"/>
      <c r="D13" s="315"/>
      <c r="E13" s="315"/>
      <c r="F13" s="316"/>
      <c r="G13" s="796" t="s">
        <v>6</v>
      </c>
      <c r="H13" s="797"/>
      <c r="I13" s="813" t="s">
        <v>7</v>
      </c>
      <c r="J13" s="814"/>
      <c r="K13" s="814"/>
      <c r="L13" s="814"/>
      <c r="M13" s="814"/>
      <c r="N13" s="814"/>
      <c r="O13" s="815"/>
      <c r="P13" s="708" t="s">
        <v>602</v>
      </c>
      <c r="Q13" s="709"/>
      <c r="R13" s="709"/>
      <c r="S13" s="709"/>
      <c r="T13" s="709"/>
      <c r="U13" s="709"/>
      <c r="V13" s="710"/>
      <c r="W13" s="708" t="s">
        <v>602</v>
      </c>
      <c r="X13" s="709"/>
      <c r="Y13" s="709"/>
      <c r="Z13" s="709"/>
      <c r="AA13" s="709"/>
      <c r="AB13" s="709"/>
      <c r="AC13" s="710"/>
      <c r="AD13" s="708" t="s">
        <v>602</v>
      </c>
      <c r="AE13" s="709"/>
      <c r="AF13" s="709"/>
      <c r="AG13" s="709"/>
      <c r="AH13" s="709"/>
      <c r="AI13" s="709"/>
      <c r="AJ13" s="710"/>
      <c r="AK13" s="708">
        <v>302</v>
      </c>
      <c r="AL13" s="709"/>
      <c r="AM13" s="709"/>
      <c r="AN13" s="709"/>
      <c r="AO13" s="709"/>
      <c r="AP13" s="709"/>
      <c r="AQ13" s="710"/>
      <c r="AR13" s="744">
        <v>314</v>
      </c>
      <c r="AS13" s="745"/>
      <c r="AT13" s="745"/>
      <c r="AU13" s="745"/>
      <c r="AV13" s="745"/>
      <c r="AW13" s="745"/>
      <c r="AX13" s="816"/>
    </row>
    <row r="14" spans="1:50" ht="21" customHeight="1" x14ac:dyDescent="0.15">
      <c r="A14" s="314"/>
      <c r="B14" s="315"/>
      <c r="C14" s="315"/>
      <c r="D14" s="315"/>
      <c r="E14" s="315"/>
      <c r="F14" s="316"/>
      <c r="G14" s="798"/>
      <c r="H14" s="799"/>
      <c r="I14" s="791" t="s">
        <v>8</v>
      </c>
      <c r="J14" s="792"/>
      <c r="K14" s="792"/>
      <c r="L14" s="792"/>
      <c r="M14" s="792"/>
      <c r="N14" s="792"/>
      <c r="O14" s="793"/>
      <c r="P14" s="708" t="s">
        <v>602</v>
      </c>
      <c r="Q14" s="709"/>
      <c r="R14" s="709"/>
      <c r="S14" s="709"/>
      <c r="T14" s="709"/>
      <c r="U14" s="709"/>
      <c r="V14" s="710"/>
      <c r="W14" s="708" t="s">
        <v>602</v>
      </c>
      <c r="X14" s="709"/>
      <c r="Y14" s="709"/>
      <c r="Z14" s="709"/>
      <c r="AA14" s="709"/>
      <c r="AB14" s="709"/>
      <c r="AC14" s="710"/>
      <c r="AD14" s="708">
        <v>172947</v>
      </c>
      <c r="AE14" s="709"/>
      <c r="AF14" s="709"/>
      <c r="AG14" s="709"/>
      <c r="AH14" s="709"/>
      <c r="AI14" s="709"/>
      <c r="AJ14" s="710"/>
      <c r="AK14" s="708"/>
      <c r="AL14" s="709"/>
      <c r="AM14" s="709"/>
      <c r="AN14" s="709"/>
      <c r="AO14" s="709"/>
      <c r="AP14" s="709"/>
      <c r="AQ14" s="710"/>
      <c r="AR14" s="802"/>
      <c r="AS14" s="802"/>
      <c r="AT14" s="802"/>
      <c r="AU14" s="802"/>
      <c r="AV14" s="802"/>
      <c r="AW14" s="802"/>
      <c r="AX14" s="803"/>
    </row>
    <row r="15" spans="1:50" ht="21" customHeight="1" x14ac:dyDescent="0.15">
      <c r="A15" s="314"/>
      <c r="B15" s="315"/>
      <c r="C15" s="315"/>
      <c r="D15" s="315"/>
      <c r="E15" s="315"/>
      <c r="F15" s="316"/>
      <c r="G15" s="798"/>
      <c r="H15" s="799"/>
      <c r="I15" s="791" t="s">
        <v>47</v>
      </c>
      <c r="J15" s="804"/>
      <c r="K15" s="804"/>
      <c r="L15" s="804"/>
      <c r="M15" s="804"/>
      <c r="N15" s="804"/>
      <c r="O15" s="805"/>
      <c r="P15" s="708" t="s">
        <v>602</v>
      </c>
      <c r="Q15" s="709"/>
      <c r="R15" s="709"/>
      <c r="S15" s="709"/>
      <c r="T15" s="709"/>
      <c r="U15" s="709"/>
      <c r="V15" s="710"/>
      <c r="W15" s="708" t="s">
        <v>602</v>
      </c>
      <c r="X15" s="709"/>
      <c r="Y15" s="709"/>
      <c r="Z15" s="709"/>
      <c r="AA15" s="709"/>
      <c r="AB15" s="709"/>
      <c r="AC15" s="710"/>
      <c r="AD15" s="708" t="s">
        <v>602</v>
      </c>
      <c r="AE15" s="709"/>
      <c r="AF15" s="709"/>
      <c r="AG15" s="709"/>
      <c r="AH15" s="709"/>
      <c r="AI15" s="709"/>
      <c r="AJ15" s="710"/>
      <c r="AK15" s="708" t="s">
        <v>602</v>
      </c>
      <c r="AL15" s="709"/>
      <c r="AM15" s="709"/>
      <c r="AN15" s="709"/>
      <c r="AO15" s="709"/>
      <c r="AP15" s="709"/>
      <c r="AQ15" s="710"/>
      <c r="AR15" s="708"/>
      <c r="AS15" s="709"/>
      <c r="AT15" s="709"/>
      <c r="AU15" s="709"/>
      <c r="AV15" s="709"/>
      <c r="AW15" s="709"/>
      <c r="AX15" s="817"/>
    </row>
    <row r="16" spans="1:50" ht="21" customHeight="1" x14ac:dyDescent="0.15">
      <c r="A16" s="314"/>
      <c r="B16" s="315"/>
      <c r="C16" s="315"/>
      <c r="D16" s="315"/>
      <c r="E16" s="315"/>
      <c r="F16" s="316"/>
      <c r="G16" s="798"/>
      <c r="H16" s="799"/>
      <c r="I16" s="791" t="s">
        <v>48</v>
      </c>
      <c r="J16" s="804"/>
      <c r="K16" s="804"/>
      <c r="L16" s="804"/>
      <c r="M16" s="804"/>
      <c r="N16" s="804"/>
      <c r="O16" s="805"/>
      <c r="P16" s="708" t="s">
        <v>602</v>
      </c>
      <c r="Q16" s="709"/>
      <c r="R16" s="709"/>
      <c r="S16" s="709"/>
      <c r="T16" s="709"/>
      <c r="U16" s="709"/>
      <c r="V16" s="710"/>
      <c r="W16" s="708" t="s">
        <v>602</v>
      </c>
      <c r="X16" s="709"/>
      <c r="Y16" s="709"/>
      <c r="Z16" s="709"/>
      <c r="AA16" s="709"/>
      <c r="AB16" s="709"/>
      <c r="AC16" s="710"/>
      <c r="AD16" s="708" t="s">
        <v>602</v>
      </c>
      <c r="AE16" s="709"/>
      <c r="AF16" s="709"/>
      <c r="AG16" s="709"/>
      <c r="AH16" s="709"/>
      <c r="AI16" s="709"/>
      <c r="AJ16" s="710"/>
      <c r="AK16" s="708"/>
      <c r="AL16" s="709"/>
      <c r="AM16" s="709"/>
      <c r="AN16" s="709"/>
      <c r="AO16" s="709"/>
      <c r="AP16" s="709"/>
      <c r="AQ16" s="710"/>
      <c r="AR16" s="809"/>
      <c r="AS16" s="810"/>
      <c r="AT16" s="810"/>
      <c r="AU16" s="810"/>
      <c r="AV16" s="810"/>
      <c r="AW16" s="810"/>
      <c r="AX16" s="811"/>
    </row>
    <row r="17" spans="1:50" ht="24.75" customHeight="1" x14ac:dyDescent="0.15">
      <c r="A17" s="314"/>
      <c r="B17" s="315"/>
      <c r="C17" s="315"/>
      <c r="D17" s="315"/>
      <c r="E17" s="315"/>
      <c r="F17" s="316"/>
      <c r="G17" s="798"/>
      <c r="H17" s="799"/>
      <c r="I17" s="791" t="s">
        <v>46</v>
      </c>
      <c r="J17" s="792"/>
      <c r="K17" s="792"/>
      <c r="L17" s="792"/>
      <c r="M17" s="792"/>
      <c r="N17" s="792"/>
      <c r="O17" s="793"/>
      <c r="P17" s="708" t="s">
        <v>602</v>
      </c>
      <c r="Q17" s="709"/>
      <c r="R17" s="709"/>
      <c r="S17" s="709"/>
      <c r="T17" s="709"/>
      <c r="U17" s="709"/>
      <c r="V17" s="710"/>
      <c r="W17" s="708" t="s">
        <v>602</v>
      </c>
      <c r="X17" s="709"/>
      <c r="Y17" s="709"/>
      <c r="Z17" s="709"/>
      <c r="AA17" s="709"/>
      <c r="AB17" s="709"/>
      <c r="AC17" s="710"/>
      <c r="AD17" s="708" t="s">
        <v>602</v>
      </c>
      <c r="AE17" s="709"/>
      <c r="AF17" s="709"/>
      <c r="AG17" s="709"/>
      <c r="AH17" s="709"/>
      <c r="AI17" s="709"/>
      <c r="AJ17" s="710"/>
      <c r="AK17" s="708"/>
      <c r="AL17" s="709"/>
      <c r="AM17" s="709"/>
      <c r="AN17" s="709"/>
      <c r="AO17" s="709"/>
      <c r="AP17" s="709"/>
      <c r="AQ17" s="710"/>
      <c r="AR17" s="794"/>
      <c r="AS17" s="794"/>
      <c r="AT17" s="794"/>
      <c r="AU17" s="794"/>
      <c r="AV17" s="794"/>
      <c r="AW17" s="794"/>
      <c r="AX17" s="795"/>
    </row>
    <row r="18" spans="1:50" ht="24.75" customHeight="1" x14ac:dyDescent="0.15">
      <c r="A18" s="314"/>
      <c r="B18" s="315"/>
      <c r="C18" s="315"/>
      <c r="D18" s="315"/>
      <c r="E18" s="315"/>
      <c r="F18" s="316"/>
      <c r="G18" s="800"/>
      <c r="H18" s="801"/>
      <c r="I18" s="784" t="s">
        <v>18</v>
      </c>
      <c r="J18" s="785"/>
      <c r="K18" s="785"/>
      <c r="L18" s="785"/>
      <c r="M18" s="785"/>
      <c r="N18" s="785"/>
      <c r="O18" s="786"/>
      <c r="P18" s="787">
        <f>SUM(P13:V17)</f>
        <v>0</v>
      </c>
      <c r="Q18" s="788"/>
      <c r="R18" s="788"/>
      <c r="S18" s="788"/>
      <c r="T18" s="788"/>
      <c r="U18" s="788"/>
      <c r="V18" s="789"/>
      <c r="W18" s="787">
        <f>SUM(W13:AC17)</f>
        <v>0</v>
      </c>
      <c r="X18" s="788"/>
      <c r="Y18" s="788"/>
      <c r="Z18" s="788"/>
      <c r="AA18" s="788"/>
      <c r="AB18" s="788"/>
      <c r="AC18" s="789"/>
      <c r="AD18" s="787">
        <f>SUM(AD13:AJ17)</f>
        <v>172947</v>
      </c>
      <c r="AE18" s="788"/>
      <c r="AF18" s="788"/>
      <c r="AG18" s="788"/>
      <c r="AH18" s="788"/>
      <c r="AI18" s="788"/>
      <c r="AJ18" s="789"/>
      <c r="AK18" s="787">
        <f>SUM(AK13:AQ17)</f>
        <v>302</v>
      </c>
      <c r="AL18" s="788"/>
      <c r="AM18" s="788"/>
      <c r="AN18" s="788"/>
      <c r="AO18" s="788"/>
      <c r="AP18" s="788"/>
      <c r="AQ18" s="789"/>
      <c r="AR18" s="787">
        <f>SUM(AR13:AX17)</f>
        <v>314</v>
      </c>
      <c r="AS18" s="788"/>
      <c r="AT18" s="788"/>
      <c r="AU18" s="788"/>
      <c r="AV18" s="788"/>
      <c r="AW18" s="788"/>
      <c r="AX18" s="790"/>
    </row>
    <row r="19" spans="1:50" ht="24.75" customHeight="1" x14ac:dyDescent="0.15">
      <c r="A19" s="314"/>
      <c r="B19" s="315"/>
      <c r="C19" s="315"/>
      <c r="D19" s="315"/>
      <c r="E19" s="315"/>
      <c r="F19" s="316"/>
      <c r="G19" s="759" t="s">
        <v>9</v>
      </c>
      <c r="H19" s="760"/>
      <c r="I19" s="760"/>
      <c r="J19" s="760"/>
      <c r="K19" s="760"/>
      <c r="L19" s="760"/>
      <c r="M19" s="760"/>
      <c r="N19" s="760"/>
      <c r="O19" s="760"/>
      <c r="P19" s="708" t="s">
        <v>602</v>
      </c>
      <c r="Q19" s="709"/>
      <c r="R19" s="709"/>
      <c r="S19" s="709"/>
      <c r="T19" s="709"/>
      <c r="U19" s="709"/>
      <c r="V19" s="710"/>
      <c r="W19" s="708" t="s">
        <v>602</v>
      </c>
      <c r="X19" s="709"/>
      <c r="Y19" s="709"/>
      <c r="Z19" s="709"/>
      <c r="AA19" s="709"/>
      <c r="AB19" s="709"/>
      <c r="AC19" s="710"/>
      <c r="AD19" s="708">
        <v>172701</v>
      </c>
      <c r="AE19" s="709"/>
      <c r="AF19" s="709"/>
      <c r="AG19" s="709"/>
      <c r="AH19" s="709"/>
      <c r="AI19" s="709"/>
      <c r="AJ19" s="710"/>
      <c r="AK19" s="756"/>
      <c r="AL19" s="756"/>
      <c r="AM19" s="756"/>
      <c r="AN19" s="756"/>
      <c r="AO19" s="756"/>
      <c r="AP19" s="756"/>
      <c r="AQ19" s="756"/>
      <c r="AR19" s="756"/>
      <c r="AS19" s="756"/>
      <c r="AT19" s="756"/>
      <c r="AU19" s="756"/>
      <c r="AV19" s="756"/>
      <c r="AW19" s="756"/>
      <c r="AX19" s="758"/>
    </row>
    <row r="20" spans="1:50" ht="24.75" customHeight="1" x14ac:dyDescent="0.15">
      <c r="A20" s="314"/>
      <c r="B20" s="315"/>
      <c r="C20" s="315"/>
      <c r="D20" s="315"/>
      <c r="E20" s="315"/>
      <c r="F20" s="316"/>
      <c r="G20" s="759" t="s">
        <v>10</v>
      </c>
      <c r="H20" s="760"/>
      <c r="I20" s="760"/>
      <c r="J20" s="760"/>
      <c r="K20" s="760"/>
      <c r="L20" s="760"/>
      <c r="M20" s="760"/>
      <c r="N20" s="760"/>
      <c r="O20" s="760"/>
      <c r="P20" s="755" t="str">
        <f>IF(P18=0, "-", SUM(P19)/P18)</f>
        <v>-</v>
      </c>
      <c r="Q20" s="755"/>
      <c r="R20" s="755"/>
      <c r="S20" s="755"/>
      <c r="T20" s="755"/>
      <c r="U20" s="755"/>
      <c r="V20" s="755"/>
      <c r="W20" s="755" t="str">
        <f>IF(W18=0, "-", SUM(W19)/W18)</f>
        <v>-</v>
      </c>
      <c r="X20" s="755"/>
      <c r="Y20" s="755"/>
      <c r="Z20" s="755"/>
      <c r="AA20" s="755"/>
      <c r="AB20" s="755"/>
      <c r="AC20" s="755"/>
      <c r="AD20" s="755">
        <f>IF(AD18=0, "-", SUM(AD19)/AD18)</f>
        <v>0.99857759891758746</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230</v>
      </c>
      <c r="H21" s="754"/>
      <c r="I21" s="754"/>
      <c r="J21" s="754"/>
      <c r="K21" s="754"/>
      <c r="L21" s="754"/>
      <c r="M21" s="754"/>
      <c r="N21" s="754"/>
      <c r="O21" s="754"/>
      <c r="P21" s="755" t="e">
        <f>IF(P19=0, "-", SUM(P19)/SUM(P13,P14))</f>
        <v>#DIV/0!</v>
      </c>
      <c r="Q21" s="755"/>
      <c r="R21" s="755"/>
      <c r="S21" s="755"/>
      <c r="T21" s="755"/>
      <c r="U21" s="755"/>
      <c r="V21" s="755"/>
      <c r="W21" s="755" t="e">
        <f>IF(W19=0, "-", SUM(W19)/SUM(W13,W14))</f>
        <v>#DIV/0!</v>
      </c>
      <c r="X21" s="755"/>
      <c r="Y21" s="755"/>
      <c r="Z21" s="755"/>
      <c r="AA21" s="755"/>
      <c r="AB21" s="755"/>
      <c r="AC21" s="755"/>
      <c r="AD21" s="755">
        <f>IF(AD19=0, "-", SUM(AD19)/SUM(AD13,AD14))</f>
        <v>0.99857759891758746</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4" t="s">
        <v>583</v>
      </c>
      <c r="B22" s="715"/>
      <c r="C22" s="715"/>
      <c r="D22" s="715"/>
      <c r="E22" s="715"/>
      <c r="F22" s="716"/>
      <c r="G22" s="720" t="s">
        <v>220</v>
      </c>
      <c r="H22" s="560"/>
      <c r="I22" s="560"/>
      <c r="J22" s="560"/>
      <c r="K22" s="560"/>
      <c r="L22" s="560"/>
      <c r="M22" s="560"/>
      <c r="N22" s="560"/>
      <c r="O22" s="561"/>
      <c r="P22" s="721" t="s">
        <v>581</v>
      </c>
      <c r="Q22" s="560"/>
      <c r="R22" s="560"/>
      <c r="S22" s="560"/>
      <c r="T22" s="560"/>
      <c r="U22" s="560"/>
      <c r="V22" s="561"/>
      <c r="W22" s="721" t="s">
        <v>582</v>
      </c>
      <c r="X22" s="560"/>
      <c r="Y22" s="560"/>
      <c r="Z22" s="560"/>
      <c r="AA22" s="560"/>
      <c r="AB22" s="560"/>
      <c r="AC22" s="561"/>
      <c r="AD22" s="721" t="s">
        <v>219</v>
      </c>
      <c r="AE22" s="560"/>
      <c r="AF22" s="560"/>
      <c r="AG22" s="560"/>
      <c r="AH22" s="560"/>
      <c r="AI22" s="560"/>
      <c r="AJ22" s="560"/>
      <c r="AK22" s="560"/>
      <c r="AL22" s="560"/>
      <c r="AM22" s="560"/>
      <c r="AN22" s="560"/>
      <c r="AO22" s="560"/>
      <c r="AP22" s="560"/>
      <c r="AQ22" s="560"/>
      <c r="AR22" s="560"/>
      <c r="AS22" s="560"/>
      <c r="AT22" s="560"/>
      <c r="AU22" s="560"/>
      <c r="AV22" s="560"/>
      <c r="AW22" s="560"/>
      <c r="AX22" s="740"/>
    </row>
    <row r="23" spans="1:50" ht="44.1" customHeight="1" x14ac:dyDescent="0.15">
      <c r="A23" s="717"/>
      <c r="B23" s="718"/>
      <c r="C23" s="718"/>
      <c r="D23" s="718"/>
      <c r="E23" s="718"/>
      <c r="F23" s="719"/>
      <c r="G23" s="741" t="s">
        <v>603</v>
      </c>
      <c r="H23" s="742"/>
      <c r="I23" s="742"/>
      <c r="J23" s="742"/>
      <c r="K23" s="742"/>
      <c r="L23" s="742"/>
      <c r="M23" s="742"/>
      <c r="N23" s="742"/>
      <c r="O23" s="743"/>
      <c r="P23" s="744">
        <v>235</v>
      </c>
      <c r="Q23" s="745"/>
      <c r="R23" s="745"/>
      <c r="S23" s="745"/>
      <c r="T23" s="745"/>
      <c r="U23" s="745"/>
      <c r="V23" s="746"/>
      <c r="W23" s="744">
        <v>247</v>
      </c>
      <c r="X23" s="745"/>
      <c r="Y23" s="745"/>
      <c r="Z23" s="745"/>
      <c r="AA23" s="745"/>
      <c r="AB23" s="745"/>
      <c r="AC23" s="746"/>
      <c r="AD23" s="747" t="s">
        <v>692</v>
      </c>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45" customHeight="1" x14ac:dyDescent="0.15">
      <c r="A24" s="717"/>
      <c r="B24" s="718"/>
      <c r="C24" s="718"/>
      <c r="D24" s="718"/>
      <c r="E24" s="718"/>
      <c r="F24" s="719"/>
      <c r="G24" s="711" t="s">
        <v>604</v>
      </c>
      <c r="H24" s="712"/>
      <c r="I24" s="712"/>
      <c r="J24" s="712"/>
      <c r="K24" s="712"/>
      <c r="L24" s="712"/>
      <c r="M24" s="712"/>
      <c r="N24" s="712"/>
      <c r="O24" s="713"/>
      <c r="P24" s="708">
        <v>34</v>
      </c>
      <c r="Q24" s="709"/>
      <c r="R24" s="709"/>
      <c r="S24" s="709"/>
      <c r="T24" s="709"/>
      <c r="U24" s="709"/>
      <c r="V24" s="710"/>
      <c r="W24" s="708">
        <v>34</v>
      </c>
      <c r="X24" s="709"/>
      <c r="Y24" s="709"/>
      <c r="Z24" s="709"/>
      <c r="AA24" s="709"/>
      <c r="AB24" s="709"/>
      <c r="AC24" s="710"/>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45" customHeight="1" x14ac:dyDescent="0.15">
      <c r="A25" s="717"/>
      <c r="B25" s="718"/>
      <c r="C25" s="718"/>
      <c r="D25" s="718"/>
      <c r="E25" s="718"/>
      <c r="F25" s="719"/>
      <c r="G25" s="711" t="s">
        <v>605</v>
      </c>
      <c r="H25" s="712"/>
      <c r="I25" s="712"/>
      <c r="J25" s="712"/>
      <c r="K25" s="712"/>
      <c r="L25" s="712"/>
      <c r="M25" s="712"/>
      <c r="N25" s="712"/>
      <c r="O25" s="713"/>
      <c r="P25" s="708">
        <v>20</v>
      </c>
      <c r="Q25" s="709"/>
      <c r="R25" s="709"/>
      <c r="S25" s="709"/>
      <c r="T25" s="709"/>
      <c r="U25" s="709"/>
      <c r="V25" s="710"/>
      <c r="W25" s="708">
        <v>20</v>
      </c>
      <c r="X25" s="709"/>
      <c r="Y25" s="709"/>
      <c r="Z25" s="709"/>
      <c r="AA25" s="709"/>
      <c r="AB25" s="709"/>
      <c r="AC25" s="710"/>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45" customHeight="1" x14ac:dyDescent="0.15">
      <c r="A26" s="717"/>
      <c r="B26" s="718"/>
      <c r="C26" s="718"/>
      <c r="D26" s="718"/>
      <c r="E26" s="718"/>
      <c r="F26" s="719"/>
      <c r="G26" s="711" t="s">
        <v>614</v>
      </c>
      <c r="H26" s="712"/>
      <c r="I26" s="712"/>
      <c r="J26" s="712"/>
      <c r="K26" s="712"/>
      <c r="L26" s="712"/>
      <c r="M26" s="712"/>
      <c r="N26" s="712"/>
      <c r="O26" s="713"/>
      <c r="P26" s="708">
        <v>10</v>
      </c>
      <c r="Q26" s="709"/>
      <c r="R26" s="709"/>
      <c r="S26" s="709"/>
      <c r="T26" s="709"/>
      <c r="U26" s="709"/>
      <c r="V26" s="710"/>
      <c r="W26" s="708">
        <v>10</v>
      </c>
      <c r="X26" s="709"/>
      <c r="Y26" s="709"/>
      <c r="Z26" s="709"/>
      <c r="AA26" s="709"/>
      <c r="AB26" s="709"/>
      <c r="AC26" s="710"/>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45" customHeight="1" x14ac:dyDescent="0.15">
      <c r="A27" s="717"/>
      <c r="B27" s="718"/>
      <c r="C27" s="718"/>
      <c r="D27" s="718"/>
      <c r="E27" s="718"/>
      <c r="F27" s="719"/>
      <c r="G27" s="711" t="s">
        <v>620</v>
      </c>
      <c r="H27" s="712"/>
      <c r="I27" s="712"/>
      <c r="J27" s="712"/>
      <c r="K27" s="712"/>
      <c r="L27" s="712"/>
      <c r="M27" s="712"/>
      <c r="N27" s="712"/>
      <c r="O27" s="713"/>
      <c r="P27" s="708">
        <v>3</v>
      </c>
      <c r="Q27" s="709"/>
      <c r="R27" s="709"/>
      <c r="S27" s="709"/>
      <c r="T27" s="709"/>
      <c r="U27" s="709"/>
      <c r="V27" s="710"/>
      <c r="W27" s="708">
        <v>3</v>
      </c>
      <c r="X27" s="709"/>
      <c r="Y27" s="709"/>
      <c r="Z27" s="709"/>
      <c r="AA27" s="709"/>
      <c r="AB27" s="709"/>
      <c r="AC27" s="710"/>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hidden="1" customHeight="1" x14ac:dyDescent="0.15">
      <c r="A28" s="717"/>
      <c r="B28" s="718"/>
      <c r="C28" s="718"/>
      <c r="D28" s="718"/>
      <c r="E28" s="718"/>
      <c r="F28" s="719"/>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1.95" customHeight="1" x14ac:dyDescent="0.15">
      <c r="A29" s="717"/>
      <c r="B29" s="718"/>
      <c r="C29" s="718"/>
      <c r="D29" s="718"/>
      <c r="E29" s="718"/>
      <c r="F29" s="719"/>
      <c r="G29" s="303" t="s">
        <v>18</v>
      </c>
      <c r="H29" s="728"/>
      <c r="I29" s="728"/>
      <c r="J29" s="728"/>
      <c r="K29" s="728"/>
      <c r="L29" s="728"/>
      <c r="M29" s="728"/>
      <c r="N29" s="728"/>
      <c r="O29" s="729"/>
      <c r="P29" s="730">
        <f>AK13</f>
        <v>302</v>
      </c>
      <c r="Q29" s="731"/>
      <c r="R29" s="731"/>
      <c r="S29" s="731"/>
      <c r="T29" s="731"/>
      <c r="U29" s="731"/>
      <c r="V29" s="732"/>
      <c r="W29" s="733">
        <f>AR13</f>
        <v>314</v>
      </c>
      <c r="X29" s="734"/>
      <c r="Y29" s="734"/>
      <c r="Z29" s="734"/>
      <c r="AA29" s="734"/>
      <c r="AB29" s="734"/>
      <c r="AC29" s="735"/>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47.25" hidden="1" customHeight="1" x14ac:dyDescent="0.15">
      <c r="A30" s="736" t="s">
        <v>570</v>
      </c>
      <c r="B30" s="737"/>
      <c r="C30" s="737"/>
      <c r="D30" s="737"/>
      <c r="E30" s="737"/>
      <c r="F30" s="738"/>
      <c r="G30" s="739"/>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7"/>
    </row>
    <row r="31" spans="1:50" ht="31.5" hidden="1" customHeight="1" x14ac:dyDescent="0.15">
      <c r="A31" s="658" t="s">
        <v>571</v>
      </c>
      <c r="B31" s="153"/>
      <c r="C31" s="153"/>
      <c r="D31" s="153"/>
      <c r="E31" s="153"/>
      <c r="F31" s="154"/>
      <c r="G31" s="699" t="s">
        <v>563</v>
      </c>
      <c r="H31" s="700"/>
      <c r="I31" s="700"/>
      <c r="J31" s="700"/>
      <c r="K31" s="700"/>
      <c r="L31" s="700"/>
      <c r="M31" s="700"/>
      <c r="N31" s="700"/>
      <c r="O31" s="700"/>
      <c r="P31" s="701" t="s">
        <v>562</v>
      </c>
      <c r="Q31" s="700"/>
      <c r="R31" s="700"/>
      <c r="S31" s="700"/>
      <c r="T31" s="700"/>
      <c r="U31" s="700"/>
      <c r="V31" s="700"/>
      <c r="W31" s="700"/>
      <c r="X31" s="702"/>
      <c r="Y31" s="703"/>
      <c r="Z31" s="704"/>
      <c r="AA31" s="705"/>
      <c r="AB31" s="636" t="s">
        <v>11</v>
      </c>
      <c r="AC31" s="636"/>
      <c r="AD31" s="636"/>
      <c r="AE31" s="116" t="s">
        <v>407</v>
      </c>
      <c r="AF31" s="706"/>
      <c r="AG31" s="706"/>
      <c r="AH31" s="707"/>
      <c r="AI31" s="116" t="s">
        <v>559</v>
      </c>
      <c r="AJ31" s="706"/>
      <c r="AK31" s="706"/>
      <c r="AL31" s="707"/>
      <c r="AM31" s="116" t="s">
        <v>375</v>
      </c>
      <c r="AN31" s="706"/>
      <c r="AO31" s="706"/>
      <c r="AP31" s="707"/>
      <c r="AQ31" s="633" t="s">
        <v>406</v>
      </c>
      <c r="AR31" s="634"/>
      <c r="AS31" s="634"/>
      <c r="AT31" s="635"/>
      <c r="AU31" s="633" t="s">
        <v>584</v>
      </c>
      <c r="AV31" s="634"/>
      <c r="AW31" s="634"/>
      <c r="AX31" s="643"/>
    </row>
    <row r="32" spans="1:50" ht="23.25" hidden="1" customHeight="1" x14ac:dyDescent="0.15">
      <c r="A32" s="658"/>
      <c r="B32" s="153"/>
      <c r="C32" s="153"/>
      <c r="D32" s="153"/>
      <c r="E32" s="153"/>
      <c r="F32" s="154"/>
      <c r="G32" s="644"/>
      <c r="H32" s="645"/>
      <c r="I32" s="645"/>
      <c r="J32" s="645"/>
      <c r="K32" s="645"/>
      <c r="L32" s="645"/>
      <c r="M32" s="645"/>
      <c r="N32" s="645"/>
      <c r="O32" s="645"/>
      <c r="P32" s="648"/>
      <c r="Q32" s="649"/>
      <c r="R32" s="649"/>
      <c r="S32" s="649"/>
      <c r="T32" s="649"/>
      <c r="U32" s="649"/>
      <c r="V32" s="649"/>
      <c r="W32" s="649"/>
      <c r="X32" s="650"/>
      <c r="Y32" s="654" t="s">
        <v>51</v>
      </c>
      <c r="Z32" s="655"/>
      <c r="AA32" s="656"/>
      <c r="AB32" s="657" t="s">
        <v>602</v>
      </c>
      <c r="AC32" s="657"/>
      <c r="AD32" s="657"/>
      <c r="AE32" s="626" t="s">
        <v>602</v>
      </c>
      <c r="AF32" s="626"/>
      <c r="AG32" s="626"/>
      <c r="AH32" s="626"/>
      <c r="AI32" s="626" t="s">
        <v>602</v>
      </c>
      <c r="AJ32" s="626"/>
      <c r="AK32" s="626"/>
      <c r="AL32" s="626"/>
      <c r="AM32" s="626"/>
      <c r="AN32" s="626"/>
      <c r="AO32" s="626"/>
      <c r="AP32" s="626"/>
      <c r="AQ32" s="626" t="s">
        <v>602</v>
      </c>
      <c r="AR32" s="626"/>
      <c r="AS32" s="626"/>
      <c r="AT32" s="626"/>
      <c r="AU32" s="627" t="s">
        <v>602</v>
      </c>
      <c r="AV32" s="628"/>
      <c r="AW32" s="628"/>
      <c r="AX32" s="629"/>
    </row>
    <row r="33" spans="1:51" ht="23.25" hidden="1" customHeight="1" x14ac:dyDescent="0.15">
      <c r="A33" s="188"/>
      <c r="B33" s="158"/>
      <c r="C33" s="158"/>
      <c r="D33" s="158"/>
      <c r="E33" s="158"/>
      <c r="F33" s="159"/>
      <c r="G33" s="646"/>
      <c r="H33" s="647"/>
      <c r="I33" s="647"/>
      <c r="J33" s="647"/>
      <c r="K33" s="647"/>
      <c r="L33" s="647"/>
      <c r="M33" s="647"/>
      <c r="N33" s="647"/>
      <c r="O33" s="647"/>
      <c r="P33" s="651"/>
      <c r="Q33" s="652"/>
      <c r="R33" s="652"/>
      <c r="S33" s="652"/>
      <c r="T33" s="652"/>
      <c r="U33" s="652"/>
      <c r="V33" s="652"/>
      <c r="W33" s="652"/>
      <c r="X33" s="653"/>
      <c r="Y33" s="630" t="s">
        <v>52</v>
      </c>
      <c r="Z33" s="631"/>
      <c r="AA33" s="632"/>
      <c r="AB33" s="657" t="s">
        <v>602</v>
      </c>
      <c r="AC33" s="657"/>
      <c r="AD33" s="657"/>
      <c r="AE33" s="626" t="s">
        <v>602</v>
      </c>
      <c r="AF33" s="626"/>
      <c r="AG33" s="626"/>
      <c r="AH33" s="626"/>
      <c r="AI33" s="626" t="s">
        <v>602</v>
      </c>
      <c r="AJ33" s="626"/>
      <c r="AK33" s="626"/>
      <c r="AL33" s="626"/>
      <c r="AM33" s="626"/>
      <c r="AN33" s="626"/>
      <c r="AO33" s="626"/>
      <c r="AP33" s="626"/>
      <c r="AQ33" s="626"/>
      <c r="AR33" s="626"/>
      <c r="AS33" s="626"/>
      <c r="AT33" s="626"/>
      <c r="AU33" s="627"/>
      <c r="AV33" s="628"/>
      <c r="AW33" s="628"/>
      <c r="AX33" s="629"/>
    </row>
    <row r="34" spans="1:51" ht="23.25" hidden="1" customHeight="1" x14ac:dyDescent="0.15">
      <c r="A34" s="690" t="s">
        <v>572</v>
      </c>
      <c r="B34" s="691"/>
      <c r="C34" s="691"/>
      <c r="D34" s="691"/>
      <c r="E34" s="691"/>
      <c r="F34" s="692"/>
      <c r="G34" s="176" t="s">
        <v>573</v>
      </c>
      <c r="H34" s="176"/>
      <c r="I34" s="176"/>
      <c r="J34" s="176"/>
      <c r="K34" s="176"/>
      <c r="L34" s="176"/>
      <c r="M34" s="176"/>
      <c r="N34" s="176"/>
      <c r="O34" s="176"/>
      <c r="P34" s="176"/>
      <c r="Q34" s="176"/>
      <c r="R34" s="176"/>
      <c r="S34" s="176"/>
      <c r="T34" s="176"/>
      <c r="U34" s="176"/>
      <c r="V34" s="176"/>
      <c r="W34" s="176"/>
      <c r="X34" s="177"/>
      <c r="Y34" s="640"/>
      <c r="Z34" s="641"/>
      <c r="AA34" s="642"/>
      <c r="AB34" s="175" t="s">
        <v>11</v>
      </c>
      <c r="AC34" s="176"/>
      <c r="AD34" s="177"/>
      <c r="AE34" s="175" t="s">
        <v>407</v>
      </c>
      <c r="AF34" s="176"/>
      <c r="AG34" s="176"/>
      <c r="AH34" s="177"/>
      <c r="AI34" s="175" t="s">
        <v>559</v>
      </c>
      <c r="AJ34" s="176"/>
      <c r="AK34" s="176"/>
      <c r="AL34" s="177"/>
      <c r="AM34" s="175" t="s">
        <v>375</v>
      </c>
      <c r="AN34" s="176"/>
      <c r="AO34" s="176"/>
      <c r="AP34" s="177"/>
      <c r="AQ34" s="637" t="s">
        <v>585</v>
      </c>
      <c r="AR34" s="638"/>
      <c r="AS34" s="638"/>
      <c r="AT34" s="638"/>
      <c r="AU34" s="638"/>
      <c r="AV34" s="638"/>
      <c r="AW34" s="638"/>
      <c r="AX34" s="639"/>
    </row>
    <row r="35" spans="1:51" ht="23.25" hidden="1" customHeight="1" x14ac:dyDescent="0.15">
      <c r="A35" s="693"/>
      <c r="B35" s="694"/>
      <c r="C35" s="694"/>
      <c r="D35" s="694"/>
      <c r="E35" s="694"/>
      <c r="F35" s="695"/>
      <c r="G35" s="662"/>
      <c r="H35" s="663"/>
      <c r="I35" s="663"/>
      <c r="J35" s="663"/>
      <c r="K35" s="663"/>
      <c r="L35" s="663"/>
      <c r="M35" s="663"/>
      <c r="N35" s="663"/>
      <c r="O35" s="663"/>
      <c r="P35" s="663"/>
      <c r="Q35" s="663"/>
      <c r="R35" s="663"/>
      <c r="S35" s="663"/>
      <c r="T35" s="663"/>
      <c r="U35" s="663"/>
      <c r="V35" s="663"/>
      <c r="W35" s="663"/>
      <c r="X35" s="663"/>
      <c r="Y35" s="666" t="s">
        <v>572</v>
      </c>
      <c r="Z35" s="667"/>
      <c r="AA35" s="668"/>
      <c r="AB35" s="669" t="s">
        <v>602</v>
      </c>
      <c r="AC35" s="670"/>
      <c r="AD35" s="671"/>
      <c r="AE35" s="672" t="s">
        <v>602</v>
      </c>
      <c r="AF35" s="672"/>
      <c r="AG35" s="672"/>
      <c r="AH35" s="672"/>
      <c r="AI35" s="672" t="s">
        <v>602</v>
      </c>
      <c r="AJ35" s="672"/>
      <c r="AK35" s="672"/>
      <c r="AL35" s="672"/>
      <c r="AM35" s="672"/>
      <c r="AN35" s="672"/>
      <c r="AO35" s="672"/>
      <c r="AP35" s="672"/>
      <c r="AQ35" s="93"/>
      <c r="AR35" s="87"/>
      <c r="AS35" s="87"/>
      <c r="AT35" s="87"/>
      <c r="AU35" s="87"/>
      <c r="AV35" s="87"/>
      <c r="AW35" s="87"/>
      <c r="AX35" s="88"/>
    </row>
    <row r="36" spans="1:51" ht="46.5" hidden="1" customHeight="1" x14ac:dyDescent="0.15">
      <c r="A36" s="696"/>
      <c r="B36" s="697"/>
      <c r="C36" s="697"/>
      <c r="D36" s="697"/>
      <c r="E36" s="697"/>
      <c r="F36" s="698"/>
      <c r="G36" s="664"/>
      <c r="H36" s="665"/>
      <c r="I36" s="665"/>
      <c r="J36" s="665"/>
      <c r="K36" s="665"/>
      <c r="L36" s="665"/>
      <c r="M36" s="665"/>
      <c r="N36" s="665"/>
      <c r="O36" s="665"/>
      <c r="P36" s="665"/>
      <c r="Q36" s="665"/>
      <c r="R36" s="665"/>
      <c r="S36" s="665"/>
      <c r="T36" s="665"/>
      <c r="U36" s="665"/>
      <c r="V36" s="665"/>
      <c r="W36" s="665"/>
      <c r="X36" s="665"/>
      <c r="Y36" s="219" t="s">
        <v>575</v>
      </c>
      <c r="Z36" s="659"/>
      <c r="AA36" s="660"/>
      <c r="AB36" s="622" t="s">
        <v>275</v>
      </c>
      <c r="AC36" s="623"/>
      <c r="AD36" s="624"/>
      <c r="AE36" s="625" t="s">
        <v>602</v>
      </c>
      <c r="AF36" s="625"/>
      <c r="AG36" s="625"/>
      <c r="AH36" s="625"/>
      <c r="AI36" s="625" t="s">
        <v>602</v>
      </c>
      <c r="AJ36" s="625"/>
      <c r="AK36" s="625"/>
      <c r="AL36" s="625"/>
      <c r="AM36" s="625"/>
      <c r="AN36" s="625"/>
      <c r="AO36" s="625"/>
      <c r="AP36" s="625"/>
      <c r="AQ36" s="625"/>
      <c r="AR36" s="625"/>
      <c r="AS36" s="625"/>
      <c r="AT36" s="625"/>
      <c r="AU36" s="625"/>
      <c r="AV36" s="625"/>
      <c r="AW36" s="625"/>
      <c r="AX36" s="661"/>
    </row>
    <row r="37" spans="1:51" ht="18.75" customHeight="1" x14ac:dyDescent="0.15">
      <c r="A37" s="678" t="s">
        <v>227</v>
      </c>
      <c r="B37" s="679"/>
      <c r="C37" s="679"/>
      <c r="D37" s="679"/>
      <c r="E37" s="679"/>
      <c r="F37" s="680"/>
      <c r="G37" s="612" t="s">
        <v>139</v>
      </c>
      <c r="H37" s="197"/>
      <c r="I37" s="197"/>
      <c r="J37" s="197"/>
      <c r="K37" s="197"/>
      <c r="L37" s="197"/>
      <c r="M37" s="197"/>
      <c r="N37" s="197"/>
      <c r="O37" s="198"/>
      <c r="P37" s="199" t="s">
        <v>55</v>
      </c>
      <c r="Q37" s="197"/>
      <c r="R37" s="197"/>
      <c r="S37" s="197"/>
      <c r="T37" s="197"/>
      <c r="U37" s="197"/>
      <c r="V37" s="197"/>
      <c r="W37" s="197"/>
      <c r="X37" s="198"/>
      <c r="Y37" s="613"/>
      <c r="Z37" s="614"/>
      <c r="AA37" s="615"/>
      <c r="AB37" s="619" t="s">
        <v>11</v>
      </c>
      <c r="AC37" s="620"/>
      <c r="AD37" s="621"/>
      <c r="AE37" s="619" t="s">
        <v>407</v>
      </c>
      <c r="AF37" s="620"/>
      <c r="AG37" s="620"/>
      <c r="AH37" s="621"/>
      <c r="AI37" s="688" t="s">
        <v>559</v>
      </c>
      <c r="AJ37" s="688"/>
      <c r="AK37" s="688"/>
      <c r="AL37" s="619"/>
      <c r="AM37" s="688" t="s">
        <v>375</v>
      </c>
      <c r="AN37" s="688"/>
      <c r="AO37" s="688"/>
      <c r="AP37" s="619"/>
      <c r="AQ37" s="216" t="s">
        <v>170</v>
      </c>
      <c r="AR37" s="217"/>
      <c r="AS37" s="217"/>
      <c r="AT37" s="218"/>
      <c r="AU37" s="197" t="s">
        <v>128</v>
      </c>
      <c r="AV37" s="197"/>
      <c r="AW37" s="197"/>
      <c r="AX37" s="200"/>
    </row>
    <row r="38" spans="1:51" ht="18.75" customHeight="1" x14ac:dyDescent="0.15">
      <c r="A38" s="681"/>
      <c r="B38" s="682"/>
      <c r="C38" s="682"/>
      <c r="D38" s="682"/>
      <c r="E38" s="682"/>
      <c r="F38" s="683"/>
      <c r="G38" s="156"/>
      <c r="H38" s="108"/>
      <c r="I38" s="108"/>
      <c r="J38" s="108"/>
      <c r="K38" s="108"/>
      <c r="L38" s="108"/>
      <c r="M38" s="108"/>
      <c r="N38" s="108"/>
      <c r="O38" s="109"/>
      <c r="P38" s="107"/>
      <c r="Q38" s="108"/>
      <c r="R38" s="108"/>
      <c r="S38" s="108"/>
      <c r="T38" s="108"/>
      <c r="U38" s="108"/>
      <c r="V38" s="108"/>
      <c r="W38" s="108"/>
      <c r="X38" s="109"/>
      <c r="Y38" s="616"/>
      <c r="Z38" s="617"/>
      <c r="AA38" s="618"/>
      <c r="AB38" s="116"/>
      <c r="AC38" s="117"/>
      <c r="AD38" s="118"/>
      <c r="AE38" s="116"/>
      <c r="AF38" s="117"/>
      <c r="AG38" s="117"/>
      <c r="AH38" s="118"/>
      <c r="AI38" s="689"/>
      <c r="AJ38" s="689"/>
      <c r="AK38" s="689"/>
      <c r="AL38" s="116"/>
      <c r="AM38" s="689"/>
      <c r="AN38" s="689"/>
      <c r="AO38" s="689"/>
      <c r="AP38" s="116"/>
      <c r="AQ38" s="517" t="s">
        <v>602</v>
      </c>
      <c r="AR38" s="518"/>
      <c r="AS38" s="127" t="s">
        <v>171</v>
      </c>
      <c r="AT38" s="128"/>
      <c r="AU38" s="126" t="s">
        <v>602</v>
      </c>
      <c r="AV38" s="126"/>
      <c r="AW38" s="108" t="s">
        <v>166</v>
      </c>
      <c r="AX38" s="129"/>
    </row>
    <row r="39" spans="1:51" ht="21" customHeight="1" x14ac:dyDescent="0.15">
      <c r="A39" s="684"/>
      <c r="B39" s="682"/>
      <c r="C39" s="682"/>
      <c r="D39" s="682"/>
      <c r="E39" s="682"/>
      <c r="F39" s="683"/>
      <c r="G39" s="178" t="s">
        <v>623</v>
      </c>
      <c r="H39" s="179"/>
      <c r="I39" s="179"/>
      <c r="J39" s="179"/>
      <c r="K39" s="179"/>
      <c r="L39" s="179"/>
      <c r="M39" s="179"/>
      <c r="N39" s="179"/>
      <c r="O39" s="180"/>
      <c r="P39" s="131" t="s">
        <v>623</v>
      </c>
      <c r="Q39" s="131"/>
      <c r="R39" s="131"/>
      <c r="S39" s="131"/>
      <c r="T39" s="131"/>
      <c r="U39" s="131"/>
      <c r="V39" s="131"/>
      <c r="W39" s="131"/>
      <c r="X39" s="132"/>
      <c r="Y39" s="219" t="s">
        <v>12</v>
      </c>
      <c r="Z39" s="220"/>
      <c r="AA39" s="221"/>
      <c r="AB39" s="148" t="s">
        <v>602</v>
      </c>
      <c r="AC39" s="148"/>
      <c r="AD39" s="148"/>
      <c r="AE39" s="93" t="s">
        <v>602</v>
      </c>
      <c r="AF39" s="87"/>
      <c r="AG39" s="87"/>
      <c r="AH39" s="87"/>
      <c r="AI39" s="93" t="s">
        <v>602</v>
      </c>
      <c r="AJ39" s="87"/>
      <c r="AK39" s="87"/>
      <c r="AL39" s="87"/>
      <c r="AM39" s="93" t="s">
        <v>655</v>
      </c>
      <c r="AN39" s="87"/>
      <c r="AO39" s="87"/>
      <c r="AP39" s="87"/>
      <c r="AQ39" s="94" t="s">
        <v>602</v>
      </c>
      <c r="AR39" s="95"/>
      <c r="AS39" s="95"/>
      <c r="AT39" s="96"/>
      <c r="AU39" s="87" t="s">
        <v>602</v>
      </c>
      <c r="AV39" s="87"/>
      <c r="AW39" s="87"/>
      <c r="AX39" s="88"/>
    </row>
    <row r="40" spans="1:51" ht="18.95" customHeight="1" x14ac:dyDescent="0.15">
      <c r="A40" s="685"/>
      <c r="B40" s="686"/>
      <c r="C40" s="686"/>
      <c r="D40" s="686"/>
      <c r="E40" s="686"/>
      <c r="F40" s="68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602</v>
      </c>
      <c r="AC40" s="92"/>
      <c r="AD40" s="92"/>
      <c r="AE40" s="93" t="s">
        <v>602</v>
      </c>
      <c r="AF40" s="87"/>
      <c r="AG40" s="87"/>
      <c r="AH40" s="87"/>
      <c r="AI40" s="93" t="s">
        <v>602</v>
      </c>
      <c r="AJ40" s="87"/>
      <c r="AK40" s="87"/>
      <c r="AL40" s="87"/>
      <c r="AM40" s="93" t="s">
        <v>602</v>
      </c>
      <c r="AN40" s="87"/>
      <c r="AO40" s="87"/>
      <c r="AP40" s="87"/>
      <c r="AQ40" s="94" t="s">
        <v>602</v>
      </c>
      <c r="AR40" s="95"/>
      <c r="AS40" s="95"/>
      <c r="AT40" s="96"/>
      <c r="AU40" s="87" t="s">
        <v>602</v>
      </c>
      <c r="AV40" s="87"/>
      <c r="AW40" s="87"/>
      <c r="AX40" s="88"/>
    </row>
    <row r="41" spans="1:51" ht="18.95" customHeight="1" x14ac:dyDescent="0.15">
      <c r="A41" s="684"/>
      <c r="B41" s="682"/>
      <c r="C41" s="682"/>
      <c r="D41" s="682"/>
      <c r="E41" s="682"/>
      <c r="F41" s="683"/>
      <c r="G41" s="184"/>
      <c r="H41" s="185"/>
      <c r="I41" s="185"/>
      <c r="J41" s="185"/>
      <c r="K41" s="185"/>
      <c r="L41" s="185"/>
      <c r="M41" s="185"/>
      <c r="N41" s="185"/>
      <c r="O41" s="186"/>
      <c r="P41" s="137"/>
      <c r="Q41" s="137"/>
      <c r="R41" s="137"/>
      <c r="S41" s="137"/>
      <c r="T41" s="137"/>
      <c r="U41" s="137"/>
      <c r="V41" s="137"/>
      <c r="W41" s="137"/>
      <c r="X41" s="138"/>
      <c r="Y41" s="175" t="s">
        <v>13</v>
      </c>
      <c r="Z41" s="176"/>
      <c r="AA41" s="177"/>
      <c r="AB41" s="602" t="s">
        <v>14</v>
      </c>
      <c r="AC41" s="602"/>
      <c r="AD41" s="602"/>
      <c r="AE41" s="93" t="s">
        <v>602</v>
      </c>
      <c r="AF41" s="87"/>
      <c r="AG41" s="87"/>
      <c r="AH41" s="87"/>
      <c r="AI41" s="93" t="s">
        <v>602</v>
      </c>
      <c r="AJ41" s="87"/>
      <c r="AK41" s="87"/>
      <c r="AL41" s="87"/>
      <c r="AM41" s="93" t="s">
        <v>655</v>
      </c>
      <c r="AN41" s="87"/>
      <c r="AO41" s="87"/>
      <c r="AP41" s="87"/>
      <c r="AQ41" s="94" t="s">
        <v>602</v>
      </c>
      <c r="AR41" s="95"/>
      <c r="AS41" s="95"/>
      <c r="AT41" s="96"/>
      <c r="AU41" s="87" t="s">
        <v>602</v>
      </c>
      <c r="AV41" s="87"/>
      <c r="AW41" s="87"/>
      <c r="AX41" s="88"/>
    </row>
    <row r="42" spans="1:51" ht="23.25" customHeight="1" x14ac:dyDescent="0.15">
      <c r="A42" s="187" t="s">
        <v>251</v>
      </c>
      <c r="B42" s="150"/>
      <c r="C42" s="150"/>
      <c r="D42" s="150"/>
      <c r="E42" s="150"/>
      <c r="F42" s="151"/>
      <c r="G42" s="189" t="s">
        <v>602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564</v>
      </c>
      <c r="B44" s="152" t="s">
        <v>565</v>
      </c>
      <c r="C44" s="153"/>
      <c r="D44" s="153"/>
      <c r="E44" s="153"/>
      <c r="F44" s="154"/>
      <c r="G44" s="197" t="s">
        <v>566</v>
      </c>
      <c r="H44" s="197"/>
      <c r="I44" s="197"/>
      <c r="J44" s="197"/>
      <c r="K44" s="197"/>
      <c r="L44" s="197"/>
      <c r="M44" s="197"/>
      <c r="N44" s="197"/>
      <c r="O44" s="197"/>
      <c r="P44" s="197"/>
      <c r="Q44" s="197"/>
      <c r="R44" s="197"/>
      <c r="S44" s="197"/>
      <c r="T44" s="197"/>
      <c r="U44" s="197"/>
      <c r="V44" s="197"/>
      <c r="W44" s="197"/>
      <c r="X44" s="197"/>
      <c r="Y44" s="197"/>
      <c r="Z44" s="197"/>
      <c r="AA44" s="198"/>
      <c r="AB44" s="199" t="s">
        <v>586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14.4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625</v>
      </c>
      <c r="H46" s="201"/>
      <c r="I46" s="201"/>
      <c r="J46" s="201"/>
      <c r="K46" s="201"/>
      <c r="L46" s="201"/>
      <c r="M46" s="201"/>
      <c r="N46" s="201"/>
      <c r="O46" s="201"/>
      <c r="P46" s="201"/>
      <c r="Q46" s="201"/>
      <c r="R46" s="201"/>
      <c r="S46" s="201"/>
      <c r="T46" s="201"/>
      <c r="U46" s="201"/>
      <c r="V46" s="201"/>
      <c r="W46" s="201"/>
      <c r="X46" s="201"/>
      <c r="Y46" s="201"/>
      <c r="Z46" s="201"/>
      <c r="AA46" s="202"/>
      <c r="AB46" s="207" t="s">
        <v>626</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12"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407</v>
      </c>
      <c r="AF49" s="119"/>
      <c r="AG49" s="119"/>
      <c r="AH49" s="119"/>
      <c r="AI49" s="119" t="s">
        <v>559</v>
      </c>
      <c r="AJ49" s="119"/>
      <c r="AK49" s="119"/>
      <c r="AL49" s="119"/>
      <c r="AM49" s="119" t="s">
        <v>375</v>
      </c>
      <c r="AN49" s="119"/>
      <c r="AO49" s="119"/>
      <c r="AP49" s="119"/>
      <c r="AQ49" s="120" t="s">
        <v>170</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655</v>
      </c>
      <c r="AR50" s="126"/>
      <c r="AS50" s="127" t="s">
        <v>171</v>
      </c>
      <c r="AT50" s="128"/>
      <c r="AU50" s="126" t="s">
        <v>655</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623</v>
      </c>
      <c r="H51" s="131"/>
      <c r="I51" s="131"/>
      <c r="J51" s="131"/>
      <c r="K51" s="131"/>
      <c r="L51" s="131"/>
      <c r="M51" s="131"/>
      <c r="N51" s="131"/>
      <c r="O51" s="132"/>
      <c r="P51" s="131" t="s">
        <v>629</v>
      </c>
      <c r="Q51" s="139"/>
      <c r="R51" s="139"/>
      <c r="S51" s="139"/>
      <c r="T51" s="139"/>
      <c r="U51" s="139"/>
      <c r="V51" s="139"/>
      <c r="W51" s="139"/>
      <c r="X51" s="140"/>
      <c r="Y51" s="145" t="s">
        <v>57</v>
      </c>
      <c r="Z51" s="146"/>
      <c r="AA51" s="147"/>
      <c r="AB51" s="148" t="s">
        <v>656</v>
      </c>
      <c r="AC51" s="148"/>
      <c r="AD51" s="148"/>
      <c r="AE51" s="93" t="s">
        <v>602</v>
      </c>
      <c r="AF51" s="87"/>
      <c r="AG51" s="87"/>
      <c r="AH51" s="87"/>
      <c r="AI51" s="93" t="s">
        <v>602</v>
      </c>
      <c r="AJ51" s="87"/>
      <c r="AK51" s="87"/>
      <c r="AL51" s="87"/>
      <c r="AM51" s="93">
        <v>86</v>
      </c>
      <c r="AN51" s="87"/>
      <c r="AO51" s="87"/>
      <c r="AP51" s="87"/>
      <c r="AQ51" s="94" t="s">
        <v>655</v>
      </c>
      <c r="AR51" s="95"/>
      <c r="AS51" s="95"/>
      <c r="AT51" s="96"/>
      <c r="AU51" s="87" t="s">
        <v>655</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655</v>
      </c>
      <c r="AC52" s="92"/>
      <c r="AD52" s="92"/>
      <c r="AE52" s="93" t="s">
        <v>602</v>
      </c>
      <c r="AF52" s="87"/>
      <c r="AG52" s="87"/>
      <c r="AH52" s="87"/>
      <c r="AI52" s="93" t="s">
        <v>602</v>
      </c>
      <c r="AJ52" s="87"/>
      <c r="AK52" s="87"/>
      <c r="AL52" s="87"/>
      <c r="AM52" s="93" t="s">
        <v>602</v>
      </c>
      <c r="AN52" s="87"/>
      <c r="AO52" s="87"/>
      <c r="AP52" s="87"/>
      <c r="AQ52" s="94" t="s">
        <v>655</v>
      </c>
      <c r="AR52" s="95"/>
      <c r="AS52" s="95"/>
      <c r="AT52" s="96"/>
      <c r="AU52" s="87" t="s">
        <v>655</v>
      </c>
      <c r="AV52" s="87"/>
      <c r="AW52" s="87"/>
      <c r="AX52" s="88"/>
      <c r="AY52">
        <f t="shared" si="0"/>
        <v>1</v>
      </c>
      <c r="AZ52" s="10"/>
      <c r="BA52" s="10"/>
      <c r="BB52" s="10"/>
      <c r="BC52" s="10"/>
    </row>
    <row r="53" spans="1:60" ht="23.25"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602</v>
      </c>
      <c r="AF53" s="99"/>
      <c r="AG53" s="99"/>
      <c r="AH53" s="99"/>
      <c r="AI53" s="98" t="s">
        <v>602</v>
      </c>
      <c r="AJ53" s="99"/>
      <c r="AK53" s="99"/>
      <c r="AL53" s="99"/>
      <c r="AM53" s="98" t="s">
        <v>602</v>
      </c>
      <c r="AN53" s="99"/>
      <c r="AO53" s="99"/>
      <c r="AP53" s="99"/>
      <c r="AQ53" s="94" t="s">
        <v>655</v>
      </c>
      <c r="AR53" s="95"/>
      <c r="AS53" s="95"/>
      <c r="AT53" s="96"/>
      <c r="AU53" s="87" t="s">
        <v>655</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407</v>
      </c>
      <c r="AF54" s="119"/>
      <c r="AG54" s="119"/>
      <c r="AH54" s="119"/>
      <c r="AI54" s="119" t="s">
        <v>559</v>
      </c>
      <c r="AJ54" s="119"/>
      <c r="AK54" s="119"/>
      <c r="AL54" s="119"/>
      <c r="AM54" s="119" t="s">
        <v>375</v>
      </c>
      <c r="AN54" s="119"/>
      <c r="AO54" s="119"/>
      <c r="AP54" s="119"/>
      <c r="AQ54" s="120" t="s">
        <v>170</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171</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407</v>
      </c>
      <c r="AF59" s="119"/>
      <c r="AG59" s="119"/>
      <c r="AH59" s="119"/>
      <c r="AI59" s="119" t="s">
        <v>559</v>
      </c>
      <c r="AJ59" s="119"/>
      <c r="AK59" s="119"/>
      <c r="AL59" s="119"/>
      <c r="AM59" s="119" t="s">
        <v>375</v>
      </c>
      <c r="AN59" s="119"/>
      <c r="AO59" s="119"/>
      <c r="AP59" s="119"/>
      <c r="AQ59" s="120" t="s">
        <v>170</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171</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6" t="s">
        <v>570</v>
      </c>
      <c r="B64" s="737"/>
      <c r="C64" s="737"/>
      <c r="D64" s="737"/>
      <c r="E64" s="737"/>
      <c r="F64" s="738"/>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7"/>
      <c r="AY64">
        <f>COUNTA($G$64)</f>
        <v>0</v>
      </c>
    </row>
    <row r="65" spans="1:51" ht="31.5" hidden="1" customHeight="1" x14ac:dyDescent="0.15">
      <c r="A65" s="658" t="s">
        <v>571</v>
      </c>
      <c r="B65" s="153"/>
      <c r="C65" s="153"/>
      <c r="D65" s="153"/>
      <c r="E65" s="153"/>
      <c r="F65" s="154"/>
      <c r="G65" s="699" t="s">
        <v>563</v>
      </c>
      <c r="H65" s="700"/>
      <c r="I65" s="700"/>
      <c r="J65" s="700"/>
      <c r="K65" s="700"/>
      <c r="L65" s="700"/>
      <c r="M65" s="700"/>
      <c r="N65" s="700"/>
      <c r="O65" s="700"/>
      <c r="P65" s="701" t="s">
        <v>562</v>
      </c>
      <c r="Q65" s="700"/>
      <c r="R65" s="700"/>
      <c r="S65" s="700"/>
      <c r="T65" s="700"/>
      <c r="U65" s="700"/>
      <c r="V65" s="700"/>
      <c r="W65" s="700"/>
      <c r="X65" s="702"/>
      <c r="Y65" s="703"/>
      <c r="Z65" s="704"/>
      <c r="AA65" s="705"/>
      <c r="AB65" s="636" t="s">
        <v>11</v>
      </c>
      <c r="AC65" s="636"/>
      <c r="AD65" s="636"/>
      <c r="AE65" s="116" t="s">
        <v>407</v>
      </c>
      <c r="AF65" s="706"/>
      <c r="AG65" s="706"/>
      <c r="AH65" s="707"/>
      <c r="AI65" s="116" t="s">
        <v>559</v>
      </c>
      <c r="AJ65" s="706"/>
      <c r="AK65" s="706"/>
      <c r="AL65" s="707"/>
      <c r="AM65" s="116" t="s">
        <v>375</v>
      </c>
      <c r="AN65" s="706"/>
      <c r="AO65" s="706"/>
      <c r="AP65" s="707"/>
      <c r="AQ65" s="633" t="s">
        <v>406</v>
      </c>
      <c r="AR65" s="634"/>
      <c r="AS65" s="634"/>
      <c r="AT65" s="635"/>
      <c r="AU65" s="633" t="s">
        <v>584</v>
      </c>
      <c r="AV65" s="634"/>
      <c r="AW65" s="634"/>
      <c r="AX65" s="643"/>
      <c r="AY65">
        <f>COUNTA($G$66)</f>
        <v>0</v>
      </c>
    </row>
    <row r="66" spans="1:51" ht="23.25" hidden="1" customHeight="1" x14ac:dyDescent="0.15">
      <c r="A66" s="658"/>
      <c r="B66" s="153"/>
      <c r="C66" s="153"/>
      <c r="D66" s="153"/>
      <c r="E66" s="153"/>
      <c r="F66" s="154"/>
      <c r="G66" s="644"/>
      <c r="H66" s="645"/>
      <c r="I66" s="645"/>
      <c r="J66" s="645"/>
      <c r="K66" s="645"/>
      <c r="L66" s="645"/>
      <c r="M66" s="645"/>
      <c r="N66" s="645"/>
      <c r="O66" s="645"/>
      <c r="P66" s="395"/>
      <c r="Q66" s="649"/>
      <c r="R66" s="649"/>
      <c r="S66" s="649"/>
      <c r="T66" s="649"/>
      <c r="U66" s="649"/>
      <c r="V66" s="649"/>
      <c r="W66" s="649"/>
      <c r="X66" s="650"/>
      <c r="Y66" s="654" t="s">
        <v>51</v>
      </c>
      <c r="Z66" s="655"/>
      <c r="AA66" s="656"/>
      <c r="AB66" s="657"/>
      <c r="AC66" s="657"/>
      <c r="AD66" s="657"/>
      <c r="AE66" s="626"/>
      <c r="AF66" s="626"/>
      <c r="AG66" s="626"/>
      <c r="AH66" s="626"/>
      <c r="AI66" s="626"/>
      <c r="AJ66" s="626"/>
      <c r="AK66" s="626"/>
      <c r="AL66" s="626"/>
      <c r="AM66" s="626"/>
      <c r="AN66" s="626"/>
      <c r="AO66" s="626"/>
      <c r="AP66" s="626"/>
      <c r="AQ66" s="626"/>
      <c r="AR66" s="626"/>
      <c r="AS66" s="626"/>
      <c r="AT66" s="626"/>
      <c r="AU66" s="627"/>
      <c r="AV66" s="628"/>
      <c r="AW66" s="628"/>
      <c r="AX66" s="629"/>
      <c r="AY66">
        <f>$AY$65</f>
        <v>0</v>
      </c>
    </row>
    <row r="67" spans="1:51" ht="23.25" hidden="1" customHeight="1" x14ac:dyDescent="0.15">
      <c r="A67" s="188"/>
      <c r="B67" s="158"/>
      <c r="C67" s="158"/>
      <c r="D67" s="158"/>
      <c r="E67" s="158"/>
      <c r="F67" s="159"/>
      <c r="G67" s="646"/>
      <c r="H67" s="647"/>
      <c r="I67" s="647"/>
      <c r="J67" s="647"/>
      <c r="K67" s="647"/>
      <c r="L67" s="647"/>
      <c r="M67" s="647"/>
      <c r="N67" s="647"/>
      <c r="O67" s="647"/>
      <c r="P67" s="651"/>
      <c r="Q67" s="652"/>
      <c r="R67" s="652"/>
      <c r="S67" s="652"/>
      <c r="T67" s="652"/>
      <c r="U67" s="652"/>
      <c r="V67" s="652"/>
      <c r="W67" s="652"/>
      <c r="X67" s="653"/>
      <c r="Y67" s="630" t="s">
        <v>52</v>
      </c>
      <c r="Z67" s="631"/>
      <c r="AA67" s="632"/>
      <c r="AB67" s="657"/>
      <c r="AC67" s="657"/>
      <c r="AD67" s="657"/>
      <c r="AE67" s="626"/>
      <c r="AF67" s="626"/>
      <c r="AG67" s="626"/>
      <c r="AH67" s="626"/>
      <c r="AI67" s="626"/>
      <c r="AJ67" s="626"/>
      <c r="AK67" s="626"/>
      <c r="AL67" s="626"/>
      <c r="AM67" s="626"/>
      <c r="AN67" s="626"/>
      <c r="AO67" s="626"/>
      <c r="AP67" s="626"/>
      <c r="AQ67" s="626"/>
      <c r="AR67" s="626"/>
      <c r="AS67" s="626"/>
      <c r="AT67" s="626"/>
      <c r="AU67" s="627"/>
      <c r="AV67" s="628"/>
      <c r="AW67" s="628"/>
      <c r="AX67" s="629"/>
      <c r="AY67">
        <f>$AY$65</f>
        <v>0</v>
      </c>
    </row>
    <row r="68" spans="1:51" ht="23.25" hidden="1" customHeight="1" x14ac:dyDescent="0.15">
      <c r="A68" s="690" t="s">
        <v>572</v>
      </c>
      <c r="B68" s="691"/>
      <c r="C68" s="691"/>
      <c r="D68" s="691"/>
      <c r="E68" s="691"/>
      <c r="F68" s="692"/>
      <c r="G68" s="176" t="s">
        <v>573</v>
      </c>
      <c r="H68" s="176"/>
      <c r="I68" s="176"/>
      <c r="J68" s="176"/>
      <c r="K68" s="176"/>
      <c r="L68" s="176"/>
      <c r="M68" s="176"/>
      <c r="N68" s="176"/>
      <c r="O68" s="176"/>
      <c r="P68" s="176"/>
      <c r="Q68" s="176"/>
      <c r="R68" s="176"/>
      <c r="S68" s="176"/>
      <c r="T68" s="176"/>
      <c r="U68" s="176"/>
      <c r="V68" s="176"/>
      <c r="W68" s="176"/>
      <c r="X68" s="177"/>
      <c r="Y68" s="640"/>
      <c r="Z68" s="641"/>
      <c r="AA68" s="642"/>
      <c r="AB68" s="175" t="s">
        <v>11</v>
      </c>
      <c r="AC68" s="176"/>
      <c r="AD68" s="177"/>
      <c r="AE68" s="119" t="s">
        <v>407</v>
      </c>
      <c r="AF68" s="119"/>
      <c r="AG68" s="119"/>
      <c r="AH68" s="119"/>
      <c r="AI68" s="119" t="s">
        <v>559</v>
      </c>
      <c r="AJ68" s="119"/>
      <c r="AK68" s="119"/>
      <c r="AL68" s="119"/>
      <c r="AM68" s="119" t="s">
        <v>375</v>
      </c>
      <c r="AN68" s="119"/>
      <c r="AO68" s="119"/>
      <c r="AP68" s="119"/>
      <c r="AQ68" s="637" t="s">
        <v>585</v>
      </c>
      <c r="AR68" s="638"/>
      <c r="AS68" s="638"/>
      <c r="AT68" s="638"/>
      <c r="AU68" s="638"/>
      <c r="AV68" s="638"/>
      <c r="AW68" s="638"/>
      <c r="AX68" s="639"/>
      <c r="AY68">
        <f>IF(SUBSTITUTE(SUBSTITUTE($G$69,"／",""),"　","")="",0,1)</f>
        <v>0</v>
      </c>
    </row>
    <row r="69" spans="1:51" ht="23.25" hidden="1" customHeight="1" x14ac:dyDescent="0.15">
      <c r="A69" s="693"/>
      <c r="B69" s="694"/>
      <c r="C69" s="694"/>
      <c r="D69" s="694"/>
      <c r="E69" s="694"/>
      <c r="F69" s="695"/>
      <c r="G69" s="662" t="s">
        <v>606</v>
      </c>
      <c r="H69" s="663"/>
      <c r="I69" s="663"/>
      <c r="J69" s="663"/>
      <c r="K69" s="663"/>
      <c r="L69" s="663"/>
      <c r="M69" s="663"/>
      <c r="N69" s="663"/>
      <c r="O69" s="663"/>
      <c r="P69" s="663"/>
      <c r="Q69" s="663"/>
      <c r="R69" s="663"/>
      <c r="S69" s="663"/>
      <c r="T69" s="663"/>
      <c r="U69" s="663"/>
      <c r="V69" s="663"/>
      <c r="W69" s="663"/>
      <c r="X69" s="663"/>
      <c r="Y69" s="666" t="s">
        <v>572</v>
      </c>
      <c r="Z69" s="667"/>
      <c r="AA69" s="668"/>
      <c r="AB69" s="669"/>
      <c r="AC69" s="670"/>
      <c r="AD69" s="671"/>
      <c r="AE69" s="672"/>
      <c r="AF69" s="672"/>
      <c r="AG69" s="672"/>
      <c r="AH69" s="672"/>
      <c r="AI69" s="672"/>
      <c r="AJ69" s="672"/>
      <c r="AK69" s="672"/>
      <c r="AL69" s="672"/>
      <c r="AM69" s="672"/>
      <c r="AN69" s="672"/>
      <c r="AO69" s="672"/>
      <c r="AP69" s="672"/>
      <c r="AQ69" s="93"/>
      <c r="AR69" s="87"/>
      <c r="AS69" s="87"/>
      <c r="AT69" s="87"/>
      <c r="AU69" s="87"/>
      <c r="AV69" s="87"/>
      <c r="AW69" s="87"/>
      <c r="AX69" s="88"/>
      <c r="AY69">
        <f>$AY$68</f>
        <v>0</v>
      </c>
    </row>
    <row r="70" spans="1:51" ht="46.5" hidden="1" customHeight="1" x14ac:dyDescent="0.15">
      <c r="A70" s="696"/>
      <c r="B70" s="697"/>
      <c r="C70" s="697"/>
      <c r="D70" s="697"/>
      <c r="E70" s="697"/>
      <c r="F70" s="698"/>
      <c r="G70" s="664"/>
      <c r="H70" s="665"/>
      <c r="I70" s="665"/>
      <c r="J70" s="665"/>
      <c r="K70" s="665"/>
      <c r="L70" s="665"/>
      <c r="M70" s="665"/>
      <c r="N70" s="665"/>
      <c r="O70" s="665"/>
      <c r="P70" s="665"/>
      <c r="Q70" s="665"/>
      <c r="R70" s="665"/>
      <c r="S70" s="665"/>
      <c r="T70" s="665"/>
      <c r="U70" s="665"/>
      <c r="V70" s="665"/>
      <c r="W70" s="665"/>
      <c r="X70" s="665"/>
      <c r="Y70" s="219" t="s">
        <v>575</v>
      </c>
      <c r="Z70" s="659"/>
      <c r="AA70" s="660"/>
      <c r="AB70" s="622" t="s">
        <v>576</v>
      </c>
      <c r="AC70" s="623"/>
      <c r="AD70" s="624"/>
      <c r="AE70" s="625"/>
      <c r="AF70" s="625"/>
      <c r="AG70" s="625"/>
      <c r="AH70" s="625"/>
      <c r="AI70" s="625"/>
      <c r="AJ70" s="625"/>
      <c r="AK70" s="625"/>
      <c r="AL70" s="625"/>
      <c r="AM70" s="625"/>
      <c r="AN70" s="625"/>
      <c r="AO70" s="625"/>
      <c r="AP70" s="625"/>
      <c r="AQ70" s="625"/>
      <c r="AR70" s="625"/>
      <c r="AS70" s="625"/>
      <c r="AT70" s="625"/>
      <c r="AU70" s="625"/>
      <c r="AV70" s="625"/>
      <c r="AW70" s="625"/>
      <c r="AX70" s="661"/>
      <c r="AY70">
        <f>$AY$68</f>
        <v>0</v>
      </c>
    </row>
    <row r="71" spans="1:51" ht="18.75" hidden="1" customHeight="1" x14ac:dyDescent="0.15">
      <c r="A71" s="427" t="s">
        <v>227</v>
      </c>
      <c r="B71" s="603"/>
      <c r="C71" s="603"/>
      <c r="D71" s="603"/>
      <c r="E71" s="603"/>
      <c r="F71" s="604"/>
      <c r="G71" s="612" t="s">
        <v>139</v>
      </c>
      <c r="H71" s="197"/>
      <c r="I71" s="197"/>
      <c r="J71" s="197"/>
      <c r="K71" s="197"/>
      <c r="L71" s="197"/>
      <c r="M71" s="197"/>
      <c r="N71" s="197"/>
      <c r="O71" s="198"/>
      <c r="P71" s="199" t="s">
        <v>55</v>
      </c>
      <c r="Q71" s="197"/>
      <c r="R71" s="197"/>
      <c r="S71" s="197"/>
      <c r="T71" s="197"/>
      <c r="U71" s="197"/>
      <c r="V71" s="197"/>
      <c r="W71" s="197"/>
      <c r="X71" s="198"/>
      <c r="Y71" s="613"/>
      <c r="Z71" s="614"/>
      <c r="AA71" s="615"/>
      <c r="AB71" s="619" t="s">
        <v>11</v>
      </c>
      <c r="AC71" s="620"/>
      <c r="AD71" s="621"/>
      <c r="AE71" s="119" t="s">
        <v>407</v>
      </c>
      <c r="AF71" s="119"/>
      <c r="AG71" s="119"/>
      <c r="AH71" s="119"/>
      <c r="AI71" s="119" t="s">
        <v>559</v>
      </c>
      <c r="AJ71" s="119"/>
      <c r="AK71" s="119"/>
      <c r="AL71" s="119"/>
      <c r="AM71" s="119" t="s">
        <v>375</v>
      </c>
      <c r="AN71" s="119"/>
      <c r="AO71" s="119"/>
      <c r="AP71" s="119"/>
      <c r="AQ71" s="216" t="s">
        <v>170</v>
      </c>
      <c r="AR71" s="217"/>
      <c r="AS71" s="217"/>
      <c r="AT71" s="218"/>
      <c r="AU71" s="197" t="s">
        <v>128</v>
      </c>
      <c r="AV71" s="197"/>
      <c r="AW71" s="197"/>
      <c r="AX71" s="200"/>
      <c r="AY71">
        <f>COUNTA($G$73)</f>
        <v>0</v>
      </c>
    </row>
    <row r="72" spans="1:51" ht="18.75" hidden="1" customHeight="1" x14ac:dyDescent="0.15">
      <c r="A72" s="605"/>
      <c r="B72" s="606"/>
      <c r="C72" s="606"/>
      <c r="D72" s="606"/>
      <c r="E72" s="606"/>
      <c r="F72" s="607"/>
      <c r="G72" s="156"/>
      <c r="H72" s="108"/>
      <c r="I72" s="108"/>
      <c r="J72" s="108"/>
      <c r="K72" s="108"/>
      <c r="L72" s="108"/>
      <c r="M72" s="108"/>
      <c r="N72" s="108"/>
      <c r="O72" s="109"/>
      <c r="P72" s="107"/>
      <c r="Q72" s="108"/>
      <c r="R72" s="108"/>
      <c r="S72" s="108"/>
      <c r="T72" s="108"/>
      <c r="U72" s="108"/>
      <c r="V72" s="108"/>
      <c r="W72" s="108"/>
      <c r="X72" s="109"/>
      <c r="Y72" s="616"/>
      <c r="Z72" s="617"/>
      <c r="AA72" s="618"/>
      <c r="AB72" s="116"/>
      <c r="AC72" s="117"/>
      <c r="AD72" s="118"/>
      <c r="AE72" s="119"/>
      <c r="AF72" s="119"/>
      <c r="AG72" s="119"/>
      <c r="AH72" s="119"/>
      <c r="AI72" s="119"/>
      <c r="AJ72" s="119"/>
      <c r="AK72" s="119"/>
      <c r="AL72" s="119"/>
      <c r="AM72" s="119"/>
      <c r="AN72" s="119"/>
      <c r="AO72" s="119"/>
      <c r="AP72" s="119"/>
      <c r="AQ72" s="517"/>
      <c r="AR72" s="518"/>
      <c r="AS72" s="127" t="s">
        <v>171</v>
      </c>
      <c r="AT72" s="128"/>
      <c r="AU72" s="126">
        <v>4</v>
      </c>
      <c r="AV72" s="126"/>
      <c r="AW72" s="108" t="s">
        <v>166</v>
      </c>
      <c r="AX72" s="129"/>
      <c r="AY72">
        <f t="shared" ref="AY72:AY77" si="1">$AY$71</f>
        <v>0</v>
      </c>
    </row>
    <row r="73" spans="1:51" ht="23.25" hidden="1" customHeight="1" x14ac:dyDescent="0.15">
      <c r="A73" s="608"/>
      <c r="B73" s="606"/>
      <c r="C73" s="606"/>
      <c r="D73" s="606"/>
      <c r="E73" s="606"/>
      <c r="F73" s="60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9"/>
      <c r="B74" s="610"/>
      <c r="C74" s="610"/>
      <c r="D74" s="610"/>
      <c r="E74" s="610"/>
      <c r="F74" s="61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8"/>
      <c r="B75" s="606"/>
      <c r="C75" s="606"/>
      <c r="D75" s="606"/>
      <c r="E75" s="606"/>
      <c r="F75" s="607"/>
      <c r="G75" s="184"/>
      <c r="H75" s="185"/>
      <c r="I75" s="185"/>
      <c r="J75" s="185"/>
      <c r="K75" s="185"/>
      <c r="L75" s="185"/>
      <c r="M75" s="185"/>
      <c r="N75" s="185"/>
      <c r="O75" s="186"/>
      <c r="P75" s="137"/>
      <c r="Q75" s="137"/>
      <c r="R75" s="137"/>
      <c r="S75" s="137"/>
      <c r="T75" s="137"/>
      <c r="U75" s="137"/>
      <c r="V75" s="137"/>
      <c r="W75" s="137"/>
      <c r="X75" s="138"/>
      <c r="Y75" s="175" t="s">
        <v>13</v>
      </c>
      <c r="Z75" s="176"/>
      <c r="AA75" s="177"/>
      <c r="AB75" s="602" t="s">
        <v>14</v>
      </c>
      <c r="AC75" s="602"/>
      <c r="AD75" s="60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251</v>
      </c>
      <c r="B76" s="150"/>
      <c r="C76" s="150"/>
      <c r="D76" s="150"/>
      <c r="E76" s="150"/>
      <c r="F76" s="151"/>
      <c r="G76" s="189" t="s">
        <v>275</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564</v>
      </c>
      <c r="B78" s="152" t="s">
        <v>565</v>
      </c>
      <c r="C78" s="153"/>
      <c r="D78" s="153"/>
      <c r="E78" s="153"/>
      <c r="F78" s="154"/>
      <c r="G78" s="197" t="s">
        <v>566</v>
      </c>
      <c r="H78" s="197"/>
      <c r="I78" s="197"/>
      <c r="J78" s="197"/>
      <c r="K78" s="197"/>
      <c r="L78" s="197"/>
      <c r="M78" s="197"/>
      <c r="N78" s="197"/>
      <c r="O78" s="197"/>
      <c r="P78" s="197"/>
      <c r="Q78" s="197"/>
      <c r="R78" s="197"/>
      <c r="S78" s="197"/>
      <c r="T78" s="197"/>
      <c r="U78" s="197"/>
      <c r="V78" s="197"/>
      <c r="W78" s="197"/>
      <c r="X78" s="197"/>
      <c r="Y78" s="197"/>
      <c r="Z78" s="197"/>
      <c r="AA78" s="198"/>
      <c r="AB78" s="199" t="s">
        <v>586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407</v>
      </c>
      <c r="AF83" s="119"/>
      <c r="AG83" s="119"/>
      <c r="AH83" s="119"/>
      <c r="AI83" s="119" t="s">
        <v>559</v>
      </c>
      <c r="AJ83" s="119"/>
      <c r="AK83" s="119"/>
      <c r="AL83" s="119"/>
      <c r="AM83" s="119" t="s">
        <v>375</v>
      </c>
      <c r="AN83" s="119"/>
      <c r="AO83" s="119"/>
      <c r="AP83" s="119"/>
      <c r="AQ83" s="120" t="s">
        <v>170</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171</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407</v>
      </c>
      <c r="AF88" s="119"/>
      <c r="AG88" s="119"/>
      <c r="AH88" s="119"/>
      <c r="AI88" s="119" t="s">
        <v>559</v>
      </c>
      <c r="AJ88" s="119"/>
      <c r="AK88" s="119"/>
      <c r="AL88" s="119"/>
      <c r="AM88" s="119" t="s">
        <v>375</v>
      </c>
      <c r="AN88" s="119"/>
      <c r="AO88" s="119"/>
      <c r="AP88" s="119"/>
      <c r="AQ88" s="120" t="s">
        <v>170</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171</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407</v>
      </c>
      <c r="AF93" s="119"/>
      <c r="AG93" s="119"/>
      <c r="AH93" s="119"/>
      <c r="AI93" s="119" t="s">
        <v>559</v>
      </c>
      <c r="AJ93" s="119"/>
      <c r="AK93" s="119"/>
      <c r="AL93" s="119"/>
      <c r="AM93" s="119" t="s">
        <v>375</v>
      </c>
      <c r="AN93" s="119"/>
      <c r="AO93" s="119"/>
      <c r="AP93" s="119"/>
      <c r="AQ93" s="120" t="s">
        <v>170</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171</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2" t="s">
        <v>570</v>
      </c>
      <c r="B98" s="723"/>
      <c r="C98" s="723"/>
      <c r="D98" s="723"/>
      <c r="E98" s="723"/>
      <c r="F98" s="724"/>
      <c r="G98" s="725"/>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7"/>
      <c r="AY98">
        <f>COUNTA($G$98)</f>
        <v>0</v>
      </c>
    </row>
    <row r="99" spans="1:60" ht="31.5" hidden="1" customHeight="1" x14ac:dyDescent="0.15">
      <c r="A99" s="658" t="s">
        <v>571</v>
      </c>
      <c r="B99" s="153"/>
      <c r="C99" s="153"/>
      <c r="D99" s="153"/>
      <c r="E99" s="153"/>
      <c r="F99" s="154"/>
      <c r="G99" s="699" t="s">
        <v>563</v>
      </c>
      <c r="H99" s="700"/>
      <c r="I99" s="700"/>
      <c r="J99" s="700"/>
      <c r="K99" s="700"/>
      <c r="L99" s="700"/>
      <c r="M99" s="700"/>
      <c r="N99" s="700"/>
      <c r="O99" s="700"/>
      <c r="P99" s="701" t="s">
        <v>562</v>
      </c>
      <c r="Q99" s="700"/>
      <c r="R99" s="700"/>
      <c r="S99" s="700"/>
      <c r="T99" s="700"/>
      <c r="U99" s="700"/>
      <c r="V99" s="700"/>
      <c r="W99" s="700"/>
      <c r="X99" s="702"/>
      <c r="Y99" s="703"/>
      <c r="Z99" s="704"/>
      <c r="AA99" s="705"/>
      <c r="AB99" s="636" t="s">
        <v>11</v>
      </c>
      <c r="AC99" s="636"/>
      <c r="AD99" s="636"/>
      <c r="AE99" s="119" t="s">
        <v>407</v>
      </c>
      <c r="AF99" s="119"/>
      <c r="AG99" s="119"/>
      <c r="AH99" s="119"/>
      <c r="AI99" s="119" t="s">
        <v>559</v>
      </c>
      <c r="AJ99" s="119"/>
      <c r="AK99" s="119"/>
      <c r="AL99" s="119"/>
      <c r="AM99" s="119" t="s">
        <v>375</v>
      </c>
      <c r="AN99" s="119"/>
      <c r="AO99" s="119"/>
      <c r="AP99" s="119"/>
      <c r="AQ99" s="633" t="s">
        <v>406</v>
      </c>
      <c r="AR99" s="634"/>
      <c r="AS99" s="634"/>
      <c r="AT99" s="635"/>
      <c r="AU99" s="633" t="s">
        <v>584</v>
      </c>
      <c r="AV99" s="634"/>
      <c r="AW99" s="634"/>
      <c r="AX99" s="643"/>
      <c r="AY99">
        <f>COUNTA($G$100)</f>
        <v>0</v>
      </c>
    </row>
    <row r="100" spans="1:60" ht="23.25" hidden="1" customHeight="1" x14ac:dyDescent="0.15">
      <c r="A100" s="658"/>
      <c r="B100" s="153"/>
      <c r="C100" s="153"/>
      <c r="D100" s="153"/>
      <c r="E100" s="153"/>
      <c r="F100" s="154"/>
      <c r="G100" s="644"/>
      <c r="H100" s="645"/>
      <c r="I100" s="645"/>
      <c r="J100" s="645"/>
      <c r="K100" s="645"/>
      <c r="L100" s="645"/>
      <c r="M100" s="645"/>
      <c r="N100" s="645"/>
      <c r="O100" s="645"/>
      <c r="P100" s="648"/>
      <c r="Q100" s="649"/>
      <c r="R100" s="649"/>
      <c r="S100" s="649"/>
      <c r="T100" s="649"/>
      <c r="U100" s="649"/>
      <c r="V100" s="649"/>
      <c r="W100" s="649"/>
      <c r="X100" s="650"/>
      <c r="Y100" s="654" t="s">
        <v>51</v>
      </c>
      <c r="Z100" s="655"/>
      <c r="AA100" s="656"/>
      <c r="AB100" s="657"/>
      <c r="AC100" s="657"/>
      <c r="AD100" s="657"/>
      <c r="AE100" s="626"/>
      <c r="AF100" s="626"/>
      <c r="AG100" s="626"/>
      <c r="AH100" s="626"/>
      <c r="AI100" s="626"/>
      <c r="AJ100" s="626"/>
      <c r="AK100" s="626"/>
      <c r="AL100" s="626"/>
      <c r="AM100" s="626"/>
      <c r="AN100" s="626"/>
      <c r="AO100" s="626"/>
      <c r="AP100" s="626"/>
      <c r="AQ100" s="626"/>
      <c r="AR100" s="626"/>
      <c r="AS100" s="626"/>
      <c r="AT100" s="626"/>
      <c r="AU100" s="627"/>
      <c r="AV100" s="628"/>
      <c r="AW100" s="628"/>
      <c r="AX100" s="629"/>
      <c r="AY100">
        <f>$AY$99</f>
        <v>0</v>
      </c>
    </row>
    <row r="101" spans="1:60" ht="23.25" hidden="1" customHeight="1" x14ac:dyDescent="0.15">
      <c r="A101" s="188"/>
      <c r="B101" s="158"/>
      <c r="C101" s="158"/>
      <c r="D101" s="158"/>
      <c r="E101" s="158"/>
      <c r="F101" s="159"/>
      <c r="G101" s="646"/>
      <c r="H101" s="647"/>
      <c r="I101" s="647"/>
      <c r="J101" s="647"/>
      <c r="K101" s="647"/>
      <c r="L101" s="647"/>
      <c r="M101" s="647"/>
      <c r="N101" s="647"/>
      <c r="O101" s="647"/>
      <c r="P101" s="651"/>
      <c r="Q101" s="652"/>
      <c r="R101" s="652"/>
      <c r="S101" s="652"/>
      <c r="T101" s="652"/>
      <c r="U101" s="652"/>
      <c r="V101" s="652"/>
      <c r="W101" s="652"/>
      <c r="X101" s="653"/>
      <c r="Y101" s="630" t="s">
        <v>52</v>
      </c>
      <c r="Z101" s="631"/>
      <c r="AA101" s="632"/>
      <c r="AB101" s="657"/>
      <c r="AC101" s="657"/>
      <c r="AD101" s="657"/>
      <c r="AE101" s="626"/>
      <c r="AF101" s="626"/>
      <c r="AG101" s="626"/>
      <c r="AH101" s="626"/>
      <c r="AI101" s="626"/>
      <c r="AJ101" s="626"/>
      <c r="AK101" s="626"/>
      <c r="AL101" s="626"/>
      <c r="AM101" s="626"/>
      <c r="AN101" s="626"/>
      <c r="AO101" s="626"/>
      <c r="AP101" s="626"/>
      <c r="AQ101" s="626"/>
      <c r="AR101" s="626"/>
      <c r="AS101" s="626"/>
      <c r="AT101" s="626"/>
      <c r="AU101" s="627"/>
      <c r="AV101" s="628"/>
      <c r="AW101" s="628"/>
      <c r="AX101" s="629"/>
      <c r="AY101">
        <f>$AY$99</f>
        <v>0</v>
      </c>
    </row>
    <row r="102" spans="1:60" ht="23.25" hidden="1" customHeight="1" x14ac:dyDescent="0.15">
      <c r="A102" s="187" t="s">
        <v>572</v>
      </c>
      <c r="B102" s="105"/>
      <c r="C102" s="105"/>
      <c r="D102" s="105"/>
      <c r="E102" s="105"/>
      <c r="F102" s="673"/>
      <c r="G102" s="176" t="s">
        <v>573</v>
      </c>
      <c r="H102" s="176"/>
      <c r="I102" s="176"/>
      <c r="J102" s="176"/>
      <c r="K102" s="176"/>
      <c r="L102" s="176"/>
      <c r="M102" s="176"/>
      <c r="N102" s="176"/>
      <c r="O102" s="176"/>
      <c r="P102" s="176"/>
      <c r="Q102" s="176"/>
      <c r="R102" s="176"/>
      <c r="S102" s="176"/>
      <c r="T102" s="176"/>
      <c r="U102" s="176"/>
      <c r="V102" s="176"/>
      <c r="W102" s="176"/>
      <c r="X102" s="177"/>
      <c r="Y102" s="640"/>
      <c r="Z102" s="641"/>
      <c r="AA102" s="642"/>
      <c r="AB102" s="175" t="s">
        <v>11</v>
      </c>
      <c r="AC102" s="176"/>
      <c r="AD102" s="177"/>
      <c r="AE102" s="119" t="s">
        <v>407</v>
      </c>
      <c r="AF102" s="119"/>
      <c r="AG102" s="119"/>
      <c r="AH102" s="119"/>
      <c r="AI102" s="119" t="s">
        <v>559</v>
      </c>
      <c r="AJ102" s="119"/>
      <c r="AK102" s="119"/>
      <c r="AL102" s="119"/>
      <c r="AM102" s="119" t="s">
        <v>375</v>
      </c>
      <c r="AN102" s="119"/>
      <c r="AO102" s="119"/>
      <c r="AP102" s="119"/>
      <c r="AQ102" s="637" t="s">
        <v>585</v>
      </c>
      <c r="AR102" s="638"/>
      <c r="AS102" s="638"/>
      <c r="AT102" s="638"/>
      <c r="AU102" s="638"/>
      <c r="AV102" s="638"/>
      <c r="AW102" s="638"/>
      <c r="AX102" s="639"/>
      <c r="AY102">
        <f>IF(SUBSTITUTE(SUBSTITUTE($G$103,"／",""),"　","")="",0,1)</f>
        <v>0</v>
      </c>
    </row>
    <row r="103" spans="1:60" ht="23.25" hidden="1" customHeight="1" x14ac:dyDescent="0.15">
      <c r="A103" s="674"/>
      <c r="B103" s="197"/>
      <c r="C103" s="197"/>
      <c r="D103" s="197"/>
      <c r="E103" s="197"/>
      <c r="F103" s="675"/>
      <c r="G103" s="662" t="s">
        <v>574</v>
      </c>
      <c r="H103" s="663"/>
      <c r="I103" s="663"/>
      <c r="J103" s="663"/>
      <c r="K103" s="663"/>
      <c r="L103" s="663"/>
      <c r="M103" s="663"/>
      <c r="N103" s="663"/>
      <c r="O103" s="663"/>
      <c r="P103" s="663"/>
      <c r="Q103" s="663"/>
      <c r="R103" s="663"/>
      <c r="S103" s="663"/>
      <c r="T103" s="663"/>
      <c r="U103" s="663"/>
      <c r="V103" s="663"/>
      <c r="W103" s="663"/>
      <c r="X103" s="663"/>
      <c r="Y103" s="666" t="s">
        <v>572</v>
      </c>
      <c r="Z103" s="667"/>
      <c r="AA103" s="668"/>
      <c r="AB103" s="669"/>
      <c r="AC103" s="670"/>
      <c r="AD103" s="671"/>
      <c r="AE103" s="672"/>
      <c r="AF103" s="672"/>
      <c r="AG103" s="672"/>
      <c r="AH103" s="672"/>
      <c r="AI103" s="672"/>
      <c r="AJ103" s="672"/>
      <c r="AK103" s="672"/>
      <c r="AL103" s="672"/>
      <c r="AM103" s="672"/>
      <c r="AN103" s="672"/>
      <c r="AO103" s="672"/>
      <c r="AP103" s="672"/>
      <c r="AQ103" s="93"/>
      <c r="AR103" s="87"/>
      <c r="AS103" s="87"/>
      <c r="AT103" s="87"/>
      <c r="AU103" s="87"/>
      <c r="AV103" s="87"/>
      <c r="AW103" s="87"/>
      <c r="AX103" s="88"/>
      <c r="AY103">
        <f>$AY$102</f>
        <v>0</v>
      </c>
    </row>
    <row r="104" spans="1:60" ht="46.5" hidden="1" customHeight="1" x14ac:dyDescent="0.15">
      <c r="A104" s="676"/>
      <c r="B104" s="108"/>
      <c r="C104" s="108"/>
      <c r="D104" s="108"/>
      <c r="E104" s="108"/>
      <c r="F104" s="677"/>
      <c r="G104" s="664"/>
      <c r="H104" s="665"/>
      <c r="I104" s="665"/>
      <c r="J104" s="665"/>
      <c r="K104" s="665"/>
      <c r="L104" s="665"/>
      <c r="M104" s="665"/>
      <c r="N104" s="665"/>
      <c r="O104" s="665"/>
      <c r="P104" s="665"/>
      <c r="Q104" s="665"/>
      <c r="R104" s="665"/>
      <c r="S104" s="665"/>
      <c r="T104" s="665"/>
      <c r="U104" s="665"/>
      <c r="V104" s="665"/>
      <c r="W104" s="665"/>
      <c r="X104" s="665"/>
      <c r="Y104" s="219" t="s">
        <v>575</v>
      </c>
      <c r="Z104" s="659"/>
      <c r="AA104" s="660"/>
      <c r="AB104" s="622" t="s">
        <v>576</v>
      </c>
      <c r="AC104" s="623"/>
      <c r="AD104" s="624"/>
      <c r="AE104" s="625"/>
      <c r="AF104" s="625"/>
      <c r="AG104" s="625"/>
      <c r="AH104" s="625"/>
      <c r="AI104" s="625"/>
      <c r="AJ104" s="625"/>
      <c r="AK104" s="625"/>
      <c r="AL104" s="625"/>
      <c r="AM104" s="625"/>
      <c r="AN104" s="625"/>
      <c r="AO104" s="625"/>
      <c r="AP104" s="625"/>
      <c r="AQ104" s="625"/>
      <c r="AR104" s="625"/>
      <c r="AS104" s="625"/>
      <c r="AT104" s="625"/>
      <c r="AU104" s="625"/>
      <c r="AV104" s="625"/>
      <c r="AW104" s="625"/>
      <c r="AX104" s="661"/>
      <c r="AY104">
        <f>$AY$102</f>
        <v>0</v>
      </c>
    </row>
    <row r="105" spans="1:60" ht="18.75" hidden="1" customHeight="1" x14ac:dyDescent="0.15">
      <c r="A105" s="427" t="s">
        <v>227</v>
      </c>
      <c r="B105" s="603"/>
      <c r="C105" s="603"/>
      <c r="D105" s="603"/>
      <c r="E105" s="603"/>
      <c r="F105" s="604"/>
      <c r="G105" s="612" t="s">
        <v>139</v>
      </c>
      <c r="H105" s="197"/>
      <c r="I105" s="197"/>
      <c r="J105" s="197"/>
      <c r="K105" s="197"/>
      <c r="L105" s="197"/>
      <c r="M105" s="197"/>
      <c r="N105" s="197"/>
      <c r="O105" s="198"/>
      <c r="P105" s="199" t="s">
        <v>55</v>
      </c>
      <c r="Q105" s="197"/>
      <c r="R105" s="197"/>
      <c r="S105" s="197"/>
      <c r="T105" s="197"/>
      <c r="U105" s="197"/>
      <c r="V105" s="197"/>
      <c r="W105" s="197"/>
      <c r="X105" s="198"/>
      <c r="Y105" s="613"/>
      <c r="Z105" s="614"/>
      <c r="AA105" s="615"/>
      <c r="AB105" s="619" t="s">
        <v>11</v>
      </c>
      <c r="AC105" s="620"/>
      <c r="AD105" s="621"/>
      <c r="AE105" s="119" t="s">
        <v>407</v>
      </c>
      <c r="AF105" s="119"/>
      <c r="AG105" s="119"/>
      <c r="AH105" s="119"/>
      <c r="AI105" s="119" t="s">
        <v>559</v>
      </c>
      <c r="AJ105" s="119"/>
      <c r="AK105" s="119"/>
      <c r="AL105" s="119"/>
      <c r="AM105" s="119" t="s">
        <v>375</v>
      </c>
      <c r="AN105" s="119"/>
      <c r="AO105" s="119"/>
      <c r="AP105" s="119"/>
      <c r="AQ105" s="216" t="s">
        <v>170</v>
      </c>
      <c r="AR105" s="217"/>
      <c r="AS105" s="217"/>
      <c r="AT105" s="218"/>
      <c r="AU105" s="197" t="s">
        <v>128</v>
      </c>
      <c r="AV105" s="197"/>
      <c r="AW105" s="197"/>
      <c r="AX105" s="200"/>
      <c r="AY105">
        <f>COUNTA($G$107)</f>
        <v>0</v>
      </c>
    </row>
    <row r="106" spans="1:60" ht="18.75" hidden="1" customHeight="1" x14ac:dyDescent="0.15">
      <c r="A106" s="605"/>
      <c r="B106" s="606"/>
      <c r="C106" s="606"/>
      <c r="D106" s="606"/>
      <c r="E106" s="606"/>
      <c r="F106" s="607"/>
      <c r="G106" s="156"/>
      <c r="H106" s="108"/>
      <c r="I106" s="108"/>
      <c r="J106" s="108"/>
      <c r="K106" s="108"/>
      <c r="L106" s="108"/>
      <c r="M106" s="108"/>
      <c r="N106" s="108"/>
      <c r="O106" s="109"/>
      <c r="P106" s="107"/>
      <c r="Q106" s="108"/>
      <c r="R106" s="108"/>
      <c r="S106" s="108"/>
      <c r="T106" s="108"/>
      <c r="U106" s="108"/>
      <c r="V106" s="108"/>
      <c r="W106" s="108"/>
      <c r="X106" s="109"/>
      <c r="Y106" s="616"/>
      <c r="Z106" s="617"/>
      <c r="AA106" s="618"/>
      <c r="AB106" s="116"/>
      <c r="AC106" s="117"/>
      <c r="AD106" s="118"/>
      <c r="AE106" s="119"/>
      <c r="AF106" s="119"/>
      <c r="AG106" s="119"/>
      <c r="AH106" s="119"/>
      <c r="AI106" s="119"/>
      <c r="AJ106" s="119"/>
      <c r="AK106" s="119"/>
      <c r="AL106" s="119"/>
      <c r="AM106" s="119"/>
      <c r="AN106" s="119"/>
      <c r="AO106" s="119"/>
      <c r="AP106" s="119"/>
      <c r="AQ106" s="517"/>
      <c r="AR106" s="518"/>
      <c r="AS106" s="127" t="s">
        <v>171</v>
      </c>
      <c r="AT106" s="128"/>
      <c r="AU106" s="126">
        <v>4</v>
      </c>
      <c r="AV106" s="126"/>
      <c r="AW106" s="108" t="s">
        <v>166</v>
      </c>
      <c r="AX106" s="129"/>
      <c r="AY106">
        <f t="shared" ref="AY106:AY111" si="3">$AY$105</f>
        <v>0</v>
      </c>
    </row>
    <row r="107" spans="1:60" ht="23.25" hidden="1" customHeight="1" x14ac:dyDescent="0.15">
      <c r="A107" s="608"/>
      <c r="B107" s="606"/>
      <c r="C107" s="606"/>
      <c r="D107" s="606"/>
      <c r="E107" s="606"/>
      <c r="F107" s="60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9"/>
      <c r="B108" s="610"/>
      <c r="C108" s="610"/>
      <c r="D108" s="610"/>
      <c r="E108" s="610"/>
      <c r="F108" s="61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8"/>
      <c r="B109" s="606"/>
      <c r="C109" s="606"/>
      <c r="D109" s="606"/>
      <c r="E109" s="606"/>
      <c r="F109" s="60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2" t="s">
        <v>14</v>
      </c>
      <c r="AC109" s="602"/>
      <c r="AD109" s="60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564</v>
      </c>
      <c r="B112" s="152" t="s">
        <v>565</v>
      </c>
      <c r="C112" s="153"/>
      <c r="D112" s="153"/>
      <c r="E112" s="153"/>
      <c r="F112" s="154"/>
      <c r="G112" s="197" t="s">
        <v>566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407</v>
      </c>
      <c r="AF117" s="119"/>
      <c r="AG117" s="119"/>
      <c r="AH117" s="119"/>
      <c r="AI117" s="119" t="s">
        <v>559</v>
      </c>
      <c r="AJ117" s="119"/>
      <c r="AK117" s="119"/>
      <c r="AL117" s="119"/>
      <c r="AM117" s="119" t="s">
        <v>375</v>
      </c>
      <c r="AN117" s="119"/>
      <c r="AO117" s="119"/>
      <c r="AP117" s="119"/>
      <c r="AQ117" s="120" t="s">
        <v>170</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171</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407</v>
      </c>
      <c r="AF122" s="119"/>
      <c r="AG122" s="119"/>
      <c r="AH122" s="119"/>
      <c r="AI122" s="119" t="s">
        <v>559</v>
      </c>
      <c r="AJ122" s="119"/>
      <c r="AK122" s="119"/>
      <c r="AL122" s="119"/>
      <c r="AM122" s="119" t="s">
        <v>375</v>
      </c>
      <c r="AN122" s="119"/>
      <c r="AO122" s="119"/>
      <c r="AP122" s="119"/>
      <c r="AQ122" s="120" t="s">
        <v>170</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171</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407</v>
      </c>
      <c r="AF127" s="119"/>
      <c r="AG127" s="119"/>
      <c r="AH127" s="119"/>
      <c r="AI127" s="119" t="s">
        <v>559</v>
      </c>
      <c r="AJ127" s="119"/>
      <c r="AK127" s="119"/>
      <c r="AL127" s="119"/>
      <c r="AM127" s="119" t="s">
        <v>375</v>
      </c>
      <c r="AN127" s="119"/>
      <c r="AO127" s="119"/>
      <c r="AP127" s="119"/>
      <c r="AQ127" s="120" t="s">
        <v>170</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171</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2" t="s">
        <v>570</v>
      </c>
      <c r="B132" s="723"/>
      <c r="C132" s="723"/>
      <c r="D132" s="723"/>
      <c r="E132" s="723"/>
      <c r="F132" s="724"/>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7"/>
      <c r="AY132">
        <f>COUNTA($G$132)</f>
        <v>0</v>
      </c>
    </row>
    <row r="133" spans="1:60" ht="31.5" hidden="1" customHeight="1" x14ac:dyDescent="0.15">
      <c r="A133" s="658" t="s">
        <v>571</v>
      </c>
      <c r="B133" s="153"/>
      <c r="C133" s="153"/>
      <c r="D133" s="153"/>
      <c r="E133" s="153"/>
      <c r="F133" s="154"/>
      <c r="G133" s="699" t="s">
        <v>563</v>
      </c>
      <c r="H133" s="700"/>
      <c r="I133" s="700"/>
      <c r="J133" s="700"/>
      <c r="K133" s="700"/>
      <c r="L133" s="700"/>
      <c r="M133" s="700"/>
      <c r="N133" s="700"/>
      <c r="O133" s="700"/>
      <c r="P133" s="701" t="s">
        <v>562</v>
      </c>
      <c r="Q133" s="700"/>
      <c r="R133" s="700"/>
      <c r="S133" s="700"/>
      <c r="T133" s="700"/>
      <c r="U133" s="700"/>
      <c r="V133" s="700"/>
      <c r="W133" s="700"/>
      <c r="X133" s="702"/>
      <c r="Y133" s="703"/>
      <c r="Z133" s="704"/>
      <c r="AA133" s="705"/>
      <c r="AB133" s="636" t="s">
        <v>11</v>
      </c>
      <c r="AC133" s="636"/>
      <c r="AD133" s="636"/>
      <c r="AE133" s="119" t="s">
        <v>407</v>
      </c>
      <c r="AF133" s="119"/>
      <c r="AG133" s="119"/>
      <c r="AH133" s="119"/>
      <c r="AI133" s="119" t="s">
        <v>559</v>
      </c>
      <c r="AJ133" s="119"/>
      <c r="AK133" s="119"/>
      <c r="AL133" s="119"/>
      <c r="AM133" s="119" t="s">
        <v>375</v>
      </c>
      <c r="AN133" s="119"/>
      <c r="AO133" s="119"/>
      <c r="AP133" s="119"/>
      <c r="AQ133" s="633" t="s">
        <v>406</v>
      </c>
      <c r="AR133" s="634"/>
      <c r="AS133" s="634"/>
      <c r="AT133" s="635"/>
      <c r="AU133" s="633" t="s">
        <v>584</v>
      </c>
      <c r="AV133" s="634"/>
      <c r="AW133" s="634"/>
      <c r="AX133" s="643"/>
      <c r="AY133">
        <f>COUNTA($G$134)</f>
        <v>0</v>
      </c>
    </row>
    <row r="134" spans="1:60" ht="23.25" hidden="1" customHeight="1" x14ac:dyDescent="0.15">
      <c r="A134" s="658"/>
      <c r="B134" s="153"/>
      <c r="C134" s="153"/>
      <c r="D134" s="153"/>
      <c r="E134" s="153"/>
      <c r="F134" s="154"/>
      <c r="G134" s="644"/>
      <c r="H134" s="645"/>
      <c r="I134" s="645"/>
      <c r="J134" s="645"/>
      <c r="K134" s="645"/>
      <c r="L134" s="645"/>
      <c r="M134" s="645"/>
      <c r="N134" s="645"/>
      <c r="O134" s="645"/>
      <c r="P134" s="648"/>
      <c r="Q134" s="649"/>
      <c r="R134" s="649"/>
      <c r="S134" s="649"/>
      <c r="T134" s="649"/>
      <c r="U134" s="649"/>
      <c r="V134" s="649"/>
      <c r="W134" s="649"/>
      <c r="X134" s="650"/>
      <c r="Y134" s="654" t="s">
        <v>51</v>
      </c>
      <c r="Z134" s="655"/>
      <c r="AA134" s="656"/>
      <c r="AB134" s="657"/>
      <c r="AC134" s="657"/>
      <c r="AD134" s="657"/>
      <c r="AE134" s="626"/>
      <c r="AF134" s="626"/>
      <c r="AG134" s="626"/>
      <c r="AH134" s="626"/>
      <c r="AI134" s="626"/>
      <c r="AJ134" s="626"/>
      <c r="AK134" s="626"/>
      <c r="AL134" s="626"/>
      <c r="AM134" s="626"/>
      <c r="AN134" s="626"/>
      <c r="AO134" s="626"/>
      <c r="AP134" s="626"/>
      <c r="AQ134" s="626"/>
      <c r="AR134" s="626"/>
      <c r="AS134" s="626"/>
      <c r="AT134" s="626"/>
      <c r="AU134" s="627"/>
      <c r="AV134" s="628"/>
      <c r="AW134" s="628"/>
      <c r="AX134" s="629"/>
      <c r="AY134">
        <f>$AY$133</f>
        <v>0</v>
      </c>
    </row>
    <row r="135" spans="1:60" ht="23.25" hidden="1" customHeight="1" x14ac:dyDescent="0.15">
      <c r="A135" s="188"/>
      <c r="B135" s="158"/>
      <c r="C135" s="158"/>
      <c r="D135" s="158"/>
      <c r="E135" s="158"/>
      <c r="F135" s="159"/>
      <c r="G135" s="646"/>
      <c r="H135" s="647"/>
      <c r="I135" s="647"/>
      <c r="J135" s="647"/>
      <c r="K135" s="647"/>
      <c r="L135" s="647"/>
      <c r="M135" s="647"/>
      <c r="N135" s="647"/>
      <c r="O135" s="647"/>
      <c r="P135" s="651"/>
      <c r="Q135" s="652"/>
      <c r="R135" s="652"/>
      <c r="S135" s="652"/>
      <c r="T135" s="652"/>
      <c r="U135" s="652"/>
      <c r="V135" s="652"/>
      <c r="W135" s="652"/>
      <c r="X135" s="653"/>
      <c r="Y135" s="630" t="s">
        <v>52</v>
      </c>
      <c r="Z135" s="631"/>
      <c r="AA135" s="632"/>
      <c r="AB135" s="657"/>
      <c r="AC135" s="657"/>
      <c r="AD135" s="657"/>
      <c r="AE135" s="626"/>
      <c r="AF135" s="626"/>
      <c r="AG135" s="626"/>
      <c r="AH135" s="626"/>
      <c r="AI135" s="626"/>
      <c r="AJ135" s="626"/>
      <c r="AK135" s="626"/>
      <c r="AL135" s="626"/>
      <c r="AM135" s="626"/>
      <c r="AN135" s="626"/>
      <c r="AO135" s="626"/>
      <c r="AP135" s="626"/>
      <c r="AQ135" s="626"/>
      <c r="AR135" s="626"/>
      <c r="AS135" s="626"/>
      <c r="AT135" s="626"/>
      <c r="AU135" s="627"/>
      <c r="AV135" s="628"/>
      <c r="AW135" s="628"/>
      <c r="AX135" s="629"/>
      <c r="AY135">
        <f>$AY$133</f>
        <v>0</v>
      </c>
    </row>
    <row r="136" spans="1:60" ht="23.25" hidden="1" customHeight="1" x14ac:dyDescent="0.15">
      <c r="A136" s="187" t="s">
        <v>572</v>
      </c>
      <c r="B136" s="105"/>
      <c r="C136" s="105"/>
      <c r="D136" s="105"/>
      <c r="E136" s="105"/>
      <c r="F136" s="673"/>
      <c r="G136" s="176" t="s">
        <v>573</v>
      </c>
      <c r="H136" s="176"/>
      <c r="I136" s="176"/>
      <c r="J136" s="176"/>
      <c r="K136" s="176"/>
      <c r="L136" s="176"/>
      <c r="M136" s="176"/>
      <c r="N136" s="176"/>
      <c r="O136" s="176"/>
      <c r="P136" s="176"/>
      <c r="Q136" s="176"/>
      <c r="R136" s="176"/>
      <c r="S136" s="176"/>
      <c r="T136" s="176"/>
      <c r="U136" s="176"/>
      <c r="V136" s="176"/>
      <c r="W136" s="176"/>
      <c r="X136" s="177"/>
      <c r="Y136" s="640"/>
      <c r="Z136" s="641"/>
      <c r="AA136" s="642"/>
      <c r="AB136" s="175" t="s">
        <v>11</v>
      </c>
      <c r="AC136" s="176"/>
      <c r="AD136" s="177"/>
      <c r="AE136" s="119" t="s">
        <v>407</v>
      </c>
      <c r="AF136" s="119"/>
      <c r="AG136" s="119"/>
      <c r="AH136" s="119"/>
      <c r="AI136" s="119" t="s">
        <v>559</v>
      </c>
      <c r="AJ136" s="119"/>
      <c r="AK136" s="119"/>
      <c r="AL136" s="119"/>
      <c r="AM136" s="119" t="s">
        <v>375</v>
      </c>
      <c r="AN136" s="119"/>
      <c r="AO136" s="119"/>
      <c r="AP136" s="119"/>
      <c r="AQ136" s="637" t="s">
        <v>585</v>
      </c>
      <c r="AR136" s="638"/>
      <c r="AS136" s="638"/>
      <c r="AT136" s="638"/>
      <c r="AU136" s="638"/>
      <c r="AV136" s="638"/>
      <c r="AW136" s="638"/>
      <c r="AX136" s="639"/>
      <c r="AY136">
        <f>IF(SUBSTITUTE(SUBSTITUTE($G$137,"／",""),"　","")="",0,1)</f>
        <v>0</v>
      </c>
    </row>
    <row r="137" spans="1:60" ht="23.25" hidden="1" customHeight="1" x14ac:dyDescent="0.15">
      <c r="A137" s="674"/>
      <c r="B137" s="197"/>
      <c r="C137" s="197"/>
      <c r="D137" s="197"/>
      <c r="E137" s="197"/>
      <c r="F137" s="675"/>
      <c r="G137" s="662" t="s">
        <v>574</v>
      </c>
      <c r="H137" s="663"/>
      <c r="I137" s="663"/>
      <c r="J137" s="663"/>
      <c r="K137" s="663"/>
      <c r="L137" s="663"/>
      <c r="M137" s="663"/>
      <c r="N137" s="663"/>
      <c r="O137" s="663"/>
      <c r="P137" s="663"/>
      <c r="Q137" s="663"/>
      <c r="R137" s="663"/>
      <c r="S137" s="663"/>
      <c r="T137" s="663"/>
      <c r="U137" s="663"/>
      <c r="V137" s="663"/>
      <c r="W137" s="663"/>
      <c r="X137" s="663"/>
      <c r="Y137" s="666" t="s">
        <v>572</v>
      </c>
      <c r="Z137" s="667"/>
      <c r="AA137" s="668"/>
      <c r="AB137" s="669"/>
      <c r="AC137" s="670"/>
      <c r="AD137" s="671"/>
      <c r="AE137" s="672"/>
      <c r="AF137" s="672"/>
      <c r="AG137" s="672"/>
      <c r="AH137" s="672"/>
      <c r="AI137" s="672"/>
      <c r="AJ137" s="672"/>
      <c r="AK137" s="672"/>
      <c r="AL137" s="672"/>
      <c r="AM137" s="672"/>
      <c r="AN137" s="672"/>
      <c r="AO137" s="672"/>
      <c r="AP137" s="672"/>
      <c r="AQ137" s="93"/>
      <c r="AR137" s="87"/>
      <c r="AS137" s="87"/>
      <c r="AT137" s="87"/>
      <c r="AU137" s="87"/>
      <c r="AV137" s="87"/>
      <c r="AW137" s="87"/>
      <c r="AX137" s="88"/>
      <c r="AY137">
        <f>$AY$136</f>
        <v>0</v>
      </c>
    </row>
    <row r="138" spans="1:60" ht="46.5" hidden="1" customHeight="1" x14ac:dyDescent="0.15">
      <c r="A138" s="676"/>
      <c r="B138" s="108"/>
      <c r="C138" s="108"/>
      <c r="D138" s="108"/>
      <c r="E138" s="108"/>
      <c r="F138" s="677"/>
      <c r="G138" s="664"/>
      <c r="H138" s="665"/>
      <c r="I138" s="665"/>
      <c r="J138" s="665"/>
      <c r="K138" s="665"/>
      <c r="L138" s="665"/>
      <c r="M138" s="665"/>
      <c r="N138" s="665"/>
      <c r="O138" s="665"/>
      <c r="P138" s="665"/>
      <c r="Q138" s="665"/>
      <c r="R138" s="665"/>
      <c r="S138" s="665"/>
      <c r="T138" s="665"/>
      <c r="U138" s="665"/>
      <c r="V138" s="665"/>
      <c r="W138" s="665"/>
      <c r="X138" s="665"/>
      <c r="Y138" s="219" t="s">
        <v>575</v>
      </c>
      <c r="Z138" s="659"/>
      <c r="AA138" s="660"/>
      <c r="AB138" s="622" t="s">
        <v>576</v>
      </c>
      <c r="AC138" s="623"/>
      <c r="AD138" s="624"/>
      <c r="AE138" s="625"/>
      <c r="AF138" s="625"/>
      <c r="AG138" s="625"/>
      <c r="AH138" s="625"/>
      <c r="AI138" s="625"/>
      <c r="AJ138" s="625"/>
      <c r="AK138" s="625"/>
      <c r="AL138" s="625"/>
      <c r="AM138" s="625"/>
      <c r="AN138" s="625"/>
      <c r="AO138" s="625"/>
      <c r="AP138" s="625"/>
      <c r="AQ138" s="625"/>
      <c r="AR138" s="625"/>
      <c r="AS138" s="625"/>
      <c r="AT138" s="625"/>
      <c r="AU138" s="625"/>
      <c r="AV138" s="625"/>
      <c r="AW138" s="625"/>
      <c r="AX138" s="661"/>
      <c r="AY138">
        <f>$AY$136</f>
        <v>0</v>
      </c>
    </row>
    <row r="139" spans="1:60" ht="18.75" hidden="1" customHeight="1" x14ac:dyDescent="0.15">
      <c r="A139" s="427" t="s">
        <v>227</v>
      </c>
      <c r="B139" s="603"/>
      <c r="C139" s="603"/>
      <c r="D139" s="603"/>
      <c r="E139" s="603"/>
      <c r="F139" s="604"/>
      <c r="G139" s="612" t="s">
        <v>139</v>
      </c>
      <c r="H139" s="197"/>
      <c r="I139" s="197"/>
      <c r="J139" s="197"/>
      <c r="K139" s="197"/>
      <c r="L139" s="197"/>
      <c r="M139" s="197"/>
      <c r="N139" s="197"/>
      <c r="O139" s="198"/>
      <c r="P139" s="199" t="s">
        <v>55</v>
      </c>
      <c r="Q139" s="197"/>
      <c r="R139" s="197"/>
      <c r="S139" s="197"/>
      <c r="T139" s="197"/>
      <c r="U139" s="197"/>
      <c r="V139" s="197"/>
      <c r="W139" s="197"/>
      <c r="X139" s="198"/>
      <c r="Y139" s="613"/>
      <c r="Z139" s="614"/>
      <c r="AA139" s="615"/>
      <c r="AB139" s="619" t="s">
        <v>11</v>
      </c>
      <c r="AC139" s="620"/>
      <c r="AD139" s="621"/>
      <c r="AE139" s="119" t="s">
        <v>407</v>
      </c>
      <c r="AF139" s="119"/>
      <c r="AG139" s="119"/>
      <c r="AH139" s="119"/>
      <c r="AI139" s="119" t="s">
        <v>559</v>
      </c>
      <c r="AJ139" s="119"/>
      <c r="AK139" s="119"/>
      <c r="AL139" s="119"/>
      <c r="AM139" s="119" t="s">
        <v>375</v>
      </c>
      <c r="AN139" s="119"/>
      <c r="AO139" s="119"/>
      <c r="AP139" s="119"/>
      <c r="AQ139" s="216" t="s">
        <v>170</v>
      </c>
      <c r="AR139" s="217"/>
      <c r="AS139" s="217"/>
      <c r="AT139" s="218"/>
      <c r="AU139" s="197" t="s">
        <v>128</v>
      </c>
      <c r="AV139" s="197"/>
      <c r="AW139" s="197"/>
      <c r="AX139" s="200"/>
      <c r="AY139">
        <f>COUNTA($G$141)</f>
        <v>0</v>
      </c>
    </row>
    <row r="140" spans="1:60" ht="18.75" hidden="1" customHeight="1" x14ac:dyDescent="0.15">
      <c r="A140" s="605"/>
      <c r="B140" s="606"/>
      <c r="C140" s="606"/>
      <c r="D140" s="606"/>
      <c r="E140" s="606"/>
      <c r="F140" s="607"/>
      <c r="G140" s="156"/>
      <c r="H140" s="108"/>
      <c r="I140" s="108"/>
      <c r="J140" s="108"/>
      <c r="K140" s="108"/>
      <c r="L140" s="108"/>
      <c r="M140" s="108"/>
      <c r="N140" s="108"/>
      <c r="O140" s="109"/>
      <c r="P140" s="107"/>
      <c r="Q140" s="108"/>
      <c r="R140" s="108"/>
      <c r="S140" s="108"/>
      <c r="T140" s="108"/>
      <c r="U140" s="108"/>
      <c r="V140" s="108"/>
      <c r="W140" s="108"/>
      <c r="X140" s="109"/>
      <c r="Y140" s="616"/>
      <c r="Z140" s="617"/>
      <c r="AA140" s="618"/>
      <c r="AB140" s="116"/>
      <c r="AC140" s="117"/>
      <c r="AD140" s="118"/>
      <c r="AE140" s="119"/>
      <c r="AF140" s="119"/>
      <c r="AG140" s="119"/>
      <c r="AH140" s="119"/>
      <c r="AI140" s="119"/>
      <c r="AJ140" s="119"/>
      <c r="AK140" s="119"/>
      <c r="AL140" s="119"/>
      <c r="AM140" s="119"/>
      <c r="AN140" s="119"/>
      <c r="AO140" s="119"/>
      <c r="AP140" s="119"/>
      <c r="AQ140" s="517"/>
      <c r="AR140" s="518"/>
      <c r="AS140" s="127" t="s">
        <v>171</v>
      </c>
      <c r="AT140" s="128"/>
      <c r="AU140" s="126">
        <v>4</v>
      </c>
      <c r="AV140" s="126"/>
      <c r="AW140" s="108" t="s">
        <v>166</v>
      </c>
      <c r="AX140" s="129"/>
      <c r="AY140">
        <f t="shared" ref="AY140:AY145" si="5">$AY$139</f>
        <v>0</v>
      </c>
    </row>
    <row r="141" spans="1:60" ht="23.25" hidden="1" customHeight="1" x14ac:dyDescent="0.15">
      <c r="A141" s="608"/>
      <c r="B141" s="606"/>
      <c r="C141" s="606"/>
      <c r="D141" s="606"/>
      <c r="E141" s="606"/>
      <c r="F141" s="60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9"/>
      <c r="B142" s="610"/>
      <c r="C142" s="610"/>
      <c r="D142" s="610"/>
      <c r="E142" s="610"/>
      <c r="F142" s="61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8"/>
      <c r="B143" s="606"/>
      <c r="C143" s="606"/>
      <c r="D143" s="606"/>
      <c r="E143" s="606"/>
      <c r="F143" s="60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2" t="s">
        <v>14</v>
      </c>
      <c r="AC143" s="602"/>
      <c r="AD143" s="60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564</v>
      </c>
      <c r="B146" s="152" t="s">
        <v>565</v>
      </c>
      <c r="C146" s="153"/>
      <c r="D146" s="153"/>
      <c r="E146" s="153"/>
      <c r="F146" s="154"/>
      <c r="G146" s="197" t="s">
        <v>566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407</v>
      </c>
      <c r="AF151" s="119"/>
      <c r="AG151" s="119"/>
      <c r="AH151" s="119"/>
      <c r="AI151" s="119" t="s">
        <v>559</v>
      </c>
      <c r="AJ151" s="119"/>
      <c r="AK151" s="119"/>
      <c r="AL151" s="119"/>
      <c r="AM151" s="119" t="s">
        <v>375</v>
      </c>
      <c r="AN151" s="119"/>
      <c r="AO151" s="119"/>
      <c r="AP151" s="119"/>
      <c r="AQ151" s="120" t="s">
        <v>170</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171</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407</v>
      </c>
      <c r="AF156" s="119"/>
      <c r="AG156" s="119"/>
      <c r="AH156" s="119"/>
      <c r="AI156" s="119" t="s">
        <v>559</v>
      </c>
      <c r="AJ156" s="119"/>
      <c r="AK156" s="119"/>
      <c r="AL156" s="119"/>
      <c r="AM156" s="119" t="s">
        <v>375</v>
      </c>
      <c r="AN156" s="119"/>
      <c r="AO156" s="119"/>
      <c r="AP156" s="119"/>
      <c r="AQ156" s="120" t="s">
        <v>170</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171</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407</v>
      </c>
      <c r="AF161" s="119"/>
      <c r="AG161" s="119"/>
      <c r="AH161" s="119"/>
      <c r="AI161" s="119" t="s">
        <v>559</v>
      </c>
      <c r="AJ161" s="119"/>
      <c r="AK161" s="119"/>
      <c r="AL161" s="119"/>
      <c r="AM161" s="119" t="s">
        <v>375</v>
      </c>
      <c r="AN161" s="119"/>
      <c r="AO161" s="119"/>
      <c r="AP161" s="119"/>
      <c r="AQ161" s="120" t="s">
        <v>170</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171</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2" t="s">
        <v>570</v>
      </c>
      <c r="B166" s="723"/>
      <c r="C166" s="723"/>
      <c r="D166" s="723"/>
      <c r="E166" s="723"/>
      <c r="F166" s="724"/>
      <c r="G166" s="725"/>
      <c r="H166" s="726"/>
      <c r="I166" s="726"/>
      <c r="J166" s="726"/>
      <c r="K166" s="726"/>
      <c r="L166" s="726"/>
      <c r="M166" s="726"/>
      <c r="N166" s="726"/>
      <c r="O166" s="726"/>
      <c r="P166" s="726"/>
      <c r="Q166" s="726"/>
      <c r="R166" s="726"/>
      <c r="S166" s="726"/>
      <c r="T166" s="726"/>
      <c r="U166" s="726"/>
      <c r="V166" s="726"/>
      <c r="W166" s="726"/>
      <c r="X166" s="726"/>
      <c r="Y166" s="726"/>
      <c r="Z166" s="726"/>
      <c r="AA166" s="726"/>
      <c r="AB166" s="726"/>
      <c r="AC166" s="726"/>
      <c r="AD166" s="726"/>
      <c r="AE166" s="726"/>
      <c r="AF166" s="726"/>
      <c r="AG166" s="726"/>
      <c r="AH166" s="726"/>
      <c r="AI166" s="726"/>
      <c r="AJ166" s="726"/>
      <c r="AK166" s="726"/>
      <c r="AL166" s="726"/>
      <c r="AM166" s="726"/>
      <c r="AN166" s="726"/>
      <c r="AO166" s="726"/>
      <c r="AP166" s="726"/>
      <c r="AQ166" s="726"/>
      <c r="AR166" s="726"/>
      <c r="AS166" s="726"/>
      <c r="AT166" s="726"/>
      <c r="AU166" s="726"/>
      <c r="AV166" s="726"/>
      <c r="AW166" s="726"/>
      <c r="AX166" s="727"/>
      <c r="AY166">
        <f>COUNTA($G$166)</f>
        <v>0</v>
      </c>
    </row>
    <row r="167" spans="1:60" ht="31.5" hidden="1" customHeight="1" x14ac:dyDescent="0.15">
      <c r="A167" s="658" t="s">
        <v>571</v>
      </c>
      <c r="B167" s="153"/>
      <c r="C167" s="153"/>
      <c r="D167" s="153"/>
      <c r="E167" s="153"/>
      <c r="F167" s="154"/>
      <c r="G167" s="699" t="s">
        <v>563</v>
      </c>
      <c r="H167" s="700"/>
      <c r="I167" s="700"/>
      <c r="J167" s="700"/>
      <c r="K167" s="700"/>
      <c r="L167" s="700"/>
      <c r="M167" s="700"/>
      <c r="N167" s="700"/>
      <c r="O167" s="700"/>
      <c r="P167" s="701" t="s">
        <v>562</v>
      </c>
      <c r="Q167" s="700"/>
      <c r="R167" s="700"/>
      <c r="S167" s="700"/>
      <c r="T167" s="700"/>
      <c r="U167" s="700"/>
      <c r="V167" s="700"/>
      <c r="W167" s="700"/>
      <c r="X167" s="702"/>
      <c r="Y167" s="703"/>
      <c r="Z167" s="704"/>
      <c r="AA167" s="705"/>
      <c r="AB167" s="636" t="s">
        <v>11</v>
      </c>
      <c r="AC167" s="636"/>
      <c r="AD167" s="636"/>
      <c r="AE167" s="119" t="s">
        <v>407</v>
      </c>
      <c r="AF167" s="119"/>
      <c r="AG167" s="119"/>
      <c r="AH167" s="119"/>
      <c r="AI167" s="119" t="s">
        <v>559</v>
      </c>
      <c r="AJ167" s="119"/>
      <c r="AK167" s="119"/>
      <c r="AL167" s="119"/>
      <c r="AM167" s="119" t="s">
        <v>375</v>
      </c>
      <c r="AN167" s="119"/>
      <c r="AO167" s="119"/>
      <c r="AP167" s="119"/>
      <c r="AQ167" s="633" t="s">
        <v>406</v>
      </c>
      <c r="AR167" s="634"/>
      <c r="AS167" s="634"/>
      <c r="AT167" s="635"/>
      <c r="AU167" s="633" t="s">
        <v>584</v>
      </c>
      <c r="AV167" s="634"/>
      <c r="AW167" s="634"/>
      <c r="AX167" s="643"/>
      <c r="AY167">
        <f>COUNTA($G$168)</f>
        <v>0</v>
      </c>
    </row>
    <row r="168" spans="1:60" ht="23.25" hidden="1" customHeight="1" x14ac:dyDescent="0.15">
      <c r="A168" s="658"/>
      <c r="B168" s="153"/>
      <c r="C168" s="153"/>
      <c r="D168" s="153"/>
      <c r="E168" s="153"/>
      <c r="F168" s="154"/>
      <c r="G168" s="644"/>
      <c r="H168" s="645"/>
      <c r="I168" s="645"/>
      <c r="J168" s="645"/>
      <c r="K168" s="645"/>
      <c r="L168" s="645"/>
      <c r="M168" s="645"/>
      <c r="N168" s="645"/>
      <c r="O168" s="645"/>
      <c r="P168" s="648"/>
      <c r="Q168" s="649"/>
      <c r="R168" s="649"/>
      <c r="S168" s="649"/>
      <c r="T168" s="649"/>
      <c r="U168" s="649"/>
      <c r="V168" s="649"/>
      <c r="W168" s="649"/>
      <c r="X168" s="650"/>
      <c r="Y168" s="654" t="s">
        <v>51</v>
      </c>
      <c r="Z168" s="655"/>
      <c r="AA168" s="656"/>
      <c r="AB168" s="657"/>
      <c r="AC168" s="657"/>
      <c r="AD168" s="657"/>
      <c r="AE168" s="626"/>
      <c r="AF168" s="626"/>
      <c r="AG168" s="626"/>
      <c r="AH168" s="626"/>
      <c r="AI168" s="626"/>
      <c r="AJ168" s="626"/>
      <c r="AK168" s="626"/>
      <c r="AL168" s="626"/>
      <c r="AM168" s="626"/>
      <c r="AN168" s="626"/>
      <c r="AO168" s="626"/>
      <c r="AP168" s="626"/>
      <c r="AQ168" s="626"/>
      <c r="AR168" s="626"/>
      <c r="AS168" s="626"/>
      <c r="AT168" s="626"/>
      <c r="AU168" s="627"/>
      <c r="AV168" s="628"/>
      <c r="AW168" s="628"/>
      <c r="AX168" s="629"/>
      <c r="AY168">
        <f>$AY$167</f>
        <v>0</v>
      </c>
    </row>
    <row r="169" spans="1:60" ht="23.25" hidden="1" customHeight="1" x14ac:dyDescent="0.15">
      <c r="A169" s="188"/>
      <c r="B169" s="158"/>
      <c r="C169" s="158"/>
      <c r="D169" s="158"/>
      <c r="E169" s="158"/>
      <c r="F169" s="159"/>
      <c r="G169" s="646"/>
      <c r="H169" s="647"/>
      <c r="I169" s="647"/>
      <c r="J169" s="647"/>
      <c r="K169" s="647"/>
      <c r="L169" s="647"/>
      <c r="M169" s="647"/>
      <c r="N169" s="647"/>
      <c r="O169" s="647"/>
      <c r="P169" s="651"/>
      <c r="Q169" s="652"/>
      <c r="R169" s="652"/>
      <c r="S169" s="652"/>
      <c r="T169" s="652"/>
      <c r="U169" s="652"/>
      <c r="V169" s="652"/>
      <c r="W169" s="652"/>
      <c r="X169" s="653"/>
      <c r="Y169" s="630" t="s">
        <v>52</v>
      </c>
      <c r="Z169" s="631"/>
      <c r="AA169" s="632"/>
      <c r="AB169" s="657"/>
      <c r="AC169" s="657"/>
      <c r="AD169" s="657"/>
      <c r="AE169" s="626"/>
      <c r="AF169" s="626"/>
      <c r="AG169" s="626"/>
      <c r="AH169" s="626"/>
      <c r="AI169" s="626"/>
      <c r="AJ169" s="626"/>
      <c r="AK169" s="626"/>
      <c r="AL169" s="626"/>
      <c r="AM169" s="626"/>
      <c r="AN169" s="626"/>
      <c r="AO169" s="626"/>
      <c r="AP169" s="626"/>
      <c r="AQ169" s="626"/>
      <c r="AR169" s="626"/>
      <c r="AS169" s="626"/>
      <c r="AT169" s="626"/>
      <c r="AU169" s="627"/>
      <c r="AV169" s="628"/>
      <c r="AW169" s="628"/>
      <c r="AX169" s="629"/>
      <c r="AY169">
        <f>$AY$167</f>
        <v>0</v>
      </c>
    </row>
    <row r="170" spans="1:60" ht="23.25" hidden="1" customHeight="1" x14ac:dyDescent="0.15">
      <c r="A170" s="187" t="s">
        <v>572</v>
      </c>
      <c r="B170" s="105"/>
      <c r="C170" s="105"/>
      <c r="D170" s="105"/>
      <c r="E170" s="105"/>
      <c r="F170" s="673"/>
      <c r="G170" s="176" t="s">
        <v>573</v>
      </c>
      <c r="H170" s="176"/>
      <c r="I170" s="176"/>
      <c r="J170" s="176"/>
      <c r="K170" s="176"/>
      <c r="L170" s="176"/>
      <c r="M170" s="176"/>
      <c r="N170" s="176"/>
      <c r="O170" s="176"/>
      <c r="P170" s="176"/>
      <c r="Q170" s="176"/>
      <c r="R170" s="176"/>
      <c r="S170" s="176"/>
      <c r="T170" s="176"/>
      <c r="U170" s="176"/>
      <c r="V170" s="176"/>
      <c r="W170" s="176"/>
      <c r="X170" s="177"/>
      <c r="Y170" s="640"/>
      <c r="Z170" s="641"/>
      <c r="AA170" s="642"/>
      <c r="AB170" s="175" t="s">
        <v>11</v>
      </c>
      <c r="AC170" s="176"/>
      <c r="AD170" s="177"/>
      <c r="AE170" s="119" t="s">
        <v>407</v>
      </c>
      <c r="AF170" s="119"/>
      <c r="AG170" s="119"/>
      <c r="AH170" s="119"/>
      <c r="AI170" s="119" t="s">
        <v>559</v>
      </c>
      <c r="AJ170" s="119"/>
      <c r="AK170" s="119"/>
      <c r="AL170" s="119"/>
      <c r="AM170" s="119" t="s">
        <v>375</v>
      </c>
      <c r="AN170" s="119"/>
      <c r="AO170" s="119"/>
      <c r="AP170" s="119"/>
      <c r="AQ170" s="637" t="s">
        <v>585</v>
      </c>
      <c r="AR170" s="638"/>
      <c r="AS170" s="638"/>
      <c r="AT170" s="638"/>
      <c r="AU170" s="638"/>
      <c r="AV170" s="638"/>
      <c r="AW170" s="638"/>
      <c r="AX170" s="639"/>
      <c r="AY170">
        <f>IF(SUBSTITUTE(SUBSTITUTE($G$171,"／",""),"　","")="",0,1)</f>
        <v>0</v>
      </c>
    </row>
    <row r="171" spans="1:60" ht="23.25" hidden="1" customHeight="1" x14ac:dyDescent="0.15">
      <c r="A171" s="674"/>
      <c r="B171" s="197"/>
      <c r="C171" s="197"/>
      <c r="D171" s="197"/>
      <c r="E171" s="197"/>
      <c r="F171" s="675"/>
      <c r="G171" s="662" t="s">
        <v>574</v>
      </c>
      <c r="H171" s="663"/>
      <c r="I171" s="663"/>
      <c r="J171" s="663"/>
      <c r="K171" s="663"/>
      <c r="L171" s="663"/>
      <c r="M171" s="663"/>
      <c r="N171" s="663"/>
      <c r="O171" s="663"/>
      <c r="P171" s="663"/>
      <c r="Q171" s="663"/>
      <c r="R171" s="663"/>
      <c r="S171" s="663"/>
      <c r="T171" s="663"/>
      <c r="U171" s="663"/>
      <c r="V171" s="663"/>
      <c r="W171" s="663"/>
      <c r="X171" s="663"/>
      <c r="Y171" s="666" t="s">
        <v>572</v>
      </c>
      <c r="Z171" s="667"/>
      <c r="AA171" s="668"/>
      <c r="AB171" s="669"/>
      <c r="AC171" s="670"/>
      <c r="AD171" s="671"/>
      <c r="AE171" s="672"/>
      <c r="AF171" s="672"/>
      <c r="AG171" s="672"/>
      <c r="AH171" s="672"/>
      <c r="AI171" s="672"/>
      <c r="AJ171" s="672"/>
      <c r="AK171" s="672"/>
      <c r="AL171" s="672"/>
      <c r="AM171" s="672"/>
      <c r="AN171" s="672"/>
      <c r="AO171" s="672"/>
      <c r="AP171" s="672"/>
      <c r="AQ171" s="93"/>
      <c r="AR171" s="87"/>
      <c r="AS171" s="87"/>
      <c r="AT171" s="87"/>
      <c r="AU171" s="87"/>
      <c r="AV171" s="87"/>
      <c r="AW171" s="87"/>
      <c r="AX171" s="88"/>
      <c r="AY171">
        <f>$AY$170</f>
        <v>0</v>
      </c>
    </row>
    <row r="172" spans="1:60" ht="46.5" hidden="1" customHeight="1" x14ac:dyDescent="0.15">
      <c r="A172" s="676"/>
      <c r="B172" s="108"/>
      <c r="C172" s="108"/>
      <c r="D172" s="108"/>
      <c r="E172" s="108"/>
      <c r="F172" s="677"/>
      <c r="G172" s="664"/>
      <c r="H172" s="665"/>
      <c r="I172" s="665"/>
      <c r="J172" s="665"/>
      <c r="K172" s="665"/>
      <c r="L172" s="665"/>
      <c r="M172" s="665"/>
      <c r="N172" s="665"/>
      <c r="O172" s="665"/>
      <c r="P172" s="665"/>
      <c r="Q172" s="665"/>
      <c r="R172" s="665"/>
      <c r="S172" s="665"/>
      <c r="T172" s="665"/>
      <c r="U172" s="665"/>
      <c r="V172" s="665"/>
      <c r="W172" s="665"/>
      <c r="X172" s="665"/>
      <c r="Y172" s="219" t="s">
        <v>575</v>
      </c>
      <c r="Z172" s="659"/>
      <c r="AA172" s="660"/>
      <c r="AB172" s="622" t="s">
        <v>576</v>
      </c>
      <c r="AC172" s="623"/>
      <c r="AD172" s="624"/>
      <c r="AE172" s="625"/>
      <c r="AF172" s="625"/>
      <c r="AG172" s="625"/>
      <c r="AH172" s="625"/>
      <c r="AI172" s="625"/>
      <c r="AJ172" s="625"/>
      <c r="AK172" s="625"/>
      <c r="AL172" s="625"/>
      <c r="AM172" s="625"/>
      <c r="AN172" s="625"/>
      <c r="AO172" s="625"/>
      <c r="AP172" s="625"/>
      <c r="AQ172" s="625"/>
      <c r="AR172" s="625"/>
      <c r="AS172" s="625"/>
      <c r="AT172" s="625"/>
      <c r="AU172" s="625"/>
      <c r="AV172" s="625"/>
      <c r="AW172" s="625"/>
      <c r="AX172" s="661"/>
      <c r="AY172">
        <f>$AY$170</f>
        <v>0</v>
      </c>
    </row>
    <row r="173" spans="1:60" ht="18.75" hidden="1" customHeight="1" x14ac:dyDescent="0.15">
      <c r="A173" s="427" t="s">
        <v>227</v>
      </c>
      <c r="B173" s="603"/>
      <c r="C173" s="603"/>
      <c r="D173" s="603"/>
      <c r="E173" s="603"/>
      <c r="F173" s="604"/>
      <c r="G173" s="612" t="s">
        <v>139</v>
      </c>
      <c r="H173" s="197"/>
      <c r="I173" s="197"/>
      <c r="J173" s="197"/>
      <c r="K173" s="197"/>
      <c r="L173" s="197"/>
      <c r="M173" s="197"/>
      <c r="N173" s="197"/>
      <c r="O173" s="198"/>
      <c r="P173" s="199" t="s">
        <v>55</v>
      </c>
      <c r="Q173" s="197"/>
      <c r="R173" s="197"/>
      <c r="S173" s="197"/>
      <c r="T173" s="197"/>
      <c r="U173" s="197"/>
      <c r="V173" s="197"/>
      <c r="W173" s="197"/>
      <c r="X173" s="198"/>
      <c r="Y173" s="613"/>
      <c r="Z173" s="614"/>
      <c r="AA173" s="615"/>
      <c r="AB173" s="619" t="s">
        <v>11</v>
      </c>
      <c r="AC173" s="620"/>
      <c r="AD173" s="621"/>
      <c r="AE173" s="119" t="s">
        <v>407</v>
      </c>
      <c r="AF173" s="119"/>
      <c r="AG173" s="119"/>
      <c r="AH173" s="119"/>
      <c r="AI173" s="119" t="s">
        <v>559</v>
      </c>
      <c r="AJ173" s="119"/>
      <c r="AK173" s="119"/>
      <c r="AL173" s="119"/>
      <c r="AM173" s="119" t="s">
        <v>375</v>
      </c>
      <c r="AN173" s="119"/>
      <c r="AO173" s="119"/>
      <c r="AP173" s="119"/>
      <c r="AQ173" s="216" t="s">
        <v>170</v>
      </c>
      <c r="AR173" s="217"/>
      <c r="AS173" s="217"/>
      <c r="AT173" s="218"/>
      <c r="AU173" s="197" t="s">
        <v>128</v>
      </c>
      <c r="AV173" s="197"/>
      <c r="AW173" s="197"/>
      <c r="AX173" s="200"/>
      <c r="AY173">
        <f>COUNTA($G$175)</f>
        <v>0</v>
      </c>
    </row>
    <row r="174" spans="1:60" ht="18.75" hidden="1" customHeight="1" x14ac:dyDescent="0.15">
      <c r="A174" s="605"/>
      <c r="B174" s="606"/>
      <c r="C174" s="606"/>
      <c r="D174" s="606"/>
      <c r="E174" s="606"/>
      <c r="F174" s="607"/>
      <c r="G174" s="156"/>
      <c r="H174" s="108"/>
      <c r="I174" s="108"/>
      <c r="J174" s="108"/>
      <c r="K174" s="108"/>
      <c r="L174" s="108"/>
      <c r="M174" s="108"/>
      <c r="N174" s="108"/>
      <c r="O174" s="109"/>
      <c r="P174" s="107"/>
      <c r="Q174" s="108"/>
      <c r="R174" s="108"/>
      <c r="S174" s="108"/>
      <c r="T174" s="108"/>
      <c r="U174" s="108"/>
      <c r="V174" s="108"/>
      <c r="W174" s="108"/>
      <c r="X174" s="109"/>
      <c r="Y174" s="616"/>
      <c r="Z174" s="617"/>
      <c r="AA174" s="618"/>
      <c r="AB174" s="116"/>
      <c r="AC174" s="117"/>
      <c r="AD174" s="118"/>
      <c r="AE174" s="119"/>
      <c r="AF174" s="119"/>
      <c r="AG174" s="119"/>
      <c r="AH174" s="119"/>
      <c r="AI174" s="119"/>
      <c r="AJ174" s="119"/>
      <c r="AK174" s="119"/>
      <c r="AL174" s="119"/>
      <c r="AM174" s="119"/>
      <c r="AN174" s="119"/>
      <c r="AO174" s="119"/>
      <c r="AP174" s="119"/>
      <c r="AQ174" s="517"/>
      <c r="AR174" s="518"/>
      <c r="AS174" s="127" t="s">
        <v>171</v>
      </c>
      <c r="AT174" s="128"/>
      <c r="AU174" s="126">
        <v>4</v>
      </c>
      <c r="AV174" s="126"/>
      <c r="AW174" s="108" t="s">
        <v>166</v>
      </c>
      <c r="AX174" s="129"/>
      <c r="AY174">
        <f t="shared" ref="AY174:AY179" si="7">$AY$173</f>
        <v>0</v>
      </c>
    </row>
    <row r="175" spans="1:60" ht="23.25" hidden="1" customHeight="1" x14ac:dyDescent="0.15">
      <c r="A175" s="608"/>
      <c r="B175" s="606"/>
      <c r="C175" s="606"/>
      <c r="D175" s="606"/>
      <c r="E175" s="606"/>
      <c r="F175" s="60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9"/>
      <c r="B176" s="610"/>
      <c r="C176" s="610"/>
      <c r="D176" s="610"/>
      <c r="E176" s="610"/>
      <c r="F176" s="61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8"/>
      <c r="B177" s="606"/>
      <c r="C177" s="606"/>
      <c r="D177" s="606"/>
      <c r="E177" s="606"/>
      <c r="F177" s="60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2" t="s">
        <v>14</v>
      </c>
      <c r="AC177" s="602"/>
      <c r="AD177" s="60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564</v>
      </c>
      <c r="B180" s="152" t="s">
        <v>565</v>
      </c>
      <c r="C180" s="153"/>
      <c r="D180" s="153"/>
      <c r="E180" s="153"/>
      <c r="F180" s="154"/>
      <c r="G180" s="197" t="s">
        <v>566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407</v>
      </c>
      <c r="AF185" s="119"/>
      <c r="AG185" s="119"/>
      <c r="AH185" s="119"/>
      <c r="AI185" s="119" t="s">
        <v>559</v>
      </c>
      <c r="AJ185" s="119"/>
      <c r="AK185" s="119"/>
      <c r="AL185" s="119"/>
      <c r="AM185" s="119" t="s">
        <v>375</v>
      </c>
      <c r="AN185" s="119"/>
      <c r="AO185" s="119"/>
      <c r="AP185" s="119"/>
      <c r="AQ185" s="120" t="s">
        <v>170</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171</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407</v>
      </c>
      <c r="AF190" s="119"/>
      <c r="AG190" s="119"/>
      <c r="AH190" s="119"/>
      <c r="AI190" s="119" t="s">
        <v>559</v>
      </c>
      <c r="AJ190" s="119"/>
      <c r="AK190" s="119"/>
      <c r="AL190" s="119"/>
      <c r="AM190" s="119" t="s">
        <v>375</v>
      </c>
      <c r="AN190" s="119"/>
      <c r="AO190" s="119"/>
      <c r="AP190" s="119"/>
      <c r="AQ190" s="120" t="s">
        <v>170</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171</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407</v>
      </c>
      <c r="AF195" s="119"/>
      <c r="AG195" s="119"/>
      <c r="AH195" s="119"/>
      <c r="AI195" s="119" t="s">
        <v>559</v>
      </c>
      <c r="AJ195" s="119"/>
      <c r="AK195" s="119"/>
      <c r="AL195" s="119"/>
      <c r="AM195" s="119" t="s">
        <v>375</v>
      </c>
      <c r="AN195" s="119"/>
      <c r="AO195" s="119"/>
      <c r="AP195" s="119"/>
      <c r="AQ195" s="120" t="s">
        <v>170</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171</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2" t="s">
        <v>228</v>
      </c>
      <c r="B200" s="563"/>
      <c r="C200" s="563"/>
      <c r="D200" s="563"/>
      <c r="E200" s="563"/>
      <c r="F200" s="564"/>
      <c r="G200" s="587"/>
      <c r="H200" s="589" t="s">
        <v>139</v>
      </c>
      <c r="I200" s="589"/>
      <c r="J200" s="589"/>
      <c r="K200" s="589"/>
      <c r="L200" s="589"/>
      <c r="M200" s="589"/>
      <c r="N200" s="589"/>
      <c r="O200" s="590"/>
      <c r="P200" s="592" t="s">
        <v>55</v>
      </c>
      <c r="Q200" s="589"/>
      <c r="R200" s="589"/>
      <c r="S200" s="589"/>
      <c r="T200" s="589"/>
      <c r="U200" s="589"/>
      <c r="V200" s="590"/>
      <c r="W200" s="594" t="s">
        <v>224</v>
      </c>
      <c r="X200" s="595"/>
      <c r="Y200" s="598"/>
      <c r="Z200" s="598"/>
      <c r="AA200" s="599"/>
      <c r="AB200" s="592" t="s">
        <v>11</v>
      </c>
      <c r="AC200" s="589"/>
      <c r="AD200" s="590"/>
      <c r="AE200" s="119" t="s">
        <v>407</v>
      </c>
      <c r="AF200" s="119"/>
      <c r="AG200" s="119"/>
      <c r="AH200" s="119"/>
      <c r="AI200" s="119" t="s">
        <v>559</v>
      </c>
      <c r="AJ200" s="119"/>
      <c r="AK200" s="119"/>
      <c r="AL200" s="119"/>
      <c r="AM200" s="119" t="s">
        <v>375</v>
      </c>
      <c r="AN200" s="119"/>
      <c r="AO200" s="119"/>
      <c r="AP200" s="119"/>
      <c r="AQ200" s="120" t="s">
        <v>170</v>
      </c>
      <c r="AR200" s="121"/>
      <c r="AS200" s="121"/>
      <c r="AT200" s="122"/>
      <c r="AU200" s="583" t="s">
        <v>128</v>
      </c>
      <c r="AV200" s="583"/>
      <c r="AW200" s="583"/>
      <c r="AX200" s="584"/>
      <c r="AY200">
        <f>COUNTA($H$202)</f>
        <v>0</v>
      </c>
    </row>
    <row r="201" spans="1:60" ht="18.75" hidden="1" customHeight="1" x14ac:dyDescent="0.15">
      <c r="A201" s="523"/>
      <c r="B201" s="524"/>
      <c r="C201" s="524"/>
      <c r="D201" s="524"/>
      <c r="E201" s="524"/>
      <c r="F201" s="525"/>
      <c r="G201" s="588"/>
      <c r="H201" s="585"/>
      <c r="I201" s="585"/>
      <c r="J201" s="585"/>
      <c r="K201" s="585"/>
      <c r="L201" s="585"/>
      <c r="M201" s="585"/>
      <c r="N201" s="585"/>
      <c r="O201" s="591"/>
      <c r="P201" s="593"/>
      <c r="Q201" s="585"/>
      <c r="R201" s="585"/>
      <c r="S201" s="585"/>
      <c r="T201" s="585"/>
      <c r="U201" s="585"/>
      <c r="V201" s="591"/>
      <c r="W201" s="596"/>
      <c r="X201" s="597"/>
      <c r="Y201" s="600"/>
      <c r="Z201" s="600"/>
      <c r="AA201" s="601"/>
      <c r="AB201" s="593"/>
      <c r="AC201" s="585"/>
      <c r="AD201" s="591"/>
      <c r="AE201" s="119"/>
      <c r="AF201" s="119"/>
      <c r="AG201" s="119"/>
      <c r="AH201" s="119"/>
      <c r="AI201" s="119"/>
      <c r="AJ201" s="119"/>
      <c r="AK201" s="119"/>
      <c r="AL201" s="119"/>
      <c r="AM201" s="119"/>
      <c r="AN201" s="119"/>
      <c r="AO201" s="119"/>
      <c r="AP201" s="119"/>
      <c r="AQ201" s="517"/>
      <c r="AR201" s="518"/>
      <c r="AS201" s="127" t="s">
        <v>171</v>
      </c>
      <c r="AT201" s="128"/>
      <c r="AU201" s="126"/>
      <c r="AV201" s="126"/>
      <c r="AW201" s="585" t="s">
        <v>166</v>
      </c>
      <c r="AX201" s="586"/>
      <c r="AY201">
        <f t="shared" ref="AY201:AY207" si="10">$AY$200</f>
        <v>0</v>
      </c>
    </row>
    <row r="202" spans="1:60" ht="23.25" hidden="1" customHeight="1" x14ac:dyDescent="0.15">
      <c r="A202" s="523"/>
      <c r="B202" s="524"/>
      <c r="C202" s="524"/>
      <c r="D202" s="524"/>
      <c r="E202" s="524"/>
      <c r="F202" s="525"/>
      <c r="G202" s="569" t="s">
        <v>172</v>
      </c>
      <c r="H202" s="571"/>
      <c r="I202" s="572"/>
      <c r="J202" s="572"/>
      <c r="K202" s="572"/>
      <c r="L202" s="572"/>
      <c r="M202" s="572"/>
      <c r="N202" s="572"/>
      <c r="O202" s="573"/>
      <c r="P202" s="571"/>
      <c r="Q202" s="572"/>
      <c r="R202" s="572"/>
      <c r="S202" s="572"/>
      <c r="T202" s="572"/>
      <c r="U202" s="572"/>
      <c r="V202" s="573"/>
      <c r="W202" s="577"/>
      <c r="X202" s="578"/>
      <c r="Y202" s="558" t="s">
        <v>12</v>
      </c>
      <c r="Z202" s="558"/>
      <c r="AA202" s="559"/>
      <c r="AB202" s="568" t="s">
        <v>241</v>
      </c>
      <c r="AC202" s="568"/>
      <c r="AD202" s="568"/>
      <c r="AE202" s="93"/>
      <c r="AF202" s="87"/>
      <c r="AG202" s="87"/>
      <c r="AH202" s="87"/>
      <c r="AI202" s="93"/>
      <c r="AJ202" s="87"/>
      <c r="AK202" s="87"/>
      <c r="AL202" s="87"/>
      <c r="AM202" s="93"/>
      <c r="AN202" s="87"/>
      <c r="AO202" s="87"/>
      <c r="AP202" s="87"/>
      <c r="AQ202" s="93"/>
      <c r="AR202" s="87"/>
      <c r="AS202" s="87"/>
      <c r="AT202" s="513"/>
      <c r="AU202" s="87"/>
      <c r="AV202" s="87"/>
      <c r="AW202" s="87"/>
      <c r="AX202" s="88"/>
      <c r="AY202">
        <f t="shared" si="10"/>
        <v>0</v>
      </c>
    </row>
    <row r="203" spans="1:60" ht="23.25" hidden="1" customHeight="1" x14ac:dyDescent="0.15">
      <c r="A203" s="523"/>
      <c r="B203" s="524"/>
      <c r="C203" s="524"/>
      <c r="D203" s="524"/>
      <c r="E203" s="524"/>
      <c r="F203" s="525"/>
      <c r="G203" s="548"/>
      <c r="H203" s="574"/>
      <c r="I203" s="575"/>
      <c r="J203" s="575"/>
      <c r="K203" s="575"/>
      <c r="L203" s="575"/>
      <c r="M203" s="575"/>
      <c r="N203" s="575"/>
      <c r="O203" s="576"/>
      <c r="P203" s="574"/>
      <c r="Q203" s="575"/>
      <c r="R203" s="575"/>
      <c r="S203" s="575"/>
      <c r="T203" s="575"/>
      <c r="U203" s="575"/>
      <c r="V203" s="576"/>
      <c r="W203" s="579"/>
      <c r="X203" s="580"/>
      <c r="Y203" s="560" t="s">
        <v>50</v>
      </c>
      <c r="Z203" s="560"/>
      <c r="AA203" s="561"/>
      <c r="AB203" s="567" t="s">
        <v>241</v>
      </c>
      <c r="AC203" s="567"/>
      <c r="AD203" s="567"/>
      <c r="AE203" s="93"/>
      <c r="AF203" s="87"/>
      <c r="AG203" s="87"/>
      <c r="AH203" s="87"/>
      <c r="AI203" s="93"/>
      <c r="AJ203" s="87"/>
      <c r="AK203" s="87"/>
      <c r="AL203" s="87"/>
      <c r="AM203" s="93"/>
      <c r="AN203" s="87"/>
      <c r="AO203" s="87"/>
      <c r="AP203" s="87"/>
      <c r="AQ203" s="93"/>
      <c r="AR203" s="87"/>
      <c r="AS203" s="87"/>
      <c r="AT203" s="513"/>
      <c r="AU203" s="87"/>
      <c r="AV203" s="87"/>
      <c r="AW203" s="87"/>
      <c r="AX203" s="88"/>
      <c r="AY203">
        <f t="shared" si="10"/>
        <v>0</v>
      </c>
    </row>
    <row r="204" spans="1:60" ht="23.25" hidden="1" customHeight="1" x14ac:dyDescent="0.15">
      <c r="A204" s="523"/>
      <c r="B204" s="524"/>
      <c r="C204" s="524"/>
      <c r="D204" s="524"/>
      <c r="E204" s="524"/>
      <c r="F204" s="525"/>
      <c r="G204" s="570"/>
      <c r="H204" s="574"/>
      <c r="I204" s="575"/>
      <c r="J204" s="575"/>
      <c r="K204" s="575"/>
      <c r="L204" s="575"/>
      <c r="M204" s="575"/>
      <c r="N204" s="575"/>
      <c r="O204" s="576"/>
      <c r="P204" s="574"/>
      <c r="Q204" s="575"/>
      <c r="R204" s="575"/>
      <c r="S204" s="575"/>
      <c r="T204" s="575"/>
      <c r="U204" s="575"/>
      <c r="V204" s="576"/>
      <c r="W204" s="581"/>
      <c r="X204" s="582"/>
      <c r="Y204" s="560" t="s">
        <v>13</v>
      </c>
      <c r="Z204" s="560"/>
      <c r="AA204" s="561"/>
      <c r="AB204" s="565" t="s">
        <v>242</v>
      </c>
      <c r="AC204" s="565"/>
      <c r="AD204" s="565"/>
      <c r="AE204" s="98"/>
      <c r="AF204" s="99"/>
      <c r="AG204" s="99"/>
      <c r="AH204" s="99"/>
      <c r="AI204" s="98"/>
      <c r="AJ204" s="99"/>
      <c r="AK204" s="99"/>
      <c r="AL204" s="99"/>
      <c r="AM204" s="98"/>
      <c r="AN204" s="99"/>
      <c r="AO204" s="99"/>
      <c r="AP204" s="99"/>
      <c r="AQ204" s="93"/>
      <c r="AR204" s="87"/>
      <c r="AS204" s="87"/>
      <c r="AT204" s="513"/>
      <c r="AU204" s="87"/>
      <c r="AV204" s="87"/>
      <c r="AW204" s="87"/>
      <c r="AX204" s="88"/>
      <c r="AY204">
        <f t="shared" si="10"/>
        <v>0</v>
      </c>
    </row>
    <row r="205" spans="1:60" ht="23.25" hidden="1" customHeight="1" x14ac:dyDescent="0.15">
      <c r="A205" s="523" t="s">
        <v>231</v>
      </c>
      <c r="B205" s="524"/>
      <c r="C205" s="524"/>
      <c r="D205" s="524"/>
      <c r="E205" s="524"/>
      <c r="F205" s="525"/>
      <c r="G205" s="548" t="s">
        <v>173</v>
      </c>
      <c r="H205" s="549"/>
      <c r="I205" s="549"/>
      <c r="J205" s="549"/>
      <c r="K205" s="549"/>
      <c r="L205" s="549"/>
      <c r="M205" s="549"/>
      <c r="N205" s="549"/>
      <c r="O205" s="549"/>
      <c r="P205" s="549"/>
      <c r="Q205" s="549"/>
      <c r="R205" s="549"/>
      <c r="S205" s="549"/>
      <c r="T205" s="549"/>
      <c r="U205" s="549"/>
      <c r="V205" s="549"/>
      <c r="W205" s="552" t="s">
        <v>240</v>
      </c>
      <c r="X205" s="553"/>
      <c r="Y205" s="558" t="s">
        <v>12</v>
      </c>
      <c r="Z205" s="558"/>
      <c r="AA205" s="559"/>
      <c r="AB205" s="568" t="s">
        <v>241</v>
      </c>
      <c r="AC205" s="568"/>
      <c r="AD205" s="568"/>
      <c r="AE205" s="93"/>
      <c r="AF205" s="87"/>
      <c r="AG205" s="87"/>
      <c r="AH205" s="87"/>
      <c r="AI205" s="93"/>
      <c r="AJ205" s="87"/>
      <c r="AK205" s="87"/>
      <c r="AL205" s="87"/>
      <c r="AM205" s="93"/>
      <c r="AN205" s="87"/>
      <c r="AO205" s="87"/>
      <c r="AP205" s="87"/>
      <c r="AQ205" s="93"/>
      <c r="AR205" s="87"/>
      <c r="AS205" s="87"/>
      <c r="AT205" s="513"/>
      <c r="AU205" s="87"/>
      <c r="AV205" s="87"/>
      <c r="AW205" s="87"/>
      <c r="AX205" s="88"/>
      <c r="AY205">
        <f t="shared" si="10"/>
        <v>0</v>
      </c>
    </row>
    <row r="206" spans="1:60" ht="23.25" hidden="1" customHeight="1" x14ac:dyDescent="0.15">
      <c r="A206" s="523"/>
      <c r="B206" s="524"/>
      <c r="C206" s="524"/>
      <c r="D206" s="524"/>
      <c r="E206" s="524"/>
      <c r="F206" s="525"/>
      <c r="G206" s="548"/>
      <c r="H206" s="550"/>
      <c r="I206" s="550"/>
      <c r="J206" s="550"/>
      <c r="K206" s="550"/>
      <c r="L206" s="550"/>
      <c r="M206" s="550"/>
      <c r="N206" s="550"/>
      <c r="O206" s="550"/>
      <c r="P206" s="550"/>
      <c r="Q206" s="550"/>
      <c r="R206" s="550"/>
      <c r="S206" s="550"/>
      <c r="T206" s="550"/>
      <c r="U206" s="550"/>
      <c r="V206" s="550"/>
      <c r="W206" s="554"/>
      <c r="X206" s="555"/>
      <c r="Y206" s="560" t="s">
        <v>50</v>
      </c>
      <c r="Z206" s="560"/>
      <c r="AA206" s="561"/>
      <c r="AB206" s="567" t="s">
        <v>241</v>
      </c>
      <c r="AC206" s="567"/>
      <c r="AD206" s="567"/>
      <c r="AE206" s="93"/>
      <c r="AF206" s="87"/>
      <c r="AG206" s="87"/>
      <c r="AH206" s="87"/>
      <c r="AI206" s="93"/>
      <c r="AJ206" s="87"/>
      <c r="AK206" s="87"/>
      <c r="AL206" s="87"/>
      <c r="AM206" s="93"/>
      <c r="AN206" s="87"/>
      <c r="AO206" s="87"/>
      <c r="AP206" s="87"/>
      <c r="AQ206" s="93"/>
      <c r="AR206" s="87"/>
      <c r="AS206" s="87"/>
      <c r="AT206" s="513"/>
      <c r="AU206" s="87"/>
      <c r="AV206" s="87"/>
      <c r="AW206" s="87"/>
      <c r="AX206" s="88"/>
      <c r="AY206">
        <f t="shared" si="10"/>
        <v>0</v>
      </c>
    </row>
    <row r="207" spans="1:60" ht="23.25" hidden="1" customHeight="1" x14ac:dyDescent="0.15">
      <c r="A207" s="547"/>
      <c r="B207" s="508"/>
      <c r="C207" s="508"/>
      <c r="D207" s="508"/>
      <c r="E207" s="508"/>
      <c r="F207" s="509"/>
      <c r="G207" s="548"/>
      <c r="H207" s="551"/>
      <c r="I207" s="551"/>
      <c r="J207" s="551"/>
      <c r="K207" s="551"/>
      <c r="L207" s="551"/>
      <c r="M207" s="551"/>
      <c r="N207" s="551"/>
      <c r="O207" s="551"/>
      <c r="P207" s="551"/>
      <c r="Q207" s="551"/>
      <c r="R207" s="551"/>
      <c r="S207" s="551"/>
      <c r="T207" s="551"/>
      <c r="U207" s="551"/>
      <c r="V207" s="551"/>
      <c r="W207" s="556"/>
      <c r="X207" s="557"/>
      <c r="Y207" s="560" t="s">
        <v>13</v>
      </c>
      <c r="Z207" s="560"/>
      <c r="AA207" s="561"/>
      <c r="AB207" s="565" t="s">
        <v>242</v>
      </c>
      <c r="AC207" s="565"/>
      <c r="AD207" s="565"/>
      <c r="AE207" s="98"/>
      <c r="AF207" s="99"/>
      <c r="AG207" s="99"/>
      <c r="AH207" s="99"/>
      <c r="AI207" s="98"/>
      <c r="AJ207" s="99"/>
      <c r="AK207" s="99"/>
      <c r="AL207" s="99"/>
      <c r="AM207" s="98"/>
      <c r="AN207" s="99"/>
      <c r="AO207" s="99"/>
      <c r="AP207" s="566"/>
      <c r="AQ207" s="93"/>
      <c r="AR207" s="87"/>
      <c r="AS207" s="87"/>
      <c r="AT207" s="513"/>
      <c r="AU207" s="87"/>
      <c r="AV207" s="87"/>
      <c r="AW207" s="87"/>
      <c r="AX207" s="88"/>
      <c r="AY207">
        <f t="shared" si="10"/>
        <v>0</v>
      </c>
    </row>
    <row r="208" spans="1:60" ht="18.75" hidden="1" customHeight="1" x14ac:dyDescent="0.15">
      <c r="A208" s="520" t="s">
        <v>228</v>
      </c>
      <c r="B208" s="521"/>
      <c r="C208" s="521"/>
      <c r="D208" s="521"/>
      <c r="E208" s="521"/>
      <c r="F208" s="522"/>
      <c r="G208" s="526"/>
      <c r="H208" s="121" t="s">
        <v>139</v>
      </c>
      <c r="I208" s="121"/>
      <c r="J208" s="121"/>
      <c r="K208" s="121"/>
      <c r="L208" s="121"/>
      <c r="M208" s="121"/>
      <c r="N208" s="121"/>
      <c r="O208" s="122"/>
      <c r="P208" s="120" t="s">
        <v>55</v>
      </c>
      <c r="Q208" s="121"/>
      <c r="R208" s="121"/>
      <c r="S208" s="121"/>
      <c r="T208" s="121"/>
      <c r="U208" s="121"/>
      <c r="V208" s="121"/>
      <c r="W208" s="121"/>
      <c r="X208" s="122"/>
      <c r="Y208" s="529"/>
      <c r="Z208" s="530"/>
      <c r="AA208" s="531"/>
      <c r="AB208" s="104" t="s">
        <v>11</v>
      </c>
      <c r="AC208" s="105"/>
      <c r="AD208" s="106"/>
      <c r="AE208" s="256" t="s">
        <v>407</v>
      </c>
      <c r="AF208" s="256"/>
      <c r="AG208" s="256"/>
      <c r="AH208" s="256"/>
      <c r="AI208" s="119" t="s">
        <v>559</v>
      </c>
      <c r="AJ208" s="119"/>
      <c r="AK208" s="119"/>
      <c r="AL208" s="119"/>
      <c r="AM208" s="119" t="s">
        <v>375</v>
      </c>
      <c r="AN208" s="119"/>
      <c r="AO208" s="119"/>
      <c r="AP208" s="119"/>
      <c r="AQ208" s="120" t="s">
        <v>170</v>
      </c>
      <c r="AR208" s="121"/>
      <c r="AS208" s="121"/>
      <c r="AT208" s="122"/>
      <c r="AU208" s="514" t="s">
        <v>128</v>
      </c>
      <c r="AV208" s="515"/>
      <c r="AW208" s="515"/>
      <c r="AX208" s="516"/>
      <c r="AY208">
        <f>COUNTA($H$210)</f>
        <v>0</v>
      </c>
    </row>
    <row r="209" spans="1:51" ht="18.75" hidden="1" customHeight="1" x14ac:dyDescent="0.15">
      <c r="A209" s="523"/>
      <c r="B209" s="524"/>
      <c r="C209" s="524"/>
      <c r="D209" s="524"/>
      <c r="E209" s="524"/>
      <c r="F209" s="525"/>
      <c r="G209" s="527"/>
      <c r="H209" s="127"/>
      <c r="I209" s="127"/>
      <c r="J209" s="127"/>
      <c r="K209" s="127"/>
      <c r="L209" s="127"/>
      <c r="M209" s="127"/>
      <c r="N209" s="127"/>
      <c r="O209" s="128"/>
      <c r="P209" s="528"/>
      <c r="Q209" s="127"/>
      <c r="R209" s="127"/>
      <c r="S209" s="127"/>
      <c r="T209" s="127"/>
      <c r="U209" s="127"/>
      <c r="V209" s="127"/>
      <c r="W209" s="127"/>
      <c r="X209" s="128"/>
      <c r="Y209" s="532"/>
      <c r="Z209" s="533"/>
      <c r="AA209" s="534"/>
      <c r="AB209" s="107"/>
      <c r="AC209" s="108"/>
      <c r="AD209" s="109"/>
      <c r="AE209" s="256"/>
      <c r="AF209" s="256"/>
      <c r="AG209" s="256"/>
      <c r="AH209" s="256"/>
      <c r="AI209" s="119"/>
      <c r="AJ209" s="119"/>
      <c r="AK209" s="119"/>
      <c r="AL209" s="119"/>
      <c r="AM209" s="119"/>
      <c r="AN209" s="119"/>
      <c r="AO209" s="119"/>
      <c r="AP209" s="119"/>
      <c r="AQ209" s="517"/>
      <c r="AR209" s="518"/>
      <c r="AS209" s="127" t="s">
        <v>171</v>
      </c>
      <c r="AT209" s="128"/>
      <c r="AU209" s="517"/>
      <c r="AV209" s="518"/>
      <c r="AW209" s="127" t="s">
        <v>166</v>
      </c>
      <c r="AX209" s="519"/>
      <c r="AY209">
        <f>$AY$208</f>
        <v>0</v>
      </c>
    </row>
    <row r="210" spans="1:51" ht="23.25" hidden="1" customHeight="1" x14ac:dyDescent="0.15">
      <c r="A210" s="523"/>
      <c r="B210" s="524"/>
      <c r="C210" s="524"/>
      <c r="D210" s="524"/>
      <c r="E210" s="524"/>
      <c r="F210" s="525"/>
      <c r="G210" s="535" t="s">
        <v>172</v>
      </c>
      <c r="H210" s="131"/>
      <c r="I210" s="131"/>
      <c r="J210" s="131"/>
      <c r="K210" s="131"/>
      <c r="L210" s="131"/>
      <c r="M210" s="131"/>
      <c r="N210" s="131"/>
      <c r="O210" s="132"/>
      <c r="P210" s="131"/>
      <c r="Q210" s="131"/>
      <c r="R210" s="131"/>
      <c r="S210" s="131"/>
      <c r="T210" s="131"/>
      <c r="U210" s="131"/>
      <c r="V210" s="131"/>
      <c r="W210" s="131"/>
      <c r="X210" s="132"/>
      <c r="Y210" s="538" t="s">
        <v>12</v>
      </c>
      <c r="Z210" s="539"/>
      <c r="AA210" s="540"/>
      <c r="AB210" s="478"/>
      <c r="AC210" s="478"/>
      <c r="AD210" s="47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3"/>
      <c r="B211" s="524"/>
      <c r="C211" s="524"/>
      <c r="D211" s="524"/>
      <c r="E211" s="524"/>
      <c r="F211" s="525"/>
      <c r="G211" s="536"/>
      <c r="H211" s="134"/>
      <c r="I211" s="134"/>
      <c r="J211" s="134"/>
      <c r="K211" s="134"/>
      <c r="L211" s="134"/>
      <c r="M211" s="134"/>
      <c r="N211" s="134"/>
      <c r="O211" s="135"/>
      <c r="P211" s="134"/>
      <c r="Q211" s="134"/>
      <c r="R211" s="134"/>
      <c r="S211" s="134"/>
      <c r="T211" s="134"/>
      <c r="U211" s="134"/>
      <c r="V211" s="134"/>
      <c r="W211" s="134"/>
      <c r="X211" s="135"/>
      <c r="Y211" s="544" t="s">
        <v>50</v>
      </c>
      <c r="Z211" s="545"/>
      <c r="AA211" s="546"/>
      <c r="AB211" s="477"/>
      <c r="AC211" s="477"/>
      <c r="AD211" s="47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3"/>
      <c r="B212" s="524"/>
      <c r="C212" s="524"/>
      <c r="D212" s="524"/>
      <c r="E212" s="524"/>
      <c r="F212" s="525"/>
      <c r="G212" s="53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1" t="s">
        <v>14</v>
      </c>
      <c r="AC212" s="541"/>
      <c r="AD212" s="541"/>
      <c r="AE212" s="542"/>
      <c r="AF212" s="543"/>
      <c r="AG212" s="543"/>
      <c r="AH212" s="543"/>
      <c r="AI212" s="542"/>
      <c r="AJ212" s="543"/>
      <c r="AK212" s="543"/>
      <c r="AL212" s="543"/>
      <c r="AM212" s="542"/>
      <c r="AN212" s="543"/>
      <c r="AO212" s="543"/>
      <c r="AP212" s="543"/>
      <c r="AQ212" s="94"/>
      <c r="AR212" s="95"/>
      <c r="AS212" s="95"/>
      <c r="AT212" s="96"/>
      <c r="AU212" s="87"/>
      <c r="AV212" s="87"/>
      <c r="AW212" s="87"/>
      <c r="AX212" s="88"/>
      <c r="AY212">
        <f>$AY$208</f>
        <v>0</v>
      </c>
    </row>
    <row r="213" spans="1:51" ht="69.75" hidden="1" customHeight="1" x14ac:dyDescent="0.15">
      <c r="A213" s="506" t="s">
        <v>254</v>
      </c>
      <c r="B213" s="507"/>
      <c r="C213" s="507"/>
      <c r="D213" s="507"/>
      <c r="E213" s="508" t="s">
        <v>216</v>
      </c>
      <c r="F213" s="509"/>
      <c r="G213" s="82" t="s">
        <v>173</v>
      </c>
      <c r="H213" s="479"/>
      <c r="I213" s="480"/>
      <c r="J213" s="480"/>
      <c r="K213" s="480"/>
      <c r="L213" s="480"/>
      <c r="M213" s="480"/>
      <c r="N213" s="480"/>
      <c r="O213" s="510"/>
      <c r="P213" s="240"/>
      <c r="Q213" s="240"/>
      <c r="R213" s="240"/>
      <c r="S213" s="240"/>
      <c r="T213" s="240"/>
      <c r="U213" s="240"/>
      <c r="V213" s="240"/>
      <c r="W213" s="240"/>
      <c r="X213" s="240"/>
      <c r="Y213" s="511"/>
      <c r="Z213" s="511"/>
      <c r="AA213" s="511"/>
      <c r="AB213" s="511"/>
      <c r="AC213" s="511"/>
      <c r="AD213" s="511"/>
      <c r="AE213" s="511"/>
      <c r="AF213" s="511"/>
      <c r="AG213" s="511"/>
      <c r="AH213" s="511"/>
      <c r="AI213" s="511"/>
      <c r="AJ213" s="511"/>
      <c r="AK213" s="511"/>
      <c r="AL213" s="511"/>
      <c r="AM213" s="511"/>
      <c r="AN213" s="511"/>
      <c r="AO213" s="511"/>
      <c r="AP213" s="511"/>
      <c r="AQ213" s="511"/>
      <c r="AR213" s="511"/>
      <c r="AS213" s="511"/>
      <c r="AT213" s="511"/>
      <c r="AU213" s="511"/>
      <c r="AV213" s="511"/>
      <c r="AW213" s="511"/>
      <c r="AX213" s="512"/>
      <c r="AY213">
        <f>$AY$208</f>
        <v>0</v>
      </c>
    </row>
    <row r="214" spans="1:51" ht="18.75" customHeight="1" thickBot="1" x14ac:dyDescent="0.2">
      <c r="A214" s="427" t="s">
        <v>567</v>
      </c>
      <c r="B214" s="428"/>
      <c r="C214" s="428"/>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8"/>
      <c r="AL214" s="428"/>
      <c r="AM214" s="428"/>
      <c r="AN214" s="428"/>
      <c r="AO214" s="429" t="s">
        <v>223</v>
      </c>
      <c r="AP214" s="430"/>
      <c r="AQ214" s="430"/>
      <c r="AR214" s="81"/>
      <c r="AS214" s="429"/>
      <c r="AT214" s="430"/>
      <c r="AU214" s="430"/>
      <c r="AV214" s="430"/>
      <c r="AW214" s="430"/>
      <c r="AX214" s="431"/>
      <c r="AY214">
        <f>COUNTIF($AR$214,"☑")</f>
        <v>0</v>
      </c>
    </row>
    <row r="215" spans="1:51" ht="30.95" customHeight="1" x14ac:dyDescent="0.15">
      <c r="A215" s="416" t="s">
        <v>274</v>
      </c>
      <c r="B215" s="417"/>
      <c r="C215" s="420" t="s">
        <v>174</v>
      </c>
      <c r="D215" s="417"/>
      <c r="E215" s="422" t="s">
        <v>190</v>
      </c>
      <c r="F215" s="423"/>
      <c r="G215" s="424" t="s">
        <v>610</v>
      </c>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6"/>
    </row>
    <row r="216" spans="1:51" ht="37.5" customHeight="1" x14ac:dyDescent="0.15">
      <c r="A216" s="418"/>
      <c r="B216" s="419"/>
      <c r="C216" s="421"/>
      <c r="D216" s="419"/>
      <c r="E216" s="149" t="s">
        <v>189</v>
      </c>
      <c r="F216" s="151"/>
      <c r="G216" s="130" t="s">
        <v>611</v>
      </c>
      <c r="H216" s="131"/>
      <c r="I216" s="131"/>
      <c r="J216" s="131"/>
      <c r="K216" s="131"/>
      <c r="L216" s="131"/>
      <c r="M216" s="131"/>
      <c r="N216" s="131"/>
      <c r="O216" s="131"/>
      <c r="P216" s="131"/>
      <c r="Q216" s="131"/>
      <c r="R216" s="131"/>
      <c r="S216" s="131"/>
      <c r="T216" s="131"/>
      <c r="U216" s="131"/>
      <c r="V216" s="132"/>
      <c r="W216" s="492" t="s">
        <v>577</v>
      </c>
      <c r="X216" s="493"/>
      <c r="Y216" s="493"/>
      <c r="Z216" s="493"/>
      <c r="AA216" s="494"/>
      <c r="AB216" s="495" t="s">
        <v>612</v>
      </c>
      <c r="AC216" s="496"/>
      <c r="AD216" s="496"/>
      <c r="AE216" s="496"/>
      <c r="AF216" s="496"/>
      <c r="AG216" s="496"/>
      <c r="AH216" s="496"/>
      <c r="AI216" s="496"/>
      <c r="AJ216" s="496"/>
      <c r="AK216" s="496"/>
      <c r="AL216" s="496"/>
      <c r="AM216" s="496"/>
      <c r="AN216" s="496"/>
      <c r="AO216" s="496"/>
      <c r="AP216" s="496"/>
      <c r="AQ216" s="496"/>
      <c r="AR216" s="496"/>
      <c r="AS216" s="496"/>
      <c r="AT216" s="496"/>
      <c r="AU216" s="496"/>
      <c r="AV216" s="496"/>
      <c r="AW216" s="496"/>
      <c r="AX216" s="497"/>
    </row>
    <row r="217" spans="1:51" ht="26.45" customHeight="1" x14ac:dyDescent="0.15">
      <c r="A217" s="418"/>
      <c r="B217" s="419"/>
      <c r="C217" s="421"/>
      <c r="D217" s="419"/>
      <c r="E217" s="157"/>
      <c r="F217" s="159"/>
      <c r="G217" s="136"/>
      <c r="H217" s="137"/>
      <c r="I217" s="137"/>
      <c r="J217" s="137"/>
      <c r="K217" s="137"/>
      <c r="L217" s="137"/>
      <c r="M217" s="137"/>
      <c r="N217" s="137"/>
      <c r="O217" s="137"/>
      <c r="P217" s="137"/>
      <c r="Q217" s="137"/>
      <c r="R217" s="137"/>
      <c r="S217" s="137"/>
      <c r="T217" s="137"/>
      <c r="U217" s="137"/>
      <c r="V217" s="138"/>
      <c r="W217" s="498" t="s">
        <v>578</v>
      </c>
      <c r="X217" s="499"/>
      <c r="Y217" s="499"/>
      <c r="Z217" s="499"/>
      <c r="AA217" s="500"/>
      <c r="AB217" s="495" t="s">
        <v>602</v>
      </c>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7"/>
    </row>
    <row r="218" spans="1:51" ht="25.5" customHeight="1" x14ac:dyDescent="0.15">
      <c r="A218" s="418"/>
      <c r="B218" s="419"/>
      <c r="C218" s="501" t="s">
        <v>590</v>
      </c>
      <c r="D218" s="502"/>
      <c r="E218" s="149" t="s">
        <v>270</v>
      </c>
      <c r="F218" s="151"/>
      <c r="G218" s="482" t="s">
        <v>177</v>
      </c>
      <c r="H218" s="483"/>
      <c r="I218" s="483"/>
      <c r="J218" s="503" t="s">
        <v>602</v>
      </c>
      <c r="K218" s="504"/>
      <c r="L218" s="504"/>
      <c r="M218" s="504"/>
      <c r="N218" s="504"/>
      <c r="O218" s="504"/>
      <c r="P218" s="504"/>
      <c r="Q218" s="504"/>
      <c r="R218" s="504"/>
      <c r="S218" s="504"/>
      <c r="T218" s="505"/>
      <c r="U218" s="480" t="s">
        <v>602</v>
      </c>
      <c r="V218" s="480"/>
      <c r="W218" s="480"/>
      <c r="X218" s="480"/>
      <c r="Y218" s="480"/>
      <c r="Z218" s="480"/>
      <c r="AA218" s="480"/>
      <c r="AB218" s="480"/>
      <c r="AC218" s="480"/>
      <c r="AD218" s="480"/>
      <c r="AE218" s="480"/>
      <c r="AF218" s="480"/>
      <c r="AG218" s="480"/>
      <c r="AH218" s="480"/>
      <c r="AI218" s="480"/>
      <c r="AJ218" s="480"/>
      <c r="AK218" s="480"/>
      <c r="AL218" s="480"/>
      <c r="AM218" s="480"/>
      <c r="AN218" s="480"/>
      <c r="AO218" s="480"/>
      <c r="AP218" s="480"/>
      <c r="AQ218" s="480"/>
      <c r="AR218" s="480"/>
      <c r="AS218" s="480"/>
      <c r="AT218" s="480"/>
      <c r="AU218" s="480"/>
      <c r="AV218" s="480"/>
      <c r="AW218" s="480"/>
      <c r="AX218" s="481"/>
      <c r="AY218" s="70"/>
    </row>
    <row r="219" spans="1:51" ht="34.5" customHeight="1" x14ac:dyDescent="0.15">
      <c r="A219" s="418"/>
      <c r="B219" s="419"/>
      <c r="C219" s="421"/>
      <c r="D219" s="419"/>
      <c r="E219" s="152"/>
      <c r="F219" s="154"/>
      <c r="G219" s="482" t="s">
        <v>591</v>
      </c>
      <c r="H219" s="483"/>
      <c r="I219" s="483"/>
      <c r="J219" s="483"/>
      <c r="K219" s="483"/>
      <c r="L219" s="483"/>
      <c r="M219" s="483"/>
      <c r="N219" s="483"/>
      <c r="O219" s="483"/>
      <c r="P219" s="483"/>
      <c r="Q219" s="483"/>
      <c r="R219" s="483"/>
      <c r="S219" s="483"/>
      <c r="T219" s="483"/>
      <c r="U219" s="479" t="s">
        <v>602</v>
      </c>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1"/>
      <c r="AY219" s="70"/>
    </row>
    <row r="220" spans="1:51" ht="23.1" customHeight="1" thickBot="1" x14ac:dyDescent="0.2">
      <c r="A220" s="418"/>
      <c r="B220" s="419"/>
      <c r="C220" s="421"/>
      <c r="D220" s="419"/>
      <c r="E220" s="157"/>
      <c r="F220" s="159"/>
      <c r="G220" s="482" t="s">
        <v>578</v>
      </c>
      <c r="H220" s="483"/>
      <c r="I220" s="483"/>
      <c r="J220" s="483"/>
      <c r="K220" s="483"/>
      <c r="L220" s="483"/>
      <c r="M220" s="483"/>
      <c r="N220" s="483"/>
      <c r="O220" s="483"/>
      <c r="P220" s="483"/>
      <c r="Q220" s="483"/>
      <c r="R220" s="483"/>
      <c r="S220" s="483"/>
      <c r="T220" s="483"/>
      <c r="U220" s="818" t="s">
        <v>602</v>
      </c>
      <c r="V220" s="343"/>
      <c r="W220" s="343"/>
      <c r="X220" s="343"/>
      <c r="Y220" s="343"/>
      <c r="Z220" s="343"/>
      <c r="AA220" s="343"/>
      <c r="AB220" s="343"/>
      <c r="AC220" s="343"/>
      <c r="AD220" s="343"/>
      <c r="AE220" s="343"/>
      <c r="AF220" s="343"/>
      <c r="AG220" s="343"/>
      <c r="AH220" s="343"/>
      <c r="AI220" s="343"/>
      <c r="AJ220" s="343"/>
      <c r="AK220" s="343"/>
      <c r="AL220" s="343"/>
      <c r="AM220" s="343"/>
      <c r="AN220" s="343"/>
      <c r="AO220" s="343"/>
      <c r="AP220" s="343"/>
      <c r="AQ220" s="343"/>
      <c r="AR220" s="343"/>
      <c r="AS220" s="343"/>
      <c r="AT220" s="343"/>
      <c r="AU220" s="343"/>
      <c r="AV220" s="343"/>
      <c r="AW220" s="343"/>
      <c r="AX220" s="344"/>
      <c r="AY220" s="70"/>
    </row>
    <row r="221" spans="1:51" ht="27" customHeight="1" x14ac:dyDescent="0.15">
      <c r="A221" s="484" t="s">
        <v>44</v>
      </c>
      <c r="B221" s="485"/>
      <c r="C221" s="485"/>
      <c r="D221" s="485"/>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c r="AA221" s="485"/>
      <c r="AB221" s="485"/>
      <c r="AC221" s="485"/>
      <c r="AD221" s="485"/>
      <c r="AE221" s="485"/>
      <c r="AF221" s="485"/>
      <c r="AG221" s="485"/>
      <c r="AH221" s="485"/>
      <c r="AI221" s="485"/>
      <c r="AJ221" s="485"/>
      <c r="AK221" s="485"/>
      <c r="AL221" s="485"/>
      <c r="AM221" s="485"/>
      <c r="AN221" s="485"/>
      <c r="AO221" s="485"/>
      <c r="AP221" s="485"/>
      <c r="AQ221" s="485"/>
      <c r="AR221" s="485"/>
      <c r="AS221" s="485"/>
      <c r="AT221" s="485"/>
      <c r="AU221" s="485"/>
      <c r="AV221" s="485"/>
      <c r="AW221" s="485"/>
      <c r="AX221" s="486"/>
    </row>
    <row r="222" spans="1:51" ht="27" customHeight="1" x14ac:dyDescent="0.15">
      <c r="A222" s="5"/>
      <c r="B222" s="6"/>
      <c r="C222" s="487" t="s">
        <v>29</v>
      </c>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9"/>
      <c r="AD222" s="488" t="s">
        <v>33</v>
      </c>
      <c r="AE222" s="488"/>
      <c r="AF222" s="488"/>
      <c r="AG222" s="490" t="s">
        <v>28</v>
      </c>
      <c r="AH222" s="488"/>
      <c r="AI222" s="488"/>
      <c r="AJ222" s="488"/>
      <c r="AK222" s="488"/>
      <c r="AL222" s="488"/>
      <c r="AM222" s="488"/>
      <c r="AN222" s="488"/>
      <c r="AO222" s="488"/>
      <c r="AP222" s="488"/>
      <c r="AQ222" s="488"/>
      <c r="AR222" s="488"/>
      <c r="AS222" s="488"/>
      <c r="AT222" s="488"/>
      <c r="AU222" s="488"/>
      <c r="AV222" s="488"/>
      <c r="AW222" s="488"/>
      <c r="AX222" s="491"/>
    </row>
    <row r="223" spans="1:51" ht="30" customHeight="1" x14ac:dyDescent="0.15">
      <c r="A223" s="452" t="s">
        <v>133</v>
      </c>
      <c r="B223" s="453"/>
      <c r="C223" s="458" t="s">
        <v>134</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607</v>
      </c>
      <c r="AE223" s="462"/>
      <c r="AF223" s="462"/>
      <c r="AG223" s="463" t="s">
        <v>615</v>
      </c>
      <c r="AH223" s="464"/>
      <c r="AI223" s="464"/>
      <c r="AJ223" s="464"/>
      <c r="AK223" s="464"/>
      <c r="AL223" s="464"/>
      <c r="AM223" s="464"/>
      <c r="AN223" s="464"/>
      <c r="AO223" s="464"/>
      <c r="AP223" s="464"/>
      <c r="AQ223" s="464"/>
      <c r="AR223" s="464"/>
      <c r="AS223" s="464"/>
      <c r="AT223" s="464"/>
      <c r="AU223" s="464"/>
      <c r="AV223" s="464"/>
      <c r="AW223" s="464"/>
      <c r="AX223" s="465"/>
    </row>
    <row r="224" spans="1:51" ht="30" customHeight="1" x14ac:dyDescent="0.15">
      <c r="A224" s="454"/>
      <c r="B224" s="455"/>
      <c r="C224" s="466" t="s">
        <v>34</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73"/>
      <c r="AD224" s="374" t="s">
        <v>607</v>
      </c>
      <c r="AE224" s="375"/>
      <c r="AF224" s="375"/>
      <c r="AG224" s="369" t="s">
        <v>616</v>
      </c>
      <c r="AH224" s="370"/>
      <c r="AI224" s="370"/>
      <c r="AJ224" s="370"/>
      <c r="AK224" s="370"/>
      <c r="AL224" s="370"/>
      <c r="AM224" s="370"/>
      <c r="AN224" s="370"/>
      <c r="AO224" s="370"/>
      <c r="AP224" s="370"/>
      <c r="AQ224" s="370"/>
      <c r="AR224" s="370"/>
      <c r="AS224" s="370"/>
      <c r="AT224" s="370"/>
      <c r="AU224" s="370"/>
      <c r="AV224" s="370"/>
      <c r="AW224" s="370"/>
      <c r="AX224" s="371"/>
    </row>
    <row r="225" spans="1:50" ht="30" customHeight="1" x14ac:dyDescent="0.15">
      <c r="A225" s="456"/>
      <c r="B225" s="457"/>
      <c r="C225" s="468" t="s">
        <v>135</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411" t="s">
        <v>607</v>
      </c>
      <c r="AE225" s="412"/>
      <c r="AF225" s="412"/>
      <c r="AG225" s="397" t="s">
        <v>617</v>
      </c>
      <c r="AH225" s="134"/>
      <c r="AI225" s="134"/>
      <c r="AJ225" s="134"/>
      <c r="AK225" s="134"/>
      <c r="AL225" s="134"/>
      <c r="AM225" s="134"/>
      <c r="AN225" s="134"/>
      <c r="AO225" s="134"/>
      <c r="AP225" s="134"/>
      <c r="AQ225" s="134"/>
      <c r="AR225" s="134"/>
      <c r="AS225" s="134"/>
      <c r="AT225" s="134"/>
      <c r="AU225" s="134"/>
      <c r="AV225" s="134"/>
      <c r="AW225" s="134"/>
      <c r="AX225" s="398"/>
    </row>
    <row r="226" spans="1:50" ht="19.5" customHeight="1" x14ac:dyDescent="0.15">
      <c r="A226" s="349" t="s">
        <v>36</v>
      </c>
      <c r="B226" s="432"/>
      <c r="C226" s="434" t="s">
        <v>38</v>
      </c>
      <c r="D226" s="391"/>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6"/>
      <c r="AD226" s="392" t="s">
        <v>607</v>
      </c>
      <c r="AE226" s="393"/>
      <c r="AF226" s="393"/>
      <c r="AG226" s="395" t="s">
        <v>666</v>
      </c>
      <c r="AH226" s="131"/>
      <c r="AI226" s="131"/>
      <c r="AJ226" s="131"/>
      <c r="AK226" s="131"/>
      <c r="AL226" s="131"/>
      <c r="AM226" s="131"/>
      <c r="AN226" s="131"/>
      <c r="AO226" s="131"/>
      <c r="AP226" s="131"/>
      <c r="AQ226" s="131"/>
      <c r="AR226" s="131"/>
      <c r="AS226" s="131"/>
      <c r="AT226" s="131"/>
      <c r="AU226" s="131"/>
      <c r="AV226" s="131"/>
      <c r="AW226" s="131"/>
      <c r="AX226" s="396"/>
    </row>
    <row r="227" spans="1:50" ht="30.6" customHeight="1" x14ac:dyDescent="0.15">
      <c r="A227" s="351"/>
      <c r="B227" s="433"/>
      <c r="C227" s="437"/>
      <c r="D227" s="438"/>
      <c r="E227" s="441" t="s">
        <v>252</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374" t="s">
        <v>627</v>
      </c>
      <c r="AE227" s="375"/>
      <c r="AF227" s="444"/>
      <c r="AG227" s="397"/>
      <c r="AH227" s="134"/>
      <c r="AI227" s="134"/>
      <c r="AJ227" s="134"/>
      <c r="AK227" s="134"/>
      <c r="AL227" s="134"/>
      <c r="AM227" s="134"/>
      <c r="AN227" s="134"/>
      <c r="AO227" s="134"/>
      <c r="AP227" s="134"/>
      <c r="AQ227" s="134"/>
      <c r="AR227" s="134"/>
      <c r="AS227" s="134"/>
      <c r="AT227" s="134"/>
      <c r="AU227" s="134"/>
      <c r="AV227" s="134"/>
      <c r="AW227" s="134"/>
      <c r="AX227" s="398"/>
    </row>
    <row r="228" spans="1:50" ht="20.45" customHeight="1" x14ac:dyDescent="0.15">
      <c r="A228" s="351"/>
      <c r="B228" s="433"/>
      <c r="C228" s="439"/>
      <c r="D228" s="440"/>
      <c r="E228" s="445" t="s">
        <v>211</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645</v>
      </c>
      <c r="AE228" s="449"/>
      <c r="AF228" s="449"/>
      <c r="AG228" s="397"/>
      <c r="AH228" s="134"/>
      <c r="AI228" s="134"/>
      <c r="AJ228" s="134"/>
      <c r="AK228" s="134"/>
      <c r="AL228" s="134"/>
      <c r="AM228" s="134"/>
      <c r="AN228" s="134"/>
      <c r="AO228" s="134"/>
      <c r="AP228" s="134"/>
      <c r="AQ228" s="134"/>
      <c r="AR228" s="134"/>
      <c r="AS228" s="134"/>
      <c r="AT228" s="134"/>
      <c r="AU228" s="134"/>
      <c r="AV228" s="134"/>
      <c r="AW228" s="134"/>
      <c r="AX228" s="398"/>
    </row>
    <row r="229" spans="1:50" ht="26.25" customHeight="1" x14ac:dyDescent="0.15">
      <c r="A229" s="351"/>
      <c r="B229" s="352"/>
      <c r="C229" s="450" t="s">
        <v>39</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58" t="s">
        <v>618</v>
      </c>
      <c r="AE229" s="359"/>
      <c r="AF229" s="359"/>
      <c r="AG229" s="361" t="s">
        <v>275</v>
      </c>
      <c r="AH229" s="362"/>
      <c r="AI229" s="362"/>
      <c r="AJ229" s="362"/>
      <c r="AK229" s="362"/>
      <c r="AL229" s="362"/>
      <c r="AM229" s="362"/>
      <c r="AN229" s="362"/>
      <c r="AO229" s="362"/>
      <c r="AP229" s="362"/>
      <c r="AQ229" s="362"/>
      <c r="AR229" s="362"/>
      <c r="AS229" s="362"/>
      <c r="AT229" s="362"/>
      <c r="AU229" s="362"/>
      <c r="AV229" s="362"/>
      <c r="AW229" s="362"/>
      <c r="AX229" s="363"/>
    </row>
    <row r="230" spans="1:50" ht="26.25" customHeight="1" x14ac:dyDescent="0.15">
      <c r="A230" s="351"/>
      <c r="B230" s="352"/>
      <c r="C230" s="372" t="s">
        <v>136</v>
      </c>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4" t="s">
        <v>618</v>
      </c>
      <c r="AE230" s="375"/>
      <c r="AF230" s="375"/>
      <c r="AG230" s="369" t="s">
        <v>275</v>
      </c>
      <c r="AH230" s="370"/>
      <c r="AI230" s="370"/>
      <c r="AJ230" s="370"/>
      <c r="AK230" s="370"/>
      <c r="AL230" s="370"/>
      <c r="AM230" s="370"/>
      <c r="AN230" s="370"/>
      <c r="AO230" s="370"/>
      <c r="AP230" s="370"/>
      <c r="AQ230" s="370"/>
      <c r="AR230" s="370"/>
      <c r="AS230" s="370"/>
      <c r="AT230" s="370"/>
      <c r="AU230" s="370"/>
      <c r="AV230" s="370"/>
      <c r="AW230" s="370"/>
      <c r="AX230" s="371"/>
    </row>
    <row r="231" spans="1:50" ht="26.25" customHeight="1" x14ac:dyDescent="0.15">
      <c r="A231" s="351"/>
      <c r="B231" s="352"/>
      <c r="C231" s="372" t="s">
        <v>35</v>
      </c>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c r="AD231" s="374" t="s">
        <v>618</v>
      </c>
      <c r="AE231" s="375"/>
      <c r="AF231" s="375"/>
      <c r="AG231" s="369" t="s">
        <v>275</v>
      </c>
      <c r="AH231" s="370"/>
      <c r="AI231" s="370"/>
      <c r="AJ231" s="370"/>
      <c r="AK231" s="370"/>
      <c r="AL231" s="370"/>
      <c r="AM231" s="370"/>
      <c r="AN231" s="370"/>
      <c r="AO231" s="370"/>
      <c r="AP231" s="370"/>
      <c r="AQ231" s="370"/>
      <c r="AR231" s="370"/>
      <c r="AS231" s="370"/>
      <c r="AT231" s="370"/>
      <c r="AU231" s="370"/>
      <c r="AV231" s="370"/>
      <c r="AW231" s="370"/>
      <c r="AX231" s="371"/>
    </row>
    <row r="232" spans="1:50" ht="30" customHeight="1" x14ac:dyDescent="0.15">
      <c r="A232" s="351"/>
      <c r="B232" s="352"/>
      <c r="C232" s="372" t="s">
        <v>40</v>
      </c>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410"/>
      <c r="AD232" s="374" t="s">
        <v>607</v>
      </c>
      <c r="AE232" s="375"/>
      <c r="AF232" s="375"/>
      <c r="AG232" s="369" t="s">
        <v>646</v>
      </c>
      <c r="AH232" s="370"/>
      <c r="AI232" s="370"/>
      <c r="AJ232" s="370"/>
      <c r="AK232" s="370"/>
      <c r="AL232" s="370"/>
      <c r="AM232" s="370"/>
      <c r="AN232" s="370"/>
      <c r="AO232" s="370"/>
      <c r="AP232" s="370"/>
      <c r="AQ232" s="370"/>
      <c r="AR232" s="370"/>
      <c r="AS232" s="370"/>
      <c r="AT232" s="370"/>
      <c r="AU232" s="370"/>
      <c r="AV232" s="370"/>
      <c r="AW232" s="370"/>
      <c r="AX232" s="371"/>
    </row>
    <row r="233" spans="1:50" ht="26.25" customHeight="1" x14ac:dyDescent="0.15">
      <c r="A233" s="351"/>
      <c r="B233" s="352"/>
      <c r="C233" s="372" t="s">
        <v>225</v>
      </c>
      <c r="D233" s="373"/>
      <c r="E233" s="373"/>
      <c r="F233" s="373"/>
      <c r="G233" s="373"/>
      <c r="H233" s="373"/>
      <c r="I233" s="373"/>
      <c r="J233" s="373"/>
      <c r="K233" s="373"/>
      <c r="L233" s="373"/>
      <c r="M233" s="373"/>
      <c r="N233" s="373"/>
      <c r="O233" s="373"/>
      <c r="P233" s="373"/>
      <c r="Q233" s="373"/>
      <c r="R233" s="373"/>
      <c r="S233" s="373"/>
      <c r="T233" s="373"/>
      <c r="U233" s="373"/>
      <c r="V233" s="373"/>
      <c r="W233" s="373"/>
      <c r="X233" s="373"/>
      <c r="Y233" s="373"/>
      <c r="Z233" s="373"/>
      <c r="AA233" s="373"/>
      <c r="AB233" s="373"/>
      <c r="AC233" s="410"/>
      <c r="AD233" s="411" t="s">
        <v>618</v>
      </c>
      <c r="AE233" s="412"/>
      <c r="AF233" s="412"/>
      <c r="AG233" s="413" t="s">
        <v>275</v>
      </c>
      <c r="AH233" s="414"/>
      <c r="AI233" s="414"/>
      <c r="AJ233" s="414"/>
      <c r="AK233" s="414"/>
      <c r="AL233" s="414"/>
      <c r="AM233" s="414"/>
      <c r="AN233" s="414"/>
      <c r="AO233" s="414"/>
      <c r="AP233" s="414"/>
      <c r="AQ233" s="414"/>
      <c r="AR233" s="414"/>
      <c r="AS233" s="414"/>
      <c r="AT233" s="414"/>
      <c r="AU233" s="414"/>
      <c r="AV233" s="414"/>
      <c r="AW233" s="414"/>
      <c r="AX233" s="415"/>
    </row>
    <row r="234" spans="1:50" ht="26.25" customHeight="1" x14ac:dyDescent="0.15">
      <c r="A234" s="351"/>
      <c r="B234" s="352"/>
      <c r="C234" s="471" t="s">
        <v>226</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374" t="s">
        <v>618</v>
      </c>
      <c r="AE234" s="375"/>
      <c r="AF234" s="444"/>
      <c r="AG234" s="369" t="s">
        <v>275</v>
      </c>
      <c r="AH234" s="370"/>
      <c r="AI234" s="370"/>
      <c r="AJ234" s="370"/>
      <c r="AK234" s="370"/>
      <c r="AL234" s="370"/>
      <c r="AM234" s="370"/>
      <c r="AN234" s="370"/>
      <c r="AO234" s="370"/>
      <c r="AP234" s="370"/>
      <c r="AQ234" s="370"/>
      <c r="AR234" s="370"/>
      <c r="AS234" s="370"/>
      <c r="AT234" s="370"/>
      <c r="AU234" s="370"/>
      <c r="AV234" s="370"/>
      <c r="AW234" s="370"/>
      <c r="AX234" s="371"/>
    </row>
    <row r="235" spans="1:50" ht="26.25" customHeight="1" x14ac:dyDescent="0.15">
      <c r="A235" s="353"/>
      <c r="B235" s="354"/>
      <c r="C235" s="474" t="s">
        <v>213</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404" t="s">
        <v>618</v>
      </c>
      <c r="AE235" s="405"/>
      <c r="AF235" s="406"/>
      <c r="AG235" s="407" t="s">
        <v>275</v>
      </c>
      <c r="AH235" s="408"/>
      <c r="AI235" s="408"/>
      <c r="AJ235" s="408"/>
      <c r="AK235" s="408"/>
      <c r="AL235" s="408"/>
      <c r="AM235" s="408"/>
      <c r="AN235" s="408"/>
      <c r="AO235" s="408"/>
      <c r="AP235" s="408"/>
      <c r="AQ235" s="408"/>
      <c r="AR235" s="408"/>
      <c r="AS235" s="408"/>
      <c r="AT235" s="408"/>
      <c r="AU235" s="408"/>
      <c r="AV235" s="408"/>
      <c r="AW235" s="408"/>
      <c r="AX235" s="409"/>
    </row>
    <row r="236" spans="1:50" ht="27" customHeight="1" x14ac:dyDescent="0.15">
      <c r="A236" s="349" t="s">
        <v>37</v>
      </c>
      <c r="B236" s="350"/>
      <c r="C236" s="355" t="s">
        <v>214</v>
      </c>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c r="AA236" s="356"/>
      <c r="AB236" s="356"/>
      <c r="AC236" s="357"/>
      <c r="AD236" s="358" t="s">
        <v>618</v>
      </c>
      <c r="AE236" s="359"/>
      <c r="AF236" s="360"/>
      <c r="AG236" s="361" t="s">
        <v>275</v>
      </c>
      <c r="AH236" s="362"/>
      <c r="AI236" s="362"/>
      <c r="AJ236" s="362"/>
      <c r="AK236" s="362"/>
      <c r="AL236" s="362"/>
      <c r="AM236" s="362"/>
      <c r="AN236" s="362"/>
      <c r="AO236" s="362"/>
      <c r="AP236" s="362"/>
      <c r="AQ236" s="362"/>
      <c r="AR236" s="362"/>
      <c r="AS236" s="362"/>
      <c r="AT236" s="362"/>
      <c r="AU236" s="362"/>
      <c r="AV236" s="362"/>
      <c r="AW236" s="362"/>
      <c r="AX236" s="363"/>
    </row>
    <row r="237" spans="1:50" ht="35.25" customHeight="1" x14ac:dyDescent="0.15">
      <c r="A237" s="351"/>
      <c r="B237" s="352"/>
      <c r="C237" s="364" t="s">
        <v>42</v>
      </c>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c r="AA237" s="365"/>
      <c r="AB237" s="365"/>
      <c r="AC237" s="366"/>
      <c r="AD237" s="367" t="s">
        <v>618</v>
      </c>
      <c r="AE237" s="368"/>
      <c r="AF237" s="368"/>
      <c r="AG237" s="369" t="s">
        <v>275</v>
      </c>
      <c r="AH237" s="370"/>
      <c r="AI237" s="370"/>
      <c r="AJ237" s="370"/>
      <c r="AK237" s="370"/>
      <c r="AL237" s="370"/>
      <c r="AM237" s="370"/>
      <c r="AN237" s="370"/>
      <c r="AO237" s="370"/>
      <c r="AP237" s="370"/>
      <c r="AQ237" s="370"/>
      <c r="AR237" s="370"/>
      <c r="AS237" s="370"/>
      <c r="AT237" s="370"/>
      <c r="AU237" s="370"/>
      <c r="AV237" s="370"/>
      <c r="AW237" s="370"/>
      <c r="AX237" s="371"/>
    </row>
    <row r="238" spans="1:50" ht="27" customHeight="1" x14ac:dyDescent="0.15">
      <c r="A238" s="351"/>
      <c r="B238" s="352"/>
      <c r="C238" s="372" t="s">
        <v>175</v>
      </c>
      <c r="D238" s="373"/>
      <c r="E238" s="373"/>
      <c r="F238" s="373"/>
      <c r="G238" s="373"/>
      <c r="H238" s="373"/>
      <c r="I238" s="373"/>
      <c r="J238" s="373"/>
      <c r="K238" s="373"/>
      <c r="L238" s="373"/>
      <c r="M238" s="373"/>
      <c r="N238" s="373"/>
      <c r="O238" s="373"/>
      <c r="P238" s="373"/>
      <c r="Q238" s="373"/>
      <c r="R238" s="373"/>
      <c r="S238" s="373"/>
      <c r="T238" s="373"/>
      <c r="U238" s="373"/>
      <c r="V238" s="373"/>
      <c r="W238" s="373"/>
      <c r="X238" s="373"/>
      <c r="Y238" s="373"/>
      <c r="Z238" s="373"/>
      <c r="AA238" s="373"/>
      <c r="AB238" s="373"/>
      <c r="AC238" s="373"/>
      <c r="AD238" s="374" t="s">
        <v>618</v>
      </c>
      <c r="AE238" s="375"/>
      <c r="AF238" s="375"/>
      <c r="AG238" s="369" t="s">
        <v>275</v>
      </c>
      <c r="AH238" s="370"/>
      <c r="AI238" s="370"/>
      <c r="AJ238" s="370"/>
      <c r="AK238" s="370"/>
      <c r="AL238" s="370"/>
      <c r="AM238" s="370"/>
      <c r="AN238" s="370"/>
      <c r="AO238" s="370"/>
      <c r="AP238" s="370"/>
      <c r="AQ238" s="370"/>
      <c r="AR238" s="370"/>
      <c r="AS238" s="370"/>
      <c r="AT238" s="370"/>
      <c r="AU238" s="370"/>
      <c r="AV238" s="370"/>
      <c r="AW238" s="370"/>
      <c r="AX238" s="371"/>
    </row>
    <row r="239" spans="1:50" ht="30" customHeight="1" x14ac:dyDescent="0.15">
      <c r="A239" s="353"/>
      <c r="B239" s="354"/>
      <c r="C239" s="372" t="s">
        <v>41</v>
      </c>
      <c r="D239" s="373"/>
      <c r="E239" s="373"/>
      <c r="F239" s="373"/>
      <c r="G239" s="373"/>
      <c r="H239" s="373"/>
      <c r="I239" s="373"/>
      <c r="J239" s="373"/>
      <c r="K239" s="373"/>
      <c r="L239" s="373"/>
      <c r="M239" s="373"/>
      <c r="N239" s="373"/>
      <c r="O239" s="373"/>
      <c r="P239" s="373"/>
      <c r="Q239" s="373"/>
      <c r="R239" s="373"/>
      <c r="S239" s="373"/>
      <c r="T239" s="373"/>
      <c r="U239" s="373"/>
      <c r="V239" s="373"/>
      <c r="W239" s="373"/>
      <c r="X239" s="373"/>
      <c r="Y239" s="373"/>
      <c r="Z239" s="373"/>
      <c r="AA239" s="373"/>
      <c r="AB239" s="373"/>
      <c r="AC239" s="373"/>
      <c r="AD239" s="374" t="s">
        <v>607</v>
      </c>
      <c r="AE239" s="375"/>
      <c r="AF239" s="375"/>
      <c r="AG239" s="399" t="s">
        <v>647</v>
      </c>
      <c r="AH239" s="137"/>
      <c r="AI239" s="137"/>
      <c r="AJ239" s="137"/>
      <c r="AK239" s="137"/>
      <c r="AL239" s="137"/>
      <c r="AM239" s="137"/>
      <c r="AN239" s="137"/>
      <c r="AO239" s="137"/>
      <c r="AP239" s="137"/>
      <c r="AQ239" s="137"/>
      <c r="AR239" s="137"/>
      <c r="AS239" s="137"/>
      <c r="AT239" s="137"/>
      <c r="AU239" s="137"/>
      <c r="AV239" s="137"/>
      <c r="AW239" s="137"/>
      <c r="AX239" s="400"/>
    </row>
    <row r="240" spans="1:50" ht="33.6" customHeight="1" x14ac:dyDescent="0.15">
      <c r="A240" s="383" t="s">
        <v>54</v>
      </c>
      <c r="B240" s="384"/>
      <c r="C240" s="389" t="s">
        <v>137</v>
      </c>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1"/>
      <c r="AD240" s="392" t="s">
        <v>618</v>
      </c>
      <c r="AE240" s="393"/>
      <c r="AF240" s="394"/>
      <c r="AG240" s="395" t="s">
        <v>619</v>
      </c>
      <c r="AH240" s="131"/>
      <c r="AI240" s="131"/>
      <c r="AJ240" s="131"/>
      <c r="AK240" s="131"/>
      <c r="AL240" s="131"/>
      <c r="AM240" s="131"/>
      <c r="AN240" s="131"/>
      <c r="AO240" s="131"/>
      <c r="AP240" s="131"/>
      <c r="AQ240" s="131"/>
      <c r="AR240" s="131"/>
      <c r="AS240" s="131"/>
      <c r="AT240" s="131"/>
      <c r="AU240" s="131"/>
      <c r="AV240" s="131"/>
      <c r="AW240" s="131"/>
      <c r="AX240" s="396"/>
    </row>
    <row r="241" spans="1:50" ht="19.7" customHeight="1" x14ac:dyDescent="0.15">
      <c r="A241" s="385"/>
      <c r="B241" s="386"/>
      <c r="C241" s="897" t="s">
        <v>0</v>
      </c>
      <c r="D241" s="898"/>
      <c r="E241" s="898"/>
      <c r="F241" s="898"/>
      <c r="G241" s="898"/>
      <c r="H241" s="898"/>
      <c r="I241" s="898"/>
      <c r="J241" s="898"/>
      <c r="K241" s="898"/>
      <c r="L241" s="898"/>
      <c r="M241" s="898"/>
      <c r="N241" s="898"/>
      <c r="O241" s="894" t="s">
        <v>596</v>
      </c>
      <c r="P241" s="895"/>
      <c r="Q241" s="895"/>
      <c r="R241" s="895"/>
      <c r="S241" s="895"/>
      <c r="T241" s="895"/>
      <c r="U241" s="895"/>
      <c r="V241" s="895"/>
      <c r="W241" s="895"/>
      <c r="X241" s="895"/>
      <c r="Y241" s="895"/>
      <c r="Z241" s="895"/>
      <c r="AA241" s="895"/>
      <c r="AB241" s="895"/>
      <c r="AC241" s="895"/>
      <c r="AD241" s="895"/>
      <c r="AE241" s="895"/>
      <c r="AF241" s="896"/>
      <c r="AG241" s="397"/>
      <c r="AH241" s="134"/>
      <c r="AI241" s="134"/>
      <c r="AJ241" s="134"/>
      <c r="AK241" s="134"/>
      <c r="AL241" s="134"/>
      <c r="AM241" s="134"/>
      <c r="AN241" s="134"/>
      <c r="AO241" s="134"/>
      <c r="AP241" s="134"/>
      <c r="AQ241" s="134"/>
      <c r="AR241" s="134"/>
      <c r="AS241" s="134"/>
      <c r="AT241" s="134"/>
      <c r="AU241" s="134"/>
      <c r="AV241" s="134"/>
      <c r="AW241" s="134"/>
      <c r="AX241" s="398"/>
    </row>
    <row r="242" spans="1:50" ht="24.75" hidden="1" customHeight="1" x14ac:dyDescent="0.15">
      <c r="A242" s="385"/>
      <c r="B242" s="386"/>
      <c r="C242" s="881"/>
      <c r="D242" s="882"/>
      <c r="E242" s="378"/>
      <c r="F242" s="378"/>
      <c r="G242" s="378"/>
      <c r="H242" s="379"/>
      <c r="I242" s="379"/>
      <c r="J242" s="883"/>
      <c r="K242" s="883"/>
      <c r="L242" s="883"/>
      <c r="M242" s="379"/>
      <c r="N242" s="884"/>
      <c r="O242" s="885"/>
      <c r="P242" s="886"/>
      <c r="Q242" s="886"/>
      <c r="R242" s="886"/>
      <c r="S242" s="886"/>
      <c r="T242" s="886"/>
      <c r="U242" s="886"/>
      <c r="V242" s="886"/>
      <c r="W242" s="886"/>
      <c r="X242" s="886"/>
      <c r="Y242" s="886"/>
      <c r="Z242" s="886"/>
      <c r="AA242" s="886"/>
      <c r="AB242" s="886"/>
      <c r="AC242" s="886"/>
      <c r="AD242" s="886"/>
      <c r="AE242" s="886"/>
      <c r="AF242" s="887"/>
      <c r="AG242" s="397"/>
      <c r="AH242" s="134"/>
      <c r="AI242" s="134"/>
      <c r="AJ242" s="134"/>
      <c r="AK242" s="134"/>
      <c r="AL242" s="134"/>
      <c r="AM242" s="134"/>
      <c r="AN242" s="134"/>
      <c r="AO242" s="134"/>
      <c r="AP242" s="134"/>
      <c r="AQ242" s="134"/>
      <c r="AR242" s="134"/>
      <c r="AS242" s="134"/>
      <c r="AT242" s="134"/>
      <c r="AU242" s="134"/>
      <c r="AV242" s="134"/>
      <c r="AW242" s="134"/>
      <c r="AX242" s="398"/>
    </row>
    <row r="243" spans="1:50" ht="24.75" hidden="1" customHeight="1" x14ac:dyDescent="0.15">
      <c r="A243" s="385"/>
      <c r="B243" s="386"/>
      <c r="C243" s="376"/>
      <c r="D243" s="377"/>
      <c r="E243" s="378"/>
      <c r="F243" s="378"/>
      <c r="G243" s="378"/>
      <c r="H243" s="379"/>
      <c r="I243" s="379"/>
      <c r="J243" s="380"/>
      <c r="K243" s="380"/>
      <c r="L243" s="380"/>
      <c r="M243" s="381"/>
      <c r="N243" s="382"/>
      <c r="O243" s="888"/>
      <c r="P243" s="889"/>
      <c r="Q243" s="889"/>
      <c r="R243" s="889"/>
      <c r="S243" s="889"/>
      <c r="T243" s="889"/>
      <c r="U243" s="889"/>
      <c r="V243" s="889"/>
      <c r="W243" s="889"/>
      <c r="X243" s="889"/>
      <c r="Y243" s="889"/>
      <c r="Z243" s="889"/>
      <c r="AA243" s="889"/>
      <c r="AB243" s="889"/>
      <c r="AC243" s="889"/>
      <c r="AD243" s="889"/>
      <c r="AE243" s="889"/>
      <c r="AF243" s="890"/>
      <c r="AG243" s="397"/>
      <c r="AH243" s="134"/>
      <c r="AI243" s="134"/>
      <c r="AJ243" s="134"/>
      <c r="AK243" s="134"/>
      <c r="AL243" s="134"/>
      <c r="AM243" s="134"/>
      <c r="AN243" s="134"/>
      <c r="AO243" s="134"/>
      <c r="AP243" s="134"/>
      <c r="AQ243" s="134"/>
      <c r="AR243" s="134"/>
      <c r="AS243" s="134"/>
      <c r="AT243" s="134"/>
      <c r="AU243" s="134"/>
      <c r="AV243" s="134"/>
      <c r="AW243" s="134"/>
      <c r="AX243" s="398"/>
    </row>
    <row r="244" spans="1:50" ht="24.75" hidden="1" customHeight="1" x14ac:dyDescent="0.15">
      <c r="A244" s="385"/>
      <c r="B244" s="386"/>
      <c r="C244" s="376"/>
      <c r="D244" s="377"/>
      <c r="E244" s="378"/>
      <c r="F244" s="378"/>
      <c r="G244" s="378"/>
      <c r="H244" s="379"/>
      <c r="I244" s="379"/>
      <c r="J244" s="380"/>
      <c r="K244" s="380"/>
      <c r="L244" s="380"/>
      <c r="M244" s="381"/>
      <c r="N244" s="382"/>
      <c r="O244" s="888"/>
      <c r="P244" s="889"/>
      <c r="Q244" s="889"/>
      <c r="R244" s="889"/>
      <c r="S244" s="889"/>
      <c r="T244" s="889"/>
      <c r="U244" s="889"/>
      <c r="V244" s="889"/>
      <c r="W244" s="889"/>
      <c r="X244" s="889"/>
      <c r="Y244" s="889"/>
      <c r="Z244" s="889"/>
      <c r="AA244" s="889"/>
      <c r="AB244" s="889"/>
      <c r="AC244" s="889"/>
      <c r="AD244" s="889"/>
      <c r="AE244" s="889"/>
      <c r="AF244" s="890"/>
      <c r="AG244" s="397"/>
      <c r="AH244" s="134"/>
      <c r="AI244" s="134"/>
      <c r="AJ244" s="134"/>
      <c r="AK244" s="134"/>
      <c r="AL244" s="134"/>
      <c r="AM244" s="134"/>
      <c r="AN244" s="134"/>
      <c r="AO244" s="134"/>
      <c r="AP244" s="134"/>
      <c r="AQ244" s="134"/>
      <c r="AR244" s="134"/>
      <c r="AS244" s="134"/>
      <c r="AT244" s="134"/>
      <c r="AU244" s="134"/>
      <c r="AV244" s="134"/>
      <c r="AW244" s="134"/>
      <c r="AX244" s="398"/>
    </row>
    <row r="245" spans="1:50" ht="24.75" hidden="1" customHeight="1" x14ac:dyDescent="0.15">
      <c r="A245" s="385"/>
      <c r="B245" s="386"/>
      <c r="C245" s="376"/>
      <c r="D245" s="377"/>
      <c r="E245" s="378"/>
      <c r="F245" s="378"/>
      <c r="G245" s="378"/>
      <c r="H245" s="379"/>
      <c r="I245" s="379"/>
      <c r="J245" s="380"/>
      <c r="K245" s="380"/>
      <c r="L245" s="380"/>
      <c r="M245" s="381"/>
      <c r="N245" s="382"/>
      <c r="O245" s="888"/>
      <c r="P245" s="889"/>
      <c r="Q245" s="889"/>
      <c r="R245" s="889"/>
      <c r="S245" s="889"/>
      <c r="T245" s="889"/>
      <c r="U245" s="889"/>
      <c r="V245" s="889"/>
      <c r="W245" s="889"/>
      <c r="X245" s="889"/>
      <c r="Y245" s="889"/>
      <c r="Z245" s="889"/>
      <c r="AA245" s="889"/>
      <c r="AB245" s="889"/>
      <c r="AC245" s="889"/>
      <c r="AD245" s="889"/>
      <c r="AE245" s="889"/>
      <c r="AF245" s="890"/>
      <c r="AG245" s="397"/>
      <c r="AH245" s="134"/>
      <c r="AI245" s="134"/>
      <c r="AJ245" s="134"/>
      <c r="AK245" s="134"/>
      <c r="AL245" s="134"/>
      <c r="AM245" s="134"/>
      <c r="AN245" s="134"/>
      <c r="AO245" s="134"/>
      <c r="AP245" s="134"/>
      <c r="AQ245" s="134"/>
      <c r="AR245" s="134"/>
      <c r="AS245" s="134"/>
      <c r="AT245" s="134"/>
      <c r="AU245" s="134"/>
      <c r="AV245" s="134"/>
      <c r="AW245" s="134"/>
      <c r="AX245" s="398"/>
    </row>
    <row r="246" spans="1:50" ht="8.4499999999999993" customHeight="1" x14ac:dyDescent="0.15">
      <c r="A246" s="387"/>
      <c r="B246" s="388"/>
      <c r="C246" s="401"/>
      <c r="D246" s="402"/>
      <c r="E246" s="378"/>
      <c r="F246" s="378"/>
      <c r="G246" s="378"/>
      <c r="H246" s="379"/>
      <c r="I246" s="379"/>
      <c r="J246" s="403"/>
      <c r="K246" s="403"/>
      <c r="L246" s="403"/>
      <c r="M246" s="879"/>
      <c r="N246" s="880"/>
      <c r="O246" s="891" t="s">
        <v>602</v>
      </c>
      <c r="P246" s="892"/>
      <c r="Q246" s="892"/>
      <c r="R246" s="892"/>
      <c r="S246" s="892"/>
      <c r="T246" s="892"/>
      <c r="U246" s="892"/>
      <c r="V246" s="892"/>
      <c r="W246" s="892"/>
      <c r="X246" s="892"/>
      <c r="Y246" s="892"/>
      <c r="Z246" s="892"/>
      <c r="AA246" s="892"/>
      <c r="AB246" s="892"/>
      <c r="AC246" s="892"/>
      <c r="AD246" s="892"/>
      <c r="AE246" s="892"/>
      <c r="AF246" s="893"/>
      <c r="AG246" s="399"/>
      <c r="AH246" s="137"/>
      <c r="AI246" s="137"/>
      <c r="AJ246" s="137"/>
      <c r="AK246" s="137"/>
      <c r="AL246" s="137"/>
      <c r="AM246" s="137"/>
      <c r="AN246" s="137"/>
      <c r="AO246" s="137"/>
      <c r="AP246" s="137"/>
      <c r="AQ246" s="137"/>
      <c r="AR246" s="137"/>
      <c r="AS246" s="137"/>
      <c r="AT246" s="137"/>
      <c r="AU246" s="137"/>
      <c r="AV246" s="137"/>
      <c r="AW246" s="137"/>
      <c r="AX246" s="400"/>
    </row>
    <row r="247" spans="1:50" ht="39.950000000000003" customHeight="1" x14ac:dyDescent="0.15">
      <c r="A247" s="349" t="s">
        <v>45</v>
      </c>
      <c r="B247" s="909"/>
      <c r="C247" s="303" t="s">
        <v>49</v>
      </c>
      <c r="D247" s="728"/>
      <c r="E247" s="728"/>
      <c r="F247" s="729"/>
      <c r="G247" s="912" t="s">
        <v>648</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39.6" customHeight="1" thickBot="1" x14ac:dyDescent="0.2">
      <c r="A248" s="910"/>
      <c r="B248" s="911"/>
      <c r="C248" s="914" t="s">
        <v>53</v>
      </c>
      <c r="D248" s="915"/>
      <c r="E248" s="915"/>
      <c r="F248" s="916"/>
      <c r="G248" s="917" t="s">
        <v>671</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899" t="s">
        <v>30</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30" customHeight="1" thickBot="1" x14ac:dyDescent="0.2">
      <c r="A250" s="902" t="s">
        <v>657</v>
      </c>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4.75" customHeight="1" x14ac:dyDescent="0.15">
      <c r="A251" s="905" t="s">
        <v>31</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54" customHeight="1" thickBot="1" x14ac:dyDescent="0.2">
      <c r="A252" s="333" t="s">
        <v>131</v>
      </c>
      <c r="B252" s="334"/>
      <c r="C252" s="334"/>
      <c r="D252" s="334"/>
      <c r="E252" s="335"/>
      <c r="F252" s="908" t="s">
        <v>691</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4.75" customHeight="1" x14ac:dyDescent="0.15">
      <c r="A253" s="905" t="s">
        <v>43</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52.5" customHeight="1" thickBot="1" x14ac:dyDescent="0.2">
      <c r="A254" s="333" t="s">
        <v>693</v>
      </c>
      <c r="B254" s="334"/>
      <c r="C254" s="334"/>
      <c r="D254" s="334"/>
      <c r="E254" s="335"/>
      <c r="F254" s="336" t="s">
        <v>694</v>
      </c>
      <c r="G254" s="337"/>
      <c r="H254" s="337"/>
      <c r="I254" s="337"/>
      <c r="J254" s="337"/>
      <c r="K254" s="337"/>
      <c r="L254" s="337"/>
      <c r="M254" s="337"/>
      <c r="N254" s="337"/>
      <c r="O254" s="337"/>
      <c r="P254" s="337"/>
      <c r="Q254" s="337"/>
      <c r="R254" s="337"/>
      <c r="S254" s="337"/>
      <c r="T254" s="337"/>
      <c r="U254" s="337"/>
      <c r="V254" s="337"/>
      <c r="W254" s="337"/>
      <c r="X254" s="337"/>
      <c r="Y254" s="337"/>
      <c r="Z254" s="337"/>
      <c r="AA254" s="337"/>
      <c r="AB254" s="337"/>
      <c r="AC254" s="337"/>
      <c r="AD254" s="337"/>
      <c r="AE254" s="337"/>
      <c r="AF254" s="337"/>
      <c r="AG254" s="337"/>
      <c r="AH254" s="337"/>
      <c r="AI254" s="337"/>
      <c r="AJ254" s="337"/>
      <c r="AK254" s="337"/>
      <c r="AL254" s="337"/>
      <c r="AM254" s="337"/>
      <c r="AN254" s="337"/>
      <c r="AO254" s="337"/>
      <c r="AP254" s="337"/>
      <c r="AQ254" s="337"/>
      <c r="AR254" s="337"/>
      <c r="AS254" s="337"/>
      <c r="AT254" s="337"/>
      <c r="AU254" s="337"/>
      <c r="AV254" s="337"/>
      <c r="AW254" s="337"/>
      <c r="AX254" s="338"/>
    </row>
    <row r="255" spans="1:50" ht="24.75" customHeight="1" x14ac:dyDescent="0.15">
      <c r="A255" s="339" t="s">
        <v>32</v>
      </c>
      <c r="B255" s="340"/>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0"/>
      <c r="AR255" s="340"/>
      <c r="AS255" s="340"/>
      <c r="AT255" s="340"/>
      <c r="AU255" s="340"/>
      <c r="AV255" s="340"/>
      <c r="AW255" s="340"/>
      <c r="AX255" s="341"/>
    </row>
    <row r="256" spans="1:50" ht="30" customHeight="1" thickBot="1" x14ac:dyDescent="0.2">
      <c r="A256" s="342" t="s">
        <v>602</v>
      </c>
      <c r="B256" s="343"/>
      <c r="C256" s="343"/>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c r="AA256" s="343"/>
      <c r="AB256" s="343"/>
      <c r="AC256" s="343"/>
      <c r="AD256" s="343"/>
      <c r="AE256" s="343"/>
      <c r="AF256" s="343"/>
      <c r="AG256" s="343"/>
      <c r="AH256" s="343"/>
      <c r="AI256" s="343"/>
      <c r="AJ256" s="343"/>
      <c r="AK256" s="343"/>
      <c r="AL256" s="343"/>
      <c r="AM256" s="343"/>
      <c r="AN256" s="343"/>
      <c r="AO256" s="343"/>
      <c r="AP256" s="343"/>
      <c r="AQ256" s="343"/>
      <c r="AR256" s="343"/>
      <c r="AS256" s="343"/>
      <c r="AT256" s="343"/>
      <c r="AU256" s="343"/>
      <c r="AV256" s="343"/>
      <c r="AW256" s="343"/>
      <c r="AX256" s="344"/>
    </row>
    <row r="257" spans="1:52" ht="24.75" customHeight="1" x14ac:dyDescent="0.15">
      <c r="A257" s="345" t="s">
        <v>229</v>
      </c>
      <c r="B257" s="346"/>
      <c r="C257" s="346"/>
      <c r="D257" s="346"/>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c r="AG257" s="346"/>
      <c r="AH257" s="346"/>
      <c r="AI257" s="346"/>
      <c r="AJ257" s="346"/>
      <c r="AK257" s="346"/>
      <c r="AL257" s="346"/>
      <c r="AM257" s="346"/>
      <c r="AN257" s="346"/>
      <c r="AO257" s="346"/>
      <c r="AP257" s="346"/>
      <c r="AQ257" s="346"/>
      <c r="AR257" s="346"/>
      <c r="AS257" s="346"/>
      <c r="AT257" s="346"/>
      <c r="AU257" s="346"/>
      <c r="AV257" s="346"/>
      <c r="AW257" s="346"/>
      <c r="AX257" s="347"/>
      <c r="AZ257" s="10"/>
    </row>
    <row r="258" spans="1:52" ht="18.95" customHeight="1" x14ac:dyDescent="0.15">
      <c r="A258" s="348" t="s">
        <v>268</v>
      </c>
      <c r="B258" s="90"/>
      <c r="C258" s="90"/>
      <c r="D258" s="91"/>
      <c r="E258" s="329" t="s">
        <v>602</v>
      </c>
      <c r="F258" s="330"/>
      <c r="G258" s="330"/>
      <c r="H258" s="330"/>
      <c r="I258" s="330"/>
      <c r="J258" s="330"/>
      <c r="K258" s="330"/>
      <c r="L258" s="330"/>
      <c r="M258" s="330"/>
      <c r="N258" s="330"/>
      <c r="O258" s="330"/>
      <c r="P258" s="331"/>
      <c r="Q258" s="329"/>
      <c r="R258" s="330"/>
      <c r="S258" s="330"/>
      <c r="T258" s="330"/>
      <c r="U258" s="330"/>
      <c r="V258" s="330"/>
      <c r="W258" s="330"/>
      <c r="X258" s="330"/>
      <c r="Y258" s="330"/>
      <c r="Z258" s="330"/>
      <c r="AA258" s="330"/>
      <c r="AB258" s="331"/>
      <c r="AC258" s="329"/>
      <c r="AD258" s="330"/>
      <c r="AE258" s="330"/>
      <c r="AF258" s="330"/>
      <c r="AG258" s="330"/>
      <c r="AH258" s="330"/>
      <c r="AI258" s="330"/>
      <c r="AJ258" s="330"/>
      <c r="AK258" s="330"/>
      <c r="AL258" s="330"/>
      <c r="AM258" s="330"/>
      <c r="AN258" s="331"/>
      <c r="AO258" s="329"/>
      <c r="AP258" s="330"/>
      <c r="AQ258" s="330"/>
      <c r="AR258" s="330"/>
      <c r="AS258" s="330"/>
      <c r="AT258" s="330"/>
      <c r="AU258" s="330"/>
      <c r="AV258" s="330"/>
      <c r="AW258" s="330"/>
      <c r="AX258" s="332"/>
      <c r="AY258" s="74"/>
    </row>
    <row r="259" spans="1:52" ht="18.95" customHeight="1" x14ac:dyDescent="0.15">
      <c r="A259" s="256" t="s">
        <v>267</v>
      </c>
      <c r="B259" s="256"/>
      <c r="C259" s="256"/>
      <c r="D259" s="256"/>
      <c r="E259" s="329" t="s">
        <v>602</v>
      </c>
      <c r="F259" s="330"/>
      <c r="G259" s="330"/>
      <c r="H259" s="330"/>
      <c r="I259" s="330"/>
      <c r="J259" s="330"/>
      <c r="K259" s="330"/>
      <c r="L259" s="330"/>
      <c r="M259" s="330"/>
      <c r="N259" s="330"/>
      <c r="O259" s="330"/>
      <c r="P259" s="331"/>
      <c r="Q259" s="329"/>
      <c r="R259" s="330"/>
      <c r="S259" s="330"/>
      <c r="T259" s="330"/>
      <c r="U259" s="330"/>
      <c r="V259" s="330"/>
      <c r="W259" s="330"/>
      <c r="X259" s="330"/>
      <c r="Y259" s="330"/>
      <c r="Z259" s="330"/>
      <c r="AA259" s="330"/>
      <c r="AB259" s="331"/>
      <c r="AC259" s="329"/>
      <c r="AD259" s="330"/>
      <c r="AE259" s="330"/>
      <c r="AF259" s="330"/>
      <c r="AG259" s="330"/>
      <c r="AH259" s="330"/>
      <c r="AI259" s="330"/>
      <c r="AJ259" s="330"/>
      <c r="AK259" s="330"/>
      <c r="AL259" s="330"/>
      <c r="AM259" s="330"/>
      <c r="AN259" s="331"/>
      <c r="AO259" s="329"/>
      <c r="AP259" s="330"/>
      <c r="AQ259" s="330"/>
      <c r="AR259" s="330"/>
      <c r="AS259" s="330"/>
      <c r="AT259" s="330"/>
      <c r="AU259" s="330"/>
      <c r="AV259" s="330"/>
      <c r="AW259" s="330"/>
      <c r="AX259" s="332"/>
    </row>
    <row r="260" spans="1:52" ht="18.95" customHeight="1" x14ac:dyDescent="0.15">
      <c r="A260" s="256" t="s">
        <v>266</v>
      </c>
      <c r="B260" s="256"/>
      <c r="C260" s="256"/>
      <c r="D260" s="256"/>
      <c r="E260" s="329" t="s">
        <v>602</v>
      </c>
      <c r="F260" s="330"/>
      <c r="G260" s="330"/>
      <c r="H260" s="330"/>
      <c r="I260" s="330"/>
      <c r="J260" s="330"/>
      <c r="K260" s="330"/>
      <c r="L260" s="330"/>
      <c r="M260" s="330"/>
      <c r="N260" s="330"/>
      <c r="O260" s="330"/>
      <c r="P260" s="331"/>
      <c r="Q260" s="329"/>
      <c r="R260" s="330"/>
      <c r="S260" s="330"/>
      <c r="T260" s="330"/>
      <c r="U260" s="330"/>
      <c r="V260" s="330"/>
      <c r="W260" s="330"/>
      <c r="X260" s="330"/>
      <c r="Y260" s="330"/>
      <c r="Z260" s="330"/>
      <c r="AA260" s="330"/>
      <c r="AB260" s="331"/>
      <c r="AC260" s="329"/>
      <c r="AD260" s="330"/>
      <c r="AE260" s="330"/>
      <c r="AF260" s="330"/>
      <c r="AG260" s="330"/>
      <c r="AH260" s="330"/>
      <c r="AI260" s="330"/>
      <c r="AJ260" s="330"/>
      <c r="AK260" s="330"/>
      <c r="AL260" s="330"/>
      <c r="AM260" s="330"/>
      <c r="AN260" s="331"/>
      <c r="AO260" s="329"/>
      <c r="AP260" s="330"/>
      <c r="AQ260" s="330"/>
      <c r="AR260" s="330"/>
      <c r="AS260" s="330"/>
      <c r="AT260" s="330"/>
      <c r="AU260" s="330"/>
      <c r="AV260" s="330"/>
      <c r="AW260" s="330"/>
      <c r="AX260" s="332"/>
    </row>
    <row r="261" spans="1:52" ht="18.95" customHeight="1" x14ac:dyDescent="0.15">
      <c r="A261" s="256" t="s">
        <v>265</v>
      </c>
      <c r="B261" s="256"/>
      <c r="C261" s="256"/>
      <c r="D261" s="256"/>
      <c r="E261" s="329" t="s">
        <v>602</v>
      </c>
      <c r="F261" s="330"/>
      <c r="G261" s="330"/>
      <c r="H261" s="330"/>
      <c r="I261" s="330"/>
      <c r="J261" s="330"/>
      <c r="K261" s="330"/>
      <c r="L261" s="330"/>
      <c r="M261" s="330"/>
      <c r="N261" s="330"/>
      <c r="O261" s="330"/>
      <c r="P261" s="331"/>
      <c r="Q261" s="329"/>
      <c r="R261" s="330"/>
      <c r="S261" s="330"/>
      <c r="T261" s="330"/>
      <c r="U261" s="330"/>
      <c r="V261" s="330"/>
      <c r="W261" s="330"/>
      <c r="X261" s="330"/>
      <c r="Y261" s="330"/>
      <c r="Z261" s="330"/>
      <c r="AA261" s="330"/>
      <c r="AB261" s="331"/>
      <c r="AC261" s="329"/>
      <c r="AD261" s="330"/>
      <c r="AE261" s="330"/>
      <c r="AF261" s="330"/>
      <c r="AG261" s="330"/>
      <c r="AH261" s="330"/>
      <c r="AI261" s="330"/>
      <c r="AJ261" s="330"/>
      <c r="AK261" s="330"/>
      <c r="AL261" s="330"/>
      <c r="AM261" s="330"/>
      <c r="AN261" s="331"/>
      <c r="AO261" s="329"/>
      <c r="AP261" s="330"/>
      <c r="AQ261" s="330"/>
      <c r="AR261" s="330"/>
      <c r="AS261" s="330"/>
      <c r="AT261" s="330"/>
      <c r="AU261" s="330"/>
      <c r="AV261" s="330"/>
      <c r="AW261" s="330"/>
      <c r="AX261" s="332"/>
    </row>
    <row r="262" spans="1:52" ht="18.95" customHeight="1" x14ac:dyDescent="0.15">
      <c r="A262" s="256" t="s">
        <v>264</v>
      </c>
      <c r="B262" s="256"/>
      <c r="C262" s="256"/>
      <c r="D262" s="256"/>
      <c r="E262" s="329" t="s">
        <v>602</v>
      </c>
      <c r="F262" s="330"/>
      <c r="G262" s="330"/>
      <c r="H262" s="330"/>
      <c r="I262" s="330"/>
      <c r="J262" s="330"/>
      <c r="K262" s="330"/>
      <c r="L262" s="330"/>
      <c r="M262" s="330"/>
      <c r="N262" s="330"/>
      <c r="O262" s="330"/>
      <c r="P262" s="331"/>
      <c r="Q262" s="329"/>
      <c r="R262" s="330"/>
      <c r="S262" s="330"/>
      <c r="T262" s="330"/>
      <c r="U262" s="330"/>
      <c r="V262" s="330"/>
      <c r="W262" s="330"/>
      <c r="X262" s="330"/>
      <c r="Y262" s="330"/>
      <c r="Z262" s="330"/>
      <c r="AA262" s="330"/>
      <c r="AB262" s="331"/>
      <c r="AC262" s="329"/>
      <c r="AD262" s="330"/>
      <c r="AE262" s="330"/>
      <c r="AF262" s="330"/>
      <c r="AG262" s="330"/>
      <c r="AH262" s="330"/>
      <c r="AI262" s="330"/>
      <c r="AJ262" s="330"/>
      <c r="AK262" s="330"/>
      <c r="AL262" s="330"/>
      <c r="AM262" s="330"/>
      <c r="AN262" s="331"/>
      <c r="AO262" s="329"/>
      <c r="AP262" s="330"/>
      <c r="AQ262" s="330"/>
      <c r="AR262" s="330"/>
      <c r="AS262" s="330"/>
      <c r="AT262" s="330"/>
      <c r="AU262" s="330"/>
      <c r="AV262" s="330"/>
      <c r="AW262" s="330"/>
      <c r="AX262" s="332"/>
    </row>
    <row r="263" spans="1:52" ht="18.95" customHeight="1" x14ac:dyDescent="0.15">
      <c r="A263" s="256" t="s">
        <v>263</v>
      </c>
      <c r="B263" s="256"/>
      <c r="C263" s="256"/>
      <c r="D263" s="256"/>
      <c r="E263" s="329" t="s">
        <v>602</v>
      </c>
      <c r="F263" s="330"/>
      <c r="G263" s="330"/>
      <c r="H263" s="330"/>
      <c r="I263" s="330"/>
      <c r="J263" s="330"/>
      <c r="K263" s="330"/>
      <c r="L263" s="330"/>
      <c r="M263" s="330"/>
      <c r="N263" s="330"/>
      <c r="O263" s="330"/>
      <c r="P263" s="331"/>
      <c r="Q263" s="329"/>
      <c r="R263" s="330"/>
      <c r="S263" s="330"/>
      <c r="T263" s="330"/>
      <c r="U263" s="330"/>
      <c r="V263" s="330"/>
      <c r="W263" s="330"/>
      <c r="X263" s="330"/>
      <c r="Y263" s="330"/>
      <c r="Z263" s="330"/>
      <c r="AA263" s="330"/>
      <c r="AB263" s="331"/>
      <c r="AC263" s="329"/>
      <c r="AD263" s="330"/>
      <c r="AE263" s="330"/>
      <c r="AF263" s="330"/>
      <c r="AG263" s="330"/>
      <c r="AH263" s="330"/>
      <c r="AI263" s="330"/>
      <c r="AJ263" s="330"/>
      <c r="AK263" s="330"/>
      <c r="AL263" s="330"/>
      <c r="AM263" s="330"/>
      <c r="AN263" s="331"/>
      <c r="AO263" s="329"/>
      <c r="AP263" s="330"/>
      <c r="AQ263" s="330"/>
      <c r="AR263" s="330"/>
      <c r="AS263" s="330"/>
      <c r="AT263" s="330"/>
      <c r="AU263" s="330"/>
      <c r="AV263" s="330"/>
      <c r="AW263" s="330"/>
      <c r="AX263" s="332"/>
    </row>
    <row r="264" spans="1:52" ht="18.95" customHeight="1" x14ac:dyDescent="0.15">
      <c r="A264" s="256" t="s">
        <v>262</v>
      </c>
      <c r="B264" s="256"/>
      <c r="C264" s="256"/>
      <c r="D264" s="256"/>
      <c r="E264" s="329" t="s">
        <v>602</v>
      </c>
      <c r="F264" s="330"/>
      <c r="G264" s="330"/>
      <c r="H264" s="330"/>
      <c r="I264" s="330"/>
      <c r="J264" s="330"/>
      <c r="K264" s="330"/>
      <c r="L264" s="330"/>
      <c r="M264" s="330"/>
      <c r="N264" s="330"/>
      <c r="O264" s="330"/>
      <c r="P264" s="331"/>
      <c r="Q264" s="329"/>
      <c r="R264" s="330"/>
      <c r="S264" s="330"/>
      <c r="T264" s="330"/>
      <c r="U264" s="330"/>
      <c r="V264" s="330"/>
      <c r="W264" s="330"/>
      <c r="X264" s="330"/>
      <c r="Y264" s="330"/>
      <c r="Z264" s="330"/>
      <c r="AA264" s="330"/>
      <c r="AB264" s="331"/>
      <c r="AC264" s="329"/>
      <c r="AD264" s="330"/>
      <c r="AE264" s="330"/>
      <c r="AF264" s="330"/>
      <c r="AG264" s="330"/>
      <c r="AH264" s="330"/>
      <c r="AI264" s="330"/>
      <c r="AJ264" s="330"/>
      <c r="AK264" s="330"/>
      <c r="AL264" s="330"/>
      <c r="AM264" s="330"/>
      <c r="AN264" s="331"/>
      <c r="AO264" s="329"/>
      <c r="AP264" s="330"/>
      <c r="AQ264" s="330"/>
      <c r="AR264" s="330"/>
      <c r="AS264" s="330"/>
      <c r="AT264" s="330"/>
      <c r="AU264" s="330"/>
      <c r="AV264" s="330"/>
      <c r="AW264" s="330"/>
      <c r="AX264" s="332"/>
    </row>
    <row r="265" spans="1:52" ht="18.95" customHeight="1" x14ac:dyDescent="0.15">
      <c r="A265" s="256" t="s">
        <v>261</v>
      </c>
      <c r="B265" s="256"/>
      <c r="C265" s="256"/>
      <c r="D265" s="256"/>
      <c r="E265" s="329" t="s">
        <v>602</v>
      </c>
      <c r="F265" s="330"/>
      <c r="G265" s="330"/>
      <c r="H265" s="330"/>
      <c r="I265" s="330"/>
      <c r="J265" s="330"/>
      <c r="K265" s="330"/>
      <c r="L265" s="330"/>
      <c r="M265" s="330"/>
      <c r="N265" s="330"/>
      <c r="O265" s="330"/>
      <c r="P265" s="331"/>
      <c r="Q265" s="329"/>
      <c r="R265" s="330"/>
      <c r="S265" s="330"/>
      <c r="T265" s="330"/>
      <c r="U265" s="330"/>
      <c r="V265" s="330"/>
      <c r="W265" s="330"/>
      <c r="X265" s="330"/>
      <c r="Y265" s="330"/>
      <c r="Z265" s="330"/>
      <c r="AA265" s="330"/>
      <c r="AB265" s="331"/>
      <c r="AC265" s="329"/>
      <c r="AD265" s="330"/>
      <c r="AE265" s="330"/>
      <c r="AF265" s="330"/>
      <c r="AG265" s="330"/>
      <c r="AH265" s="330"/>
      <c r="AI265" s="330"/>
      <c r="AJ265" s="330"/>
      <c r="AK265" s="330"/>
      <c r="AL265" s="330"/>
      <c r="AM265" s="330"/>
      <c r="AN265" s="331"/>
      <c r="AO265" s="329"/>
      <c r="AP265" s="330"/>
      <c r="AQ265" s="330"/>
      <c r="AR265" s="330"/>
      <c r="AS265" s="330"/>
      <c r="AT265" s="330"/>
      <c r="AU265" s="330"/>
      <c r="AV265" s="330"/>
      <c r="AW265" s="330"/>
      <c r="AX265" s="332"/>
    </row>
    <row r="266" spans="1:52" ht="18.95" customHeight="1" x14ac:dyDescent="0.15">
      <c r="A266" s="256" t="s">
        <v>407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587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375</v>
      </c>
      <c r="B268" s="256"/>
      <c r="C268" s="256"/>
      <c r="D268" s="256"/>
      <c r="E268" s="84" t="s">
        <v>609</v>
      </c>
      <c r="F268" s="85"/>
      <c r="G268" s="86" t="s">
        <v>608</v>
      </c>
      <c r="H268" s="86"/>
      <c r="I268" s="86"/>
      <c r="J268" s="85" t="s">
        <v>534</v>
      </c>
      <c r="K268" s="85"/>
      <c r="L268" s="101">
        <v>24</v>
      </c>
      <c r="M268" s="101"/>
      <c r="N268" s="101"/>
      <c r="O268" s="85"/>
      <c r="P268" s="85"/>
      <c r="Q268" s="84"/>
      <c r="R268" s="85"/>
      <c r="S268" s="86"/>
      <c r="T268" s="86"/>
      <c r="U268" s="86"/>
      <c r="V268" s="85"/>
      <c r="W268" s="85"/>
      <c r="X268" s="101"/>
      <c r="Y268" s="101"/>
      <c r="Z268" s="101"/>
      <c r="AA268" s="85"/>
      <c r="AB268" s="313"/>
      <c r="AC268" s="84"/>
      <c r="AD268" s="85"/>
      <c r="AE268" s="86"/>
      <c r="AF268" s="86"/>
      <c r="AG268" s="86"/>
      <c r="AH268" s="85"/>
      <c r="AI268" s="85"/>
      <c r="AJ268" s="101"/>
      <c r="AK268" s="101"/>
      <c r="AL268" s="101"/>
      <c r="AM268" s="85"/>
      <c r="AN268" s="313"/>
      <c r="AO268" s="84"/>
      <c r="AP268" s="85"/>
      <c r="AQ268" s="86"/>
      <c r="AR268" s="86"/>
      <c r="AS268" s="86"/>
      <c r="AT268" s="85"/>
      <c r="AU268" s="85"/>
      <c r="AV268" s="101"/>
      <c r="AW268" s="101"/>
      <c r="AX268" s="80"/>
    </row>
    <row r="269" spans="1:52" ht="15" customHeight="1" x14ac:dyDescent="0.15">
      <c r="A269" s="314" t="s">
        <v>255</v>
      </c>
      <c r="B269" s="315"/>
      <c r="C269" s="315"/>
      <c r="D269" s="315"/>
      <c r="E269" s="315"/>
      <c r="F269" s="316"/>
      <c r="G269" s="64" t="s">
        <v>589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1.95" customHeight="1" x14ac:dyDescent="0.15">
      <c r="A270" s="314"/>
      <c r="B270" s="315"/>
      <c r="C270" s="315"/>
      <c r="D270" s="315"/>
      <c r="E270" s="315"/>
      <c r="F270" s="31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3.45" customHeight="1" x14ac:dyDescent="0.15">
      <c r="A271" s="314"/>
      <c r="B271" s="315"/>
      <c r="C271" s="315"/>
      <c r="D271" s="315"/>
      <c r="E271" s="315"/>
      <c r="F271" s="31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0.45" customHeight="1" x14ac:dyDescent="0.15">
      <c r="A272" s="314"/>
      <c r="B272" s="315"/>
      <c r="C272" s="315"/>
      <c r="D272" s="315"/>
      <c r="E272" s="315"/>
      <c r="F272" s="31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4"/>
      <c r="B273" s="315"/>
      <c r="C273" s="315"/>
      <c r="D273" s="315"/>
      <c r="E273" s="315"/>
      <c r="F273" s="31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4"/>
      <c r="B274" s="315"/>
      <c r="C274" s="315"/>
      <c r="D274" s="315"/>
      <c r="E274" s="315"/>
      <c r="F274" s="31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4"/>
      <c r="B275" s="315"/>
      <c r="C275" s="315"/>
      <c r="D275" s="315"/>
      <c r="E275" s="315"/>
      <c r="F275" s="31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4"/>
      <c r="B276" s="315"/>
      <c r="C276" s="315"/>
      <c r="D276" s="315"/>
      <c r="E276" s="315"/>
      <c r="F276" s="31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4"/>
      <c r="B277" s="315"/>
      <c r="C277" s="315"/>
      <c r="D277" s="315"/>
      <c r="E277" s="315"/>
      <c r="F277" s="31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4"/>
      <c r="B278" s="315"/>
      <c r="C278" s="315"/>
      <c r="D278" s="315"/>
      <c r="E278" s="315"/>
      <c r="F278" s="31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4"/>
      <c r="B279" s="315"/>
      <c r="C279" s="315"/>
      <c r="D279" s="315"/>
      <c r="E279" s="315"/>
      <c r="F279" s="31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4"/>
      <c r="B280" s="315"/>
      <c r="C280" s="315"/>
      <c r="D280" s="315"/>
      <c r="E280" s="315"/>
      <c r="F280" s="31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5" customHeight="1" x14ac:dyDescent="0.15">
      <c r="A281" s="314"/>
      <c r="B281" s="315"/>
      <c r="C281" s="315"/>
      <c r="D281" s="315"/>
      <c r="E281" s="315"/>
      <c r="F281" s="31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4"/>
      <c r="B282" s="315"/>
      <c r="C282" s="315"/>
      <c r="D282" s="315"/>
      <c r="E282" s="315"/>
      <c r="F282" s="31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4"/>
      <c r="B283" s="315"/>
      <c r="C283" s="315"/>
      <c r="D283" s="315"/>
      <c r="E283" s="315"/>
      <c r="F283" s="31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4"/>
      <c r="B284" s="315"/>
      <c r="C284" s="315"/>
      <c r="D284" s="315"/>
      <c r="E284" s="315"/>
      <c r="F284" s="31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1" customHeight="1" x14ac:dyDescent="0.15">
      <c r="A285" s="314"/>
      <c r="B285" s="315"/>
      <c r="C285" s="315"/>
      <c r="D285" s="315"/>
      <c r="E285" s="315"/>
      <c r="F285" s="31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39.6" customHeight="1" x14ac:dyDescent="0.15">
      <c r="A286" s="314"/>
      <c r="B286" s="315"/>
      <c r="C286" s="315"/>
      <c r="D286" s="315"/>
      <c r="E286" s="315"/>
      <c r="F286" s="31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4"/>
      <c r="B287" s="315"/>
      <c r="C287" s="315"/>
      <c r="D287" s="315"/>
      <c r="E287" s="315"/>
      <c r="F287" s="31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4"/>
      <c r="B288" s="315"/>
      <c r="C288" s="315"/>
      <c r="D288" s="315"/>
      <c r="E288" s="315"/>
      <c r="F288" s="31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4"/>
      <c r="B289" s="315"/>
      <c r="C289" s="315"/>
      <c r="D289" s="315"/>
      <c r="E289" s="315"/>
      <c r="F289" s="31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4"/>
      <c r="B290" s="315"/>
      <c r="C290" s="315"/>
      <c r="D290" s="315"/>
      <c r="E290" s="315"/>
      <c r="F290" s="31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4"/>
      <c r="B291" s="315"/>
      <c r="C291" s="315"/>
      <c r="D291" s="315"/>
      <c r="E291" s="315"/>
      <c r="F291" s="31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16.5" customHeight="1" x14ac:dyDescent="0.15">
      <c r="A292" s="314"/>
      <c r="B292" s="315"/>
      <c r="C292" s="315"/>
      <c r="D292" s="315"/>
      <c r="E292" s="315"/>
      <c r="F292" s="31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4"/>
      <c r="B293" s="315"/>
      <c r="C293" s="315"/>
      <c r="D293" s="315"/>
      <c r="E293" s="315"/>
      <c r="F293" s="31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4"/>
      <c r="B294" s="315"/>
      <c r="C294" s="315"/>
      <c r="D294" s="315"/>
      <c r="E294" s="315"/>
      <c r="F294" s="31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4"/>
      <c r="B295" s="315"/>
      <c r="C295" s="315"/>
      <c r="D295" s="315"/>
      <c r="E295" s="315"/>
      <c r="F295" s="31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4"/>
      <c r="B296" s="315"/>
      <c r="C296" s="315"/>
      <c r="D296" s="315"/>
      <c r="E296" s="315"/>
      <c r="F296" s="31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4"/>
      <c r="B297" s="315"/>
      <c r="C297" s="315"/>
      <c r="D297" s="315"/>
      <c r="E297" s="315"/>
      <c r="F297" s="31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4"/>
      <c r="B298" s="315"/>
      <c r="C298" s="315"/>
      <c r="D298" s="315"/>
      <c r="E298" s="315"/>
      <c r="F298" s="31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4"/>
      <c r="B299" s="315"/>
      <c r="C299" s="315"/>
      <c r="D299" s="315"/>
      <c r="E299" s="315"/>
      <c r="F299" s="31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4"/>
      <c r="B300" s="315"/>
      <c r="C300" s="315"/>
      <c r="D300" s="315"/>
      <c r="E300" s="315"/>
      <c r="F300" s="31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4"/>
      <c r="B301" s="315"/>
      <c r="C301" s="315"/>
      <c r="D301" s="315"/>
      <c r="E301" s="315"/>
      <c r="F301" s="31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4"/>
      <c r="B302" s="315"/>
      <c r="C302" s="315"/>
      <c r="D302" s="315"/>
      <c r="E302" s="315"/>
      <c r="F302" s="31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4"/>
      <c r="B303" s="315"/>
      <c r="C303" s="315"/>
      <c r="D303" s="315"/>
      <c r="E303" s="315"/>
      <c r="F303" s="31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4"/>
      <c r="B304" s="315"/>
      <c r="C304" s="315"/>
      <c r="D304" s="315"/>
      <c r="E304" s="315"/>
      <c r="F304" s="31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4"/>
      <c r="B305" s="315"/>
      <c r="C305" s="315"/>
      <c r="D305" s="315"/>
      <c r="E305" s="315"/>
      <c r="F305" s="31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4"/>
      <c r="B306" s="315"/>
      <c r="C306" s="315"/>
      <c r="D306" s="315"/>
      <c r="E306" s="315"/>
      <c r="F306" s="31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4.1" customHeight="1" thickBot="1" x14ac:dyDescent="0.2">
      <c r="A307" s="317"/>
      <c r="B307" s="318"/>
      <c r="C307" s="318"/>
      <c r="D307" s="318"/>
      <c r="E307" s="318"/>
      <c r="F307" s="31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0" t="s">
        <v>257</v>
      </c>
      <c r="B308" s="321"/>
      <c r="C308" s="321"/>
      <c r="D308" s="321"/>
      <c r="E308" s="321"/>
      <c r="F308" s="322"/>
      <c r="G308" s="299" t="s">
        <v>682</v>
      </c>
      <c r="H308" s="326"/>
      <c r="I308" s="326"/>
      <c r="J308" s="326"/>
      <c r="K308" s="326"/>
      <c r="L308" s="326"/>
      <c r="M308" s="326"/>
      <c r="N308" s="326"/>
      <c r="O308" s="326"/>
      <c r="P308" s="326"/>
      <c r="Q308" s="326"/>
      <c r="R308" s="326"/>
      <c r="S308" s="326"/>
      <c r="T308" s="326"/>
      <c r="U308" s="326"/>
      <c r="V308" s="326"/>
      <c r="W308" s="326"/>
      <c r="X308" s="326"/>
      <c r="Y308" s="326"/>
      <c r="Z308" s="326"/>
      <c r="AA308" s="326"/>
      <c r="AB308" s="327"/>
      <c r="AC308" s="299" t="s">
        <v>684</v>
      </c>
      <c r="AD308" s="326"/>
      <c r="AE308" s="326"/>
      <c r="AF308" s="326"/>
      <c r="AG308" s="326"/>
      <c r="AH308" s="326"/>
      <c r="AI308" s="326"/>
      <c r="AJ308" s="326"/>
      <c r="AK308" s="326"/>
      <c r="AL308" s="326"/>
      <c r="AM308" s="326"/>
      <c r="AN308" s="326"/>
      <c r="AO308" s="326"/>
      <c r="AP308" s="326"/>
      <c r="AQ308" s="326"/>
      <c r="AR308" s="326"/>
      <c r="AS308" s="326"/>
      <c r="AT308" s="326"/>
      <c r="AU308" s="326"/>
      <c r="AV308" s="326"/>
      <c r="AW308" s="326"/>
      <c r="AX308" s="328"/>
    </row>
    <row r="309" spans="1:50" ht="24.75" customHeight="1" x14ac:dyDescent="0.15">
      <c r="A309" s="323"/>
      <c r="B309" s="324"/>
      <c r="C309" s="324"/>
      <c r="D309" s="324"/>
      <c r="E309" s="324"/>
      <c r="F309" s="325"/>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7" customHeight="1" x14ac:dyDescent="0.15">
      <c r="A310" s="323"/>
      <c r="B310" s="324"/>
      <c r="C310" s="324"/>
      <c r="D310" s="324"/>
      <c r="E310" s="324"/>
      <c r="F310" s="325"/>
      <c r="G310" s="289" t="s">
        <v>628</v>
      </c>
      <c r="H310" s="290"/>
      <c r="I310" s="290"/>
      <c r="J310" s="290"/>
      <c r="K310" s="291"/>
      <c r="L310" s="292" t="s">
        <v>630</v>
      </c>
      <c r="M310" s="293"/>
      <c r="N310" s="293"/>
      <c r="O310" s="293"/>
      <c r="P310" s="293"/>
      <c r="Q310" s="293"/>
      <c r="R310" s="293"/>
      <c r="S310" s="293"/>
      <c r="T310" s="293"/>
      <c r="U310" s="293"/>
      <c r="V310" s="293"/>
      <c r="W310" s="293"/>
      <c r="X310" s="294"/>
      <c r="Y310" s="295">
        <v>13</v>
      </c>
      <c r="Z310" s="296"/>
      <c r="AA310" s="296"/>
      <c r="AB310" s="298"/>
      <c r="AC310" s="289" t="s">
        <v>641</v>
      </c>
      <c r="AD310" s="290"/>
      <c r="AE310" s="290"/>
      <c r="AF310" s="290"/>
      <c r="AG310" s="291"/>
      <c r="AH310" s="292" t="s">
        <v>642</v>
      </c>
      <c r="AI310" s="293"/>
      <c r="AJ310" s="293"/>
      <c r="AK310" s="293"/>
      <c r="AL310" s="293"/>
      <c r="AM310" s="293"/>
      <c r="AN310" s="293"/>
      <c r="AO310" s="293"/>
      <c r="AP310" s="293"/>
      <c r="AQ310" s="293"/>
      <c r="AR310" s="293"/>
      <c r="AS310" s="293"/>
      <c r="AT310" s="294"/>
      <c r="AU310" s="295">
        <v>10</v>
      </c>
      <c r="AV310" s="296"/>
      <c r="AW310" s="296"/>
      <c r="AX310" s="297"/>
    </row>
    <row r="311" spans="1:50" ht="24.75" hidden="1" customHeight="1" x14ac:dyDescent="0.15">
      <c r="A311" s="323"/>
      <c r="B311" s="324"/>
      <c r="C311" s="324"/>
      <c r="D311" s="324"/>
      <c r="E311" s="324"/>
      <c r="F311" s="325"/>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3"/>
      <c r="B312" s="324"/>
      <c r="C312" s="324"/>
      <c r="D312" s="324"/>
      <c r="E312" s="324"/>
      <c r="F312" s="325"/>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3"/>
      <c r="B313" s="324"/>
      <c r="C313" s="324"/>
      <c r="D313" s="324"/>
      <c r="E313" s="324"/>
      <c r="F313" s="325"/>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3"/>
      <c r="B314" s="324"/>
      <c r="C314" s="324"/>
      <c r="D314" s="324"/>
      <c r="E314" s="324"/>
      <c r="F314" s="325"/>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3"/>
      <c r="B315" s="324"/>
      <c r="C315" s="324"/>
      <c r="D315" s="324"/>
      <c r="E315" s="324"/>
      <c r="F315" s="325"/>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3"/>
      <c r="B316" s="324"/>
      <c r="C316" s="324"/>
      <c r="D316" s="324"/>
      <c r="E316" s="324"/>
      <c r="F316" s="325"/>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3"/>
      <c r="B317" s="324"/>
      <c r="C317" s="324"/>
      <c r="D317" s="324"/>
      <c r="E317" s="324"/>
      <c r="F317" s="325"/>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3"/>
      <c r="B318" s="324"/>
      <c r="C318" s="324"/>
      <c r="D318" s="324"/>
      <c r="E318" s="324"/>
      <c r="F318" s="325"/>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3"/>
      <c r="B319" s="324"/>
      <c r="C319" s="324"/>
      <c r="D319" s="324"/>
      <c r="E319" s="324"/>
      <c r="F319" s="325"/>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thickBot="1" x14ac:dyDescent="0.2">
      <c r="A320" s="323"/>
      <c r="B320" s="324"/>
      <c r="C320" s="324"/>
      <c r="D320" s="324"/>
      <c r="E320" s="324"/>
      <c r="F320" s="325"/>
      <c r="G320" s="270" t="s">
        <v>18</v>
      </c>
      <c r="H320" s="271"/>
      <c r="I320" s="271"/>
      <c r="J320" s="271"/>
      <c r="K320" s="271"/>
      <c r="L320" s="272"/>
      <c r="M320" s="273"/>
      <c r="N320" s="273"/>
      <c r="O320" s="273"/>
      <c r="P320" s="273"/>
      <c r="Q320" s="273"/>
      <c r="R320" s="273"/>
      <c r="S320" s="273"/>
      <c r="T320" s="273"/>
      <c r="U320" s="273"/>
      <c r="V320" s="273"/>
      <c r="W320" s="273"/>
      <c r="X320" s="274"/>
      <c r="Y320" s="275">
        <f>SUM(Y310:AB319)</f>
        <v>13</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10</v>
      </c>
      <c r="AV320" s="276"/>
      <c r="AW320" s="276"/>
      <c r="AX320" s="278"/>
    </row>
    <row r="321" spans="1:51" ht="24.75" customHeight="1" x14ac:dyDescent="0.15">
      <c r="A321" s="323"/>
      <c r="B321" s="324"/>
      <c r="C321" s="324"/>
      <c r="D321" s="324"/>
      <c r="E321" s="324"/>
      <c r="F321" s="325"/>
      <c r="G321" s="299" t="s">
        <v>683</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685</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2</v>
      </c>
    </row>
    <row r="322" spans="1:51" ht="24.75" customHeight="1" x14ac:dyDescent="0.15">
      <c r="A322" s="323"/>
      <c r="B322" s="324"/>
      <c r="C322" s="324"/>
      <c r="D322" s="324"/>
      <c r="E322" s="324"/>
      <c r="F322" s="325"/>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2</v>
      </c>
    </row>
    <row r="323" spans="1:51" ht="27" customHeight="1" x14ac:dyDescent="0.15">
      <c r="A323" s="323"/>
      <c r="B323" s="324"/>
      <c r="C323" s="324"/>
      <c r="D323" s="324"/>
      <c r="E323" s="324"/>
      <c r="F323" s="325"/>
      <c r="G323" s="289" t="s">
        <v>641</v>
      </c>
      <c r="H323" s="290"/>
      <c r="I323" s="290"/>
      <c r="J323" s="290"/>
      <c r="K323" s="291"/>
      <c r="L323" s="292" t="s">
        <v>643</v>
      </c>
      <c r="M323" s="293"/>
      <c r="N323" s="293"/>
      <c r="O323" s="293"/>
      <c r="P323" s="293"/>
      <c r="Q323" s="293"/>
      <c r="R323" s="293"/>
      <c r="S323" s="293"/>
      <c r="T323" s="293"/>
      <c r="U323" s="293"/>
      <c r="V323" s="293"/>
      <c r="W323" s="293"/>
      <c r="X323" s="294"/>
      <c r="Y323" s="295">
        <v>2</v>
      </c>
      <c r="Z323" s="296"/>
      <c r="AA323" s="296"/>
      <c r="AB323" s="298"/>
      <c r="AC323" s="289" t="s">
        <v>668</v>
      </c>
      <c r="AD323" s="290"/>
      <c r="AE323" s="290"/>
      <c r="AF323" s="290"/>
      <c r="AG323" s="291"/>
      <c r="AH323" s="292" t="s">
        <v>669</v>
      </c>
      <c r="AI323" s="293"/>
      <c r="AJ323" s="293"/>
      <c r="AK323" s="293"/>
      <c r="AL323" s="293"/>
      <c r="AM323" s="293"/>
      <c r="AN323" s="293"/>
      <c r="AO323" s="293"/>
      <c r="AP323" s="293"/>
      <c r="AQ323" s="293"/>
      <c r="AR323" s="293"/>
      <c r="AS323" s="293"/>
      <c r="AT323" s="294"/>
      <c r="AU323" s="295">
        <v>0.1</v>
      </c>
      <c r="AV323" s="296"/>
      <c r="AW323" s="296"/>
      <c r="AX323" s="297"/>
      <c r="AY323">
        <f t="shared" si="11"/>
        <v>2</v>
      </c>
    </row>
    <row r="324" spans="1:51" ht="24.75" hidden="1" customHeight="1" x14ac:dyDescent="0.15">
      <c r="A324" s="323"/>
      <c r="B324" s="324"/>
      <c r="C324" s="324"/>
      <c r="D324" s="324"/>
      <c r="E324" s="324"/>
      <c r="F324" s="325"/>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2</v>
      </c>
    </row>
    <row r="325" spans="1:51" ht="24.75" hidden="1" customHeight="1" x14ac:dyDescent="0.15">
      <c r="A325" s="323"/>
      <c r="B325" s="324"/>
      <c r="C325" s="324"/>
      <c r="D325" s="324"/>
      <c r="E325" s="324"/>
      <c r="F325" s="325"/>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2</v>
      </c>
    </row>
    <row r="326" spans="1:51" ht="24.75" hidden="1" customHeight="1" x14ac:dyDescent="0.15">
      <c r="A326" s="323"/>
      <c r="B326" s="324"/>
      <c r="C326" s="324"/>
      <c r="D326" s="324"/>
      <c r="E326" s="324"/>
      <c r="F326" s="325"/>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2</v>
      </c>
    </row>
    <row r="327" spans="1:51" ht="24.75" hidden="1" customHeight="1" x14ac:dyDescent="0.15">
      <c r="A327" s="323"/>
      <c r="B327" s="324"/>
      <c r="C327" s="324"/>
      <c r="D327" s="324"/>
      <c r="E327" s="324"/>
      <c r="F327" s="325"/>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2</v>
      </c>
    </row>
    <row r="328" spans="1:51" ht="24.75" hidden="1" customHeight="1" x14ac:dyDescent="0.15">
      <c r="A328" s="323"/>
      <c r="B328" s="324"/>
      <c r="C328" s="324"/>
      <c r="D328" s="324"/>
      <c r="E328" s="324"/>
      <c r="F328" s="325"/>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2</v>
      </c>
    </row>
    <row r="329" spans="1:51" ht="24.75" hidden="1" customHeight="1" x14ac:dyDescent="0.15">
      <c r="A329" s="323"/>
      <c r="B329" s="324"/>
      <c r="C329" s="324"/>
      <c r="D329" s="324"/>
      <c r="E329" s="324"/>
      <c r="F329" s="325"/>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2</v>
      </c>
    </row>
    <row r="330" spans="1:51" ht="24.75" hidden="1" customHeight="1" x14ac:dyDescent="0.15">
      <c r="A330" s="323"/>
      <c r="B330" s="324"/>
      <c r="C330" s="324"/>
      <c r="D330" s="324"/>
      <c r="E330" s="324"/>
      <c r="F330" s="325"/>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2</v>
      </c>
    </row>
    <row r="331" spans="1:51" ht="24.75" hidden="1" customHeight="1" x14ac:dyDescent="0.15">
      <c r="A331" s="323"/>
      <c r="B331" s="324"/>
      <c r="C331" s="324"/>
      <c r="D331" s="324"/>
      <c r="E331" s="324"/>
      <c r="F331" s="325"/>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2</v>
      </c>
    </row>
    <row r="332" spans="1:51" ht="24.75" hidden="1" customHeight="1" x14ac:dyDescent="0.15">
      <c r="A332" s="323"/>
      <c r="B332" s="324"/>
      <c r="C332" s="324"/>
      <c r="D332" s="324"/>
      <c r="E332" s="324"/>
      <c r="F332" s="325"/>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2</v>
      </c>
    </row>
    <row r="333" spans="1:51" ht="24.75" customHeight="1" thickBot="1" x14ac:dyDescent="0.2">
      <c r="A333" s="323"/>
      <c r="B333" s="324"/>
      <c r="C333" s="324"/>
      <c r="D333" s="324"/>
      <c r="E333" s="324"/>
      <c r="F333" s="325"/>
      <c r="G333" s="270" t="s">
        <v>18</v>
      </c>
      <c r="H333" s="271"/>
      <c r="I333" s="271"/>
      <c r="J333" s="271"/>
      <c r="K333" s="271"/>
      <c r="L333" s="272"/>
      <c r="M333" s="273"/>
      <c r="N333" s="273"/>
      <c r="O333" s="273"/>
      <c r="P333" s="273"/>
      <c r="Q333" s="273"/>
      <c r="R333" s="273"/>
      <c r="S333" s="273"/>
      <c r="T333" s="273"/>
      <c r="U333" s="273"/>
      <c r="V333" s="273"/>
      <c r="W333" s="273"/>
      <c r="X333" s="274"/>
      <c r="Y333" s="275">
        <f>SUM(Y323:AB332)</f>
        <v>2</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0.1</v>
      </c>
      <c r="AV333" s="276"/>
      <c r="AW333" s="276"/>
      <c r="AX333" s="278"/>
      <c r="AY333">
        <f t="shared" si="11"/>
        <v>2</v>
      </c>
    </row>
    <row r="334" spans="1:51" ht="24.75" customHeight="1" x14ac:dyDescent="0.15">
      <c r="A334" s="323"/>
      <c r="B334" s="324"/>
      <c r="C334" s="324"/>
      <c r="D334" s="324"/>
      <c r="E334" s="324"/>
      <c r="F334" s="325"/>
      <c r="G334" s="299" t="s">
        <v>667</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312" t="s">
        <v>690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2</v>
      </c>
    </row>
    <row r="335" spans="1:51" ht="24.75" customHeight="1" x14ac:dyDescent="0.15">
      <c r="A335" s="323"/>
      <c r="B335" s="324"/>
      <c r="C335" s="324"/>
      <c r="D335" s="324"/>
      <c r="E335" s="324"/>
      <c r="F335" s="325"/>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2</v>
      </c>
    </row>
    <row r="336" spans="1:51" ht="27" customHeight="1" x14ac:dyDescent="0.15">
      <c r="A336" s="323"/>
      <c r="B336" s="324"/>
      <c r="C336" s="324"/>
      <c r="D336" s="324"/>
      <c r="E336" s="324"/>
      <c r="F336" s="325"/>
      <c r="G336" s="289" t="s">
        <v>644</v>
      </c>
      <c r="H336" s="290"/>
      <c r="I336" s="290"/>
      <c r="J336" s="290"/>
      <c r="K336" s="291"/>
      <c r="L336" s="292" t="s">
        <v>670</v>
      </c>
      <c r="M336" s="293"/>
      <c r="N336" s="293"/>
      <c r="O336" s="293"/>
      <c r="P336" s="293"/>
      <c r="Q336" s="293"/>
      <c r="R336" s="293"/>
      <c r="S336" s="293"/>
      <c r="T336" s="293"/>
      <c r="U336" s="293"/>
      <c r="V336" s="293"/>
      <c r="W336" s="293"/>
      <c r="X336" s="294"/>
      <c r="Y336" s="295">
        <v>0.1</v>
      </c>
      <c r="Z336" s="296"/>
      <c r="AA336" s="296"/>
      <c r="AB336" s="298"/>
      <c r="AC336" s="289" t="s">
        <v>690</v>
      </c>
      <c r="AD336" s="290"/>
      <c r="AE336" s="290"/>
      <c r="AF336" s="290"/>
      <c r="AG336" s="291"/>
      <c r="AH336" s="311" t="s">
        <v>690</v>
      </c>
      <c r="AI336" s="293"/>
      <c r="AJ336" s="293"/>
      <c r="AK336" s="293"/>
      <c r="AL336" s="293"/>
      <c r="AM336" s="293"/>
      <c r="AN336" s="293"/>
      <c r="AO336" s="293"/>
      <c r="AP336" s="293"/>
      <c r="AQ336" s="293"/>
      <c r="AR336" s="293"/>
      <c r="AS336" s="293"/>
      <c r="AT336" s="294"/>
      <c r="AU336" s="295" t="s">
        <v>690</v>
      </c>
      <c r="AV336" s="296"/>
      <c r="AW336" s="296"/>
      <c r="AX336" s="298"/>
      <c r="AY336">
        <f t="shared" si="12"/>
        <v>2</v>
      </c>
    </row>
    <row r="337" spans="1:51" ht="24.75" hidden="1" customHeight="1" x14ac:dyDescent="0.15">
      <c r="A337" s="323"/>
      <c r="B337" s="324"/>
      <c r="C337" s="324"/>
      <c r="D337" s="324"/>
      <c r="E337" s="324"/>
      <c r="F337" s="325"/>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2</v>
      </c>
    </row>
    <row r="338" spans="1:51" ht="24.75" hidden="1" customHeight="1" x14ac:dyDescent="0.15">
      <c r="A338" s="323"/>
      <c r="B338" s="324"/>
      <c r="C338" s="324"/>
      <c r="D338" s="324"/>
      <c r="E338" s="324"/>
      <c r="F338" s="325"/>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2</v>
      </c>
    </row>
    <row r="339" spans="1:51" ht="24.75" hidden="1" customHeight="1" x14ac:dyDescent="0.15">
      <c r="A339" s="323"/>
      <c r="B339" s="324"/>
      <c r="C339" s="324"/>
      <c r="D339" s="324"/>
      <c r="E339" s="324"/>
      <c r="F339" s="325"/>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2</v>
      </c>
    </row>
    <row r="340" spans="1:51" ht="24.75" hidden="1" customHeight="1" x14ac:dyDescent="0.15">
      <c r="A340" s="323"/>
      <c r="B340" s="324"/>
      <c r="C340" s="324"/>
      <c r="D340" s="324"/>
      <c r="E340" s="324"/>
      <c r="F340" s="325"/>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2</v>
      </c>
    </row>
    <row r="341" spans="1:51" ht="24.75" hidden="1" customHeight="1" x14ac:dyDescent="0.15">
      <c r="A341" s="323"/>
      <c r="B341" s="324"/>
      <c r="C341" s="324"/>
      <c r="D341" s="324"/>
      <c r="E341" s="324"/>
      <c r="F341" s="325"/>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2</v>
      </c>
    </row>
    <row r="342" spans="1:51" ht="24.75" hidden="1" customHeight="1" x14ac:dyDescent="0.15">
      <c r="A342" s="323"/>
      <c r="B342" s="324"/>
      <c r="C342" s="324"/>
      <c r="D342" s="324"/>
      <c r="E342" s="324"/>
      <c r="F342" s="325"/>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2</v>
      </c>
    </row>
    <row r="343" spans="1:51" ht="24.75" hidden="1" customHeight="1" x14ac:dyDescent="0.15">
      <c r="A343" s="323"/>
      <c r="B343" s="324"/>
      <c r="C343" s="324"/>
      <c r="D343" s="324"/>
      <c r="E343" s="324"/>
      <c r="F343" s="325"/>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2</v>
      </c>
    </row>
    <row r="344" spans="1:51" ht="24.75" hidden="1" customHeight="1" x14ac:dyDescent="0.15">
      <c r="A344" s="323"/>
      <c r="B344" s="324"/>
      <c r="C344" s="324"/>
      <c r="D344" s="324"/>
      <c r="E344" s="324"/>
      <c r="F344" s="325"/>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2</v>
      </c>
    </row>
    <row r="345" spans="1:51" ht="24.75" hidden="1" customHeight="1" x14ac:dyDescent="0.15">
      <c r="A345" s="323"/>
      <c r="B345" s="324"/>
      <c r="C345" s="324"/>
      <c r="D345" s="324"/>
      <c r="E345" s="324"/>
      <c r="F345" s="325"/>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2</v>
      </c>
    </row>
    <row r="346" spans="1:51" ht="24.75" customHeight="1" x14ac:dyDescent="0.15">
      <c r="A346" s="323"/>
      <c r="B346" s="324"/>
      <c r="C346" s="324"/>
      <c r="D346" s="324"/>
      <c r="E346" s="324"/>
      <c r="F346" s="325"/>
      <c r="G346" s="270" t="s">
        <v>18</v>
      </c>
      <c r="H346" s="271"/>
      <c r="I346" s="271"/>
      <c r="J346" s="271"/>
      <c r="K346" s="271"/>
      <c r="L346" s="272"/>
      <c r="M346" s="273"/>
      <c r="N346" s="273"/>
      <c r="O346" s="273"/>
      <c r="P346" s="273"/>
      <c r="Q346" s="273"/>
      <c r="R346" s="273"/>
      <c r="S346" s="273"/>
      <c r="T346" s="273"/>
      <c r="U346" s="273"/>
      <c r="V346" s="273"/>
      <c r="W346" s="273"/>
      <c r="X346" s="274"/>
      <c r="Y346" s="275">
        <f>SUM(Y336:AB345)</f>
        <v>0.1</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2</v>
      </c>
    </row>
    <row r="347" spans="1:51" ht="24.75" hidden="1" customHeight="1" x14ac:dyDescent="0.15">
      <c r="A347" s="323"/>
      <c r="B347" s="324"/>
      <c r="C347" s="324"/>
      <c r="D347" s="324"/>
      <c r="E347" s="324"/>
      <c r="F347" s="325"/>
      <c r="G347" s="299" t="s">
        <v>191</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3"/>
      <c r="B348" s="324"/>
      <c r="C348" s="324"/>
      <c r="D348" s="324"/>
      <c r="E348" s="324"/>
      <c r="F348" s="325"/>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3"/>
      <c r="B349" s="324"/>
      <c r="C349" s="324"/>
      <c r="D349" s="324"/>
      <c r="E349" s="324"/>
      <c r="F349" s="325"/>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3"/>
      <c r="B350" s="324"/>
      <c r="C350" s="324"/>
      <c r="D350" s="324"/>
      <c r="E350" s="324"/>
      <c r="F350" s="325"/>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3"/>
      <c r="B351" s="324"/>
      <c r="C351" s="324"/>
      <c r="D351" s="324"/>
      <c r="E351" s="324"/>
      <c r="F351" s="325"/>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3"/>
      <c r="B352" s="324"/>
      <c r="C352" s="324"/>
      <c r="D352" s="324"/>
      <c r="E352" s="324"/>
      <c r="F352" s="325"/>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3"/>
      <c r="B353" s="324"/>
      <c r="C353" s="324"/>
      <c r="D353" s="324"/>
      <c r="E353" s="324"/>
      <c r="F353" s="325"/>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3"/>
      <c r="B354" s="324"/>
      <c r="C354" s="324"/>
      <c r="D354" s="324"/>
      <c r="E354" s="324"/>
      <c r="F354" s="325"/>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3"/>
      <c r="B355" s="324"/>
      <c r="C355" s="324"/>
      <c r="D355" s="324"/>
      <c r="E355" s="324"/>
      <c r="F355" s="325"/>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3"/>
      <c r="B356" s="324"/>
      <c r="C356" s="324"/>
      <c r="D356" s="324"/>
      <c r="E356" s="324"/>
      <c r="F356" s="325"/>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3"/>
      <c r="B357" s="324"/>
      <c r="C357" s="324"/>
      <c r="D357" s="324"/>
      <c r="E357" s="324"/>
      <c r="F357" s="325"/>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3"/>
      <c r="B358" s="324"/>
      <c r="C358" s="324"/>
      <c r="D358" s="324"/>
      <c r="E358" s="324"/>
      <c r="F358" s="325"/>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3"/>
      <c r="B359" s="324"/>
      <c r="C359" s="324"/>
      <c r="D359" s="324"/>
      <c r="E359" s="324"/>
      <c r="F359" s="325"/>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568</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223</v>
      </c>
      <c r="AM360" s="269"/>
      <c r="AN360" s="269"/>
      <c r="AO360" s="79" t="s">
        <v>222</v>
      </c>
      <c r="AP360" s="21"/>
      <c r="AQ360" s="21"/>
      <c r="AR360" s="21"/>
      <c r="AS360" s="21"/>
      <c r="AT360" s="21"/>
      <c r="AU360" s="21"/>
      <c r="AV360" s="21"/>
      <c r="AW360" s="21"/>
      <c r="AX360" s="22"/>
      <c r="AY360">
        <f>COUNTIF($AO$360,"☑")</f>
        <v>0</v>
      </c>
    </row>
    <row r="361" spans="1:51" ht="9.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55"/>
      <c r="B365" s="255"/>
      <c r="C365" s="255" t="s">
        <v>24</v>
      </c>
      <c r="D365" s="255"/>
      <c r="E365" s="255"/>
      <c r="F365" s="255"/>
      <c r="G365" s="255"/>
      <c r="H365" s="255"/>
      <c r="I365" s="255"/>
      <c r="J365" s="241" t="s">
        <v>193</v>
      </c>
      <c r="K365" s="256"/>
      <c r="L365" s="256"/>
      <c r="M365" s="256"/>
      <c r="N365" s="256"/>
      <c r="O365" s="256"/>
      <c r="P365" s="119" t="s">
        <v>25</v>
      </c>
      <c r="Q365" s="119"/>
      <c r="R365" s="119"/>
      <c r="S365" s="119"/>
      <c r="T365" s="119"/>
      <c r="U365" s="119"/>
      <c r="V365" s="119"/>
      <c r="W365" s="119"/>
      <c r="X365" s="119"/>
      <c r="Y365" s="257" t="s">
        <v>192</v>
      </c>
      <c r="Z365" s="258"/>
      <c r="AA365" s="258"/>
      <c r="AB365" s="258"/>
      <c r="AC365" s="241" t="s">
        <v>221</v>
      </c>
      <c r="AD365" s="241"/>
      <c r="AE365" s="241"/>
      <c r="AF365" s="241"/>
      <c r="AG365" s="241"/>
      <c r="AH365" s="257" t="s">
        <v>239</v>
      </c>
      <c r="AI365" s="255"/>
      <c r="AJ365" s="255"/>
      <c r="AK365" s="255"/>
      <c r="AL365" s="255" t="s">
        <v>19</v>
      </c>
      <c r="AM365" s="255"/>
      <c r="AN365" s="255"/>
      <c r="AO365" s="259"/>
      <c r="AP365" s="244" t="s">
        <v>194</v>
      </c>
      <c r="AQ365" s="244"/>
      <c r="AR365" s="244"/>
      <c r="AS365" s="244"/>
      <c r="AT365" s="244"/>
      <c r="AU365" s="244"/>
      <c r="AV365" s="244"/>
      <c r="AW365" s="244"/>
      <c r="AX365" s="244"/>
    </row>
    <row r="366" spans="1:51" ht="48" hidden="1" customHeight="1" x14ac:dyDescent="0.15">
      <c r="A366" s="230">
        <v>1</v>
      </c>
      <c r="B366" s="230">
        <v>1</v>
      </c>
      <c r="C366" s="251"/>
      <c r="D366" s="250"/>
      <c r="E366" s="250"/>
      <c r="F366" s="250"/>
      <c r="G366" s="250"/>
      <c r="H366" s="250"/>
      <c r="I366" s="250"/>
      <c r="J366" s="233"/>
      <c r="K366" s="234"/>
      <c r="L366" s="234"/>
      <c r="M366" s="234"/>
      <c r="N366" s="234"/>
      <c r="O366" s="234"/>
      <c r="P366" s="252"/>
      <c r="Q366" s="235"/>
      <c r="R366" s="235"/>
      <c r="S366" s="235"/>
      <c r="T366" s="235"/>
      <c r="U366" s="235"/>
      <c r="V366" s="235"/>
      <c r="W366" s="235"/>
      <c r="X366" s="235"/>
      <c r="Y366" s="236"/>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234</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193</v>
      </c>
      <c r="K398" s="256"/>
      <c r="L398" s="256"/>
      <c r="M398" s="256"/>
      <c r="N398" s="256"/>
      <c r="O398" s="256"/>
      <c r="P398" s="119" t="s">
        <v>25</v>
      </c>
      <c r="Q398" s="119"/>
      <c r="R398" s="119"/>
      <c r="S398" s="119"/>
      <c r="T398" s="119"/>
      <c r="U398" s="119"/>
      <c r="V398" s="119"/>
      <c r="W398" s="119"/>
      <c r="X398" s="119"/>
      <c r="Y398" s="257" t="s">
        <v>192</v>
      </c>
      <c r="Z398" s="258"/>
      <c r="AA398" s="258"/>
      <c r="AB398" s="258"/>
      <c r="AC398" s="241" t="s">
        <v>221</v>
      </c>
      <c r="AD398" s="241"/>
      <c r="AE398" s="241"/>
      <c r="AF398" s="241"/>
      <c r="AG398" s="241"/>
      <c r="AH398" s="257" t="s">
        <v>239</v>
      </c>
      <c r="AI398" s="255"/>
      <c r="AJ398" s="255"/>
      <c r="AK398" s="255"/>
      <c r="AL398" s="255" t="s">
        <v>19</v>
      </c>
      <c r="AM398" s="255"/>
      <c r="AN398" s="255"/>
      <c r="AO398" s="259"/>
      <c r="AP398" s="244" t="s">
        <v>194</v>
      </c>
      <c r="AQ398" s="244"/>
      <c r="AR398" s="244"/>
      <c r="AS398" s="244"/>
      <c r="AT398" s="244"/>
      <c r="AU398" s="244"/>
      <c r="AV398" s="244"/>
      <c r="AW398" s="244"/>
      <c r="AX398" s="244"/>
      <c r="AY398">
        <f>$AY$396</f>
        <v>1</v>
      </c>
    </row>
    <row r="399" spans="1:51" ht="30" customHeight="1" x14ac:dyDescent="0.15">
      <c r="A399" s="230">
        <v>1</v>
      </c>
      <c r="B399" s="230">
        <v>1</v>
      </c>
      <c r="C399" s="251" t="s">
        <v>631</v>
      </c>
      <c r="D399" s="250"/>
      <c r="E399" s="250"/>
      <c r="F399" s="250"/>
      <c r="G399" s="250"/>
      <c r="H399" s="250"/>
      <c r="I399" s="250"/>
      <c r="J399" s="233" t="s">
        <v>649</v>
      </c>
      <c r="K399" s="234"/>
      <c r="L399" s="234"/>
      <c r="M399" s="234"/>
      <c r="N399" s="234"/>
      <c r="O399" s="234"/>
      <c r="P399" s="252" t="s">
        <v>653</v>
      </c>
      <c r="Q399" s="235"/>
      <c r="R399" s="235"/>
      <c r="S399" s="235"/>
      <c r="T399" s="235"/>
      <c r="U399" s="235"/>
      <c r="V399" s="235"/>
      <c r="W399" s="235"/>
      <c r="X399" s="235"/>
      <c r="Y399" s="236">
        <v>13</v>
      </c>
      <c r="Z399" s="237"/>
      <c r="AA399" s="237"/>
      <c r="AB399" s="238"/>
      <c r="AC399" s="222" t="s">
        <v>75</v>
      </c>
      <c r="AD399" s="223"/>
      <c r="AE399" s="223"/>
      <c r="AF399" s="223"/>
      <c r="AG399" s="223"/>
      <c r="AH399" s="253" t="s">
        <v>649</v>
      </c>
      <c r="AI399" s="254"/>
      <c r="AJ399" s="254"/>
      <c r="AK399" s="254"/>
      <c r="AL399" s="226" t="s">
        <v>649</v>
      </c>
      <c r="AM399" s="227"/>
      <c r="AN399" s="227"/>
      <c r="AO399" s="228"/>
      <c r="AP399" s="229" t="s">
        <v>649</v>
      </c>
      <c r="AQ399" s="229"/>
      <c r="AR399" s="229"/>
      <c r="AS399" s="229"/>
      <c r="AT399" s="229"/>
      <c r="AU399" s="229"/>
      <c r="AV399" s="229"/>
      <c r="AW399" s="229"/>
      <c r="AX399" s="229"/>
      <c r="AY399">
        <f>$AY$396</f>
        <v>1</v>
      </c>
    </row>
    <row r="400" spans="1:51" ht="30" customHeight="1" x14ac:dyDescent="0.15">
      <c r="A400" s="230">
        <v>2</v>
      </c>
      <c r="B400" s="230">
        <v>1</v>
      </c>
      <c r="C400" s="251" t="s">
        <v>632</v>
      </c>
      <c r="D400" s="250"/>
      <c r="E400" s="250"/>
      <c r="F400" s="250"/>
      <c r="G400" s="250"/>
      <c r="H400" s="250"/>
      <c r="I400" s="250"/>
      <c r="J400" s="233" t="s">
        <v>649</v>
      </c>
      <c r="K400" s="234"/>
      <c r="L400" s="234"/>
      <c r="M400" s="234"/>
      <c r="N400" s="234"/>
      <c r="O400" s="234"/>
      <c r="P400" s="252" t="s">
        <v>653</v>
      </c>
      <c r="Q400" s="235"/>
      <c r="R400" s="235"/>
      <c r="S400" s="235"/>
      <c r="T400" s="235"/>
      <c r="U400" s="235"/>
      <c r="V400" s="235"/>
      <c r="W400" s="235"/>
      <c r="X400" s="235"/>
      <c r="Y400" s="236">
        <v>13</v>
      </c>
      <c r="Z400" s="237"/>
      <c r="AA400" s="237"/>
      <c r="AB400" s="238"/>
      <c r="AC400" s="222" t="s">
        <v>75</v>
      </c>
      <c r="AD400" s="223"/>
      <c r="AE400" s="223"/>
      <c r="AF400" s="223"/>
      <c r="AG400" s="223"/>
      <c r="AH400" s="253" t="s">
        <v>649</v>
      </c>
      <c r="AI400" s="254"/>
      <c r="AJ400" s="254"/>
      <c r="AK400" s="254"/>
      <c r="AL400" s="226" t="s">
        <v>649</v>
      </c>
      <c r="AM400" s="227"/>
      <c r="AN400" s="227"/>
      <c r="AO400" s="228"/>
      <c r="AP400" s="229" t="s">
        <v>649</v>
      </c>
      <c r="AQ400" s="229"/>
      <c r="AR400" s="229"/>
      <c r="AS400" s="229"/>
      <c r="AT400" s="229"/>
      <c r="AU400" s="229"/>
      <c r="AV400" s="229"/>
      <c r="AW400" s="229"/>
      <c r="AX400" s="229"/>
      <c r="AY400">
        <f>COUNTA($C$400)</f>
        <v>1</v>
      </c>
    </row>
    <row r="401" spans="1:51" ht="30" customHeight="1" x14ac:dyDescent="0.15">
      <c r="A401" s="230">
        <v>3</v>
      </c>
      <c r="B401" s="230">
        <v>1</v>
      </c>
      <c r="C401" s="251" t="s">
        <v>633</v>
      </c>
      <c r="D401" s="250"/>
      <c r="E401" s="250"/>
      <c r="F401" s="250"/>
      <c r="G401" s="250"/>
      <c r="H401" s="250"/>
      <c r="I401" s="250"/>
      <c r="J401" s="233" t="s">
        <v>649</v>
      </c>
      <c r="K401" s="234"/>
      <c r="L401" s="234"/>
      <c r="M401" s="234"/>
      <c r="N401" s="234"/>
      <c r="O401" s="234"/>
      <c r="P401" s="252" t="s">
        <v>653</v>
      </c>
      <c r="Q401" s="235"/>
      <c r="R401" s="235"/>
      <c r="S401" s="235"/>
      <c r="T401" s="235"/>
      <c r="U401" s="235"/>
      <c r="V401" s="235"/>
      <c r="W401" s="235"/>
      <c r="X401" s="235"/>
      <c r="Y401" s="236">
        <v>13</v>
      </c>
      <c r="Z401" s="237"/>
      <c r="AA401" s="237"/>
      <c r="AB401" s="238"/>
      <c r="AC401" s="222" t="s">
        <v>75</v>
      </c>
      <c r="AD401" s="223"/>
      <c r="AE401" s="223"/>
      <c r="AF401" s="223"/>
      <c r="AG401" s="223"/>
      <c r="AH401" s="253" t="s">
        <v>649</v>
      </c>
      <c r="AI401" s="254"/>
      <c r="AJ401" s="254"/>
      <c r="AK401" s="254"/>
      <c r="AL401" s="226" t="s">
        <v>649</v>
      </c>
      <c r="AM401" s="227"/>
      <c r="AN401" s="227"/>
      <c r="AO401" s="228"/>
      <c r="AP401" s="229" t="s">
        <v>649</v>
      </c>
      <c r="AQ401" s="229"/>
      <c r="AR401" s="229"/>
      <c r="AS401" s="229"/>
      <c r="AT401" s="229"/>
      <c r="AU401" s="229"/>
      <c r="AV401" s="229"/>
      <c r="AW401" s="229"/>
      <c r="AX401" s="229"/>
      <c r="AY401">
        <f>COUNTA($C$401)</f>
        <v>1</v>
      </c>
    </row>
    <row r="402" spans="1:51" ht="30" customHeight="1" x14ac:dyDescent="0.15">
      <c r="A402" s="230">
        <v>4</v>
      </c>
      <c r="B402" s="230">
        <v>1</v>
      </c>
      <c r="C402" s="251" t="s">
        <v>634</v>
      </c>
      <c r="D402" s="250"/>
      <c r="E402" s="250"/>
      <c r="F402" s="250"/>
      <c r="G402" s="250"/>
      <c r="H402" s="250"/>
      <c r="I402" s="250"/>
      <c r="J402" s="233" t="s">
        <v>649</v>
      </c>
      <c r="K402" s="234"/>
      <c r="L402" s="234"/>
      <c r="M402" s="234"/>
      <c r="N402" s="234"/>
      <c r="O402" s="234"/>
      <c r="P402" s="252" t="s">
        <v>653</v>
      </c>
      <c r="Q402" s="235"/>
      <c r="R402" s="235"/>
      <c r="S402" s="235"/>
      <c r="T402" s="235"/>
      <c r="U402" s="235"/>
      <c r="V402" s="235"/>
      <c r="W402" s="235"/>
      <c r="X402" s="235"/>
      <c r="Y402" s="236">
        <v>13</v>
      </c>
      <c r="Z402" s="237"/>
      <c r="AA402" s="237"/>
      <c r="AB402" s="238"/>
      <c r="AC402" s="222" t="s">
        <v>75</v>
      </c>
      <c r="AD402" s="223"/>
      <c r="AE402" s="223"/>
      <c r="AF402" s="223"/>
      <c r="AG402" s="223"/>
      <c r="AH402" s="253" t="s">
        <v>649</v>
      </c>
      <c r="AI402" s="254"/>
      <c r="AJ402" s="254"/>
      <c r="AK402" s="254"/>
      <c r="AL402" s="226" t="s">
        <v>649</v>
      </c>
      <c r="AM402" s="227"/>
      <c r="AN402" s="227"/>
      <c r="AO402" s="228"/>
      <c r="AP402" s="229" t="s">
        <v>649</v>
      </c>
      <c r="AQ402" s="229"/>
      <c r="AR402" s="229"/>
      <c r="AS402" s="229"/>
      <c r="AT402" s="229"/>
      <c r="AU402" s="229"/>
      <c r="AV402" s="229"/>
      <c r="AW402" s="229"/>
      <c r="AX402" s="229"/>
      <c r="AY402">
        <f>COUNTA($C$402)</f>
        <v>1</v>
      </c>
    </row>
    <row r="403" spans="1:51" ht="30" customHeight="1" x14ac:dyDescent="0.15">
      <c r="A403" s="230">
        <v>5</v>
      </c>
      <c r="B403" s="230">
        <v>1</v>
      </c>
      <c r="C403" s="251" t="s">
        <v>635</v>
      </c>
      <c r="D403" s="250"/>
      <c r="E403" s="250"/>
      <c r="F403" s="250"/>
      <c r="G403" s="250"/>
      <c r="H403" s="250"/>
      <c r="I403" s="250"/>
      <c r="J403" s="233" t="s">
        <v>649</v>
      </c>
      <c r="K403" s="234"/>
      <c r="L403" s="234"/>
      <c r="M403" s="234"/>
      <c r="N403" s="234"/>
      <c r="O403" s="234"/>
      <c r="P403" s="252" t="s">
        <v>653</v>
      </c>
      <c r="Q403" s="235"/>
      <c r="R403" s="235"/>
      <c r="S403" s="235"/>
      <c r="T403" s="235"/>
      <c r="U403" s="235"/>
      <c r="V403" s="235"/>
      <c r="W403" s="235"/>
      <c r="X403" s="235"/>
      <c r="Y403" s="236">
        <v>13</v>
      </c>
      <c r="Z403" s="237"/>
      <c r="AA403" s="237"/>
      <c r="AB403" s="238"/>
      <c r="AC403" s="222" t="s">
        <v>75</v>
      </c>
      <c r="AD403" s="223"/>
      <c r="AE403" s="223"/>
      <c r="AF403" s="223"/>
      <c r="AG403" s="223"/>
      <c r="AH403" s="253" t="s">
        <v>649</v>
      </c>
      <c r="AI403" s="254"/>
      <c r="AJ403" s="254"/>
      <c r="AK403" s="254"/>
      <c r="AL403" s="226" t="s">
        <v>649</v>
      </c>
      <c r="AM403" s="227"/>
      <c r="AN403" s="227"/>
      <c r="AO403" s="228"/>
      <c r="AP403" s="229" t="s">
        <v>649</v>
      </c>
      <c r="AQ403" s="229"/>
      <c r="AR403" s="229"/>
      <c r="AS403" s="229"/>
      <c r="AT403" s="229"/>
      <c r="AU403" s="229"/>
      <c r="AV403" s="229"/>
      <c r="AW403" s="229"/>
      <c r="AX403" s="229"/>
      <c r="AY403">
        <f>COUNTA($C$403)</f>
        <v>1</v>
      </c>
    </row>
    <row r="404" spans="1:51" ht="30" customHeight="1" x14ac:dyDescent="0.15">
      <c r="A404" s="230">
        <v>6</v>
      </c>
      <c r="B404" s="230">
        <v>1</v>
      </c>
      <c r="C404" s="251" t="s">
        <v>636</v>
      </c>
      <c r="D404" s="250"/>
      <c r="E404" s="250"/>
      <c r="F404" s="250"/>
      <c r="G404" s="250"/>
      <c r="H404" s="250"/>
      <c r="I404" s="250"/>
      <c r="J404" s="233" t="s">
        <v>649</v>
      </c>
      <c r="K404" s="234"/>
      <c r="L404" s="234"/>
      <c r="M404" s="234"/>
      <c r="N404" s="234"/>
      <c r="O404" s="234"/>
      <c r="P404" s="252" t="s">
        <v>653</v>
      </c>
      <c r="Q404" s="235"/>
      <c r="R404" s="235"/>
      <c r="S404" s="235"/>
      <c r="T404" s="235"/>
      <c r="U404" s="235"/>
      <c r="V404" s="235"/>
      <c r="W404" s="235"/>
      <c r="X404" s="235"/>
      <c r="Y404" s="236">
        <v>13</v>
      </c>
      <c r="Z404" s="237"/>
      <c r="AA404" s="237"/>
      <c r="AB404" s="238"/>
      <c r="AC404" s="222" t="s">
        <v>75</v>
      </c>
      <c r="AD404" s="223"/>
      <c r="AE404" s="223"/>
      <c r="AF404" s="223"/>
      <c r="AG404" s="223"/>
      <c r="AH404" s="253" t="s">
        <v>649</v>
      </c>
      <c r="AI404" s="254"/>
      <c r="AJ404" s="254"/>
      <c r="AK404" s="254"/>
      <c r="AL404" s="226" t="s">
        <v>649</v>
      </c>
      <c r="AM404" s="227"/>
      <c r="AN404" s="227"/>
      <c r="AO404" s="228"/>
      <c r="AP404" s="229" t="s">
        <v>649</v>
      </c>
      <c r="AQ404" s="229"/>
      <c r="AR404" s="229"/>
      <c r="AS404" s="229"/>
      <c r="AT404" s="229"/>
      <c r="AU404" s="229"/>
      <c r="AV404" s="229"/>
      <c r="AW404" s="229"/>
      <c r="AX404" s="229"/>
      <c r="AY404">
        <f>COUNTA($C$404)</f>
        <v>1</v>
      </c>
    </row>
    <row r="405" spans="1:51" ht="30" customHeight="1" x14ac:dyDescent="0.15">
      <c r="A405" s="230">
        <v>7</v>
      </c>
      <c r="B405" s="230">
        <v>1</v>
      </c>
      <c r="C405" s="251" t="s">
        <v>637</v>
      </c>
      <c r="D405" s="250"/>
      <c r="E405" s="250"/>
      <c r="F405" s="250"/>
      <c r="G405" s="250"/>
      <c r="H405" s="250"/>
      <c r="I405" s="250"/>
      <c r="J405" s="233" t="s">
        <v>649</v>
      </c>
      <c r="K405" s="234"/>
      <c r="L405" s="234"/>
      <c r="M405" s="234"/>
      <c r="N405" s="234"/>
      <c r="O405" s="234"/>
      <c r="P405" s="252" t="s">
        <v>653</v>
      </c>
      <c r="Q405" s="235"/>
      <c r="R405" s="235"/>
      <c r="S405" s="235"/>
      <c r="T405" s="235"/>
      <c r="U405" s="235"/>
      <c r="V405" s="235"/>
      <c r="W405" s="235"/>
      <c r="X405" s="235"/>
      <c r="Y405" s="236">
        <v>13</v>
      </c>
      <c r="Z405" s="237"/>
      <c r="AA405" s="237"/>
      <c r="AB405" s="238"/>
      <c r="AC405" s="222" t="s">
        <v>75</v>
      </c>
      <c r="AD405" s="223"/>
      <c r="AE405" s="223"/>
      <c r="AF405" s="223"/>
      <c r="AG405" s="223"/>
      <c r="AH405" s="253" t="s">
        <v>649</v>
      </c>
      <c r="AI405" s="254"/>
      <c r="AJ405" s="254"/>
      <c r="AK405" s="254"/>
      <c r="AL405" s="226" t="s">
        <v>649</v>
      </c>
      <c r="AM405" s="227"/>
      <c r="AN405" s="227"/>
      <c r="AO405" s="228"/>
      <c r="AP405" s="229" t="s">
        <v>649</v>
      </c>
      <c r="AQ405" s="229"/>
      <c r="AR405" s="229"/>
      <c r="AS405" s="229"/>
      <c r="AT405" s="229"/>
      <c r="AU405" s="229"/>
      <c r="AV405" s="229"/>
      <c r="AW405" s="229"/>
      <c r="AX405" s="229"/>
      <c r="AY405">
        <f>COUNTA($C$405)</f>
        <v>1</v>
      </c>
    </row>
    <row r="406" spans="1:51" ht="30" customHeight="1" x14ac:dyDescent="0.15">
      <c r="A406" s="230">
        <v>8</v>
      </c>
      <c r="B406" s="230">
        <v>1</v>
      </c>
      <c r="C406" s="251" t="s">
        <v>638</v>
      </c>
      <c r="D406" s="250"/>
      <c r="E406" s="250"/>
      <c r="F406" s="250"/>
      <c r="G406" s="250"/>
      <c r="H406" s="250"/>
      <c r="I406" s="250"/>
      <c r="J406" s="233" t="s">
        <v>649</v>
      </c>
      <c r="K406" s="234"/>
      <c r="L406" s="234"/>
      <c r="M406" s="234"/>
      <c r="N406" s="234"/>
      <c r="O406" s="234"/>
      <c r="P406" s="252" t="s">
        <v>653</v>
      </c>
      <c r="Q406" s="235"/>
      <c r="R406" s="235"/>
      <c r="S406" s="235"/>
      <c r="T406" s="235"/>
      <c r="U406" s="235"/>
      <c r="V406" s="235"/>
      <c r="W406" s="235"/>
      <c r="X406" s="235"/>
      <c r="Y406" s="236">
        <v>13</v>
      </c>
      <c r="Z406" s="237"/>
      <c r="AA406" s="237"/>
      <c r="AB406" s="238"/>
      <c r="AC406" s="222" t="s">
        <v>75</v>
      </c>
      <c r="AD406" s="223"/>
      <c r="AE406" s="223"/>
      <c r="AF406" s="223"/>
      <c r="AG406" s="223"/>
      <c r="AH406" s="253" t="s">
        <v>649</v>
      </c>
      <c r="AI406" s="254"/>
      <c r="AJ406" s="254"/>
      <c r="AK406" s="254"/>
      <c r="AL406" s="226" t="s">
        <v>649</v>
      </c>
      <c r="AM406" s="227"/>
      <c r="AN406" s="227"/>
      <c r="AO406" s="228"/>
      <c r="AP406" s="229" t="s">
        <v>649</v>
      </c>
      <c r="AQ406" s="229"/>
      <c r="AR406" s="229"/>
      <c r="AS406" s="229"/>
      <c r="AT406" s="229"/>
      <c r="AU406" s="229"/>
      <c r="AV406" s="229"/>
      <c r="AW406" s="229"/>
      <c r="AX406" s="229"/>
      <c r="AY406">
        <f>COUNTA($C$406)</f>
        <v>1</v>
      </c>
    </row>
    <row r="407" spans="1:51" ht="30" customHeight="1" x14ac:dyDescent="0.15">
      <c r="A407" s="230">
        <v>9</v>
      </c>
      <c r="B407" s="230">
        <v>1</v>
      </c>
      <c r="C407" s="251" t="s">
        <v>639</v>
      </c>
      <c r="D407" s="250"/>
      <c r="E407" s="250"/>
      <c r="F407" s="250"/>
      <c r="G407" s="250"/>
      <c r="H407" s="250"/>
      <c r="I407" s="250"/>
      <c r="J407" s="233" t="s">
        <v>649</v>
      </c>
      <c r="K407" s="234"/>
      <c r="L407" s="234"/>
      <c r="M407" s="234"/>
      <c r="N407" s="234"/>
      <c r="O407" s="234"/>
      <c r="P407" s="252" t="s">
        <v>653</v>
      </c>
      <c r="Q407" s="235"/>
      <c r="R407" s="235"/>
      <c r="S407" s="235"/>
      <c r="T407" s="235"/>
      <c r="U407" s="235"/>
      <c r="V407" s="235"/>
      <c r="W407" s="235"/>
      <c r="X407" s="235"/>
      <c r="Y407" s="236">
        <v>13</v>
      </c>
      <c r="Z407" s="237"/>
      <c r="AA407" s="237"/>
      <c r="AB407" s="238"/>
      <c r="AC407" s="222" t="s">
        <v>75</v>
      </c>
      <c r="AD407" s="223"/>
      <c r="AE407" s="223"/>
      <c r="AF407" s="223"/>
      <c r="AG407" s="223"/>
      <c r="AH407" s="253" t="s">
        <v>649</v>
      </c>
      <c r="AI407" s="254"/>
      <c r="AJ407" s="254"/>
      <c r="AK407" s="254"/>
      <c r="AL407" s="226" t="s">
        <v>649</v>
      </c>
      <c r="AM407" s="227"/>
      <c r="AN407" s="227"/>
      <c r="AO407" s="228"/>
      <c r="AP407" s="229" t="s">
        <v>649</v>
      </c>
      <c r="AQ407" s="229"/>
      <c r="AR407" s="229"/>
      <c r="AS407" s="229"/>
      <c r="AT407" s="229"/>
      <c r="AU407" s="229"/>
      <c r="AV407" s="229"/>
      <c r="AW407" s="229"/>
      <c r="AX407" s="229"/>
      <c r="AY407">
        <f>COUNTA($C$407)</f>
        <v>1</v>
      </c>
    </row>
    <row r="408" spans="1:51" ht="30" customHeight="1" x14ac:dyDescent="0.15">
      <c r="A408" s="230">
        <v>10</v>
      </c>
      <c r="B408" s="230">
        <v>1</v>
      </c>
      <c r="C408" s="251" t="s">
        <v>640</v>
      </c>
      <c r="D408" s="250"/>
      <c r="E408" s="250"/>
      <c r="F408" s="250"/>
      <c r="G408" s="250"/>
      <c r="H408" s="250"/>
      <c r="I408" s="250"/>
      <c r="J408" s="233" t="s">
        <v>649</v>
      </c>
      <c r="K408" s="234"/>
      <c r="L408" s="234"/>
      <c r="M408" s="234"/>
      <c r="N408" s="234"/>
      <c r="O408" s="234"/>
      <c r="P408" s="252" t="s">
        <v>653</v>
      </c>
      <c r="Q408" s="235"/>
      <c r="R408" s="235"/>
      <c r="S408" s="235"/>
      <c r="T408" s="235"/>
      <c r="U408" s="235"/>
      <c r="V408" s="235"/>
      <c r="W408" s="235"/>
      <c r="X408" s="235"/>
      <c r="Y408" s="236">
        <v>13</v>
      </c>
      <c r="Z408" s="237"/>
      <c r="AA408" s="237"/>
      <c r="AB408" s="238"/>
      <c r="AC408" s="222" t="s">
        <v>75</v>
      </c>
      <c r="AD408" s="223"/>
      <c r="AE408" s="223"/>
      <c r="AF408" s="223"/>
      <c r="AG408" s="223"/>
      <c r="AH408" s="253" t="s">
        <v>649</v>
      </c>
      <c r="AI408" s="254"/>
      <c r="AJ408" s="254"/>
      <c r="AK408" s="254"/>
      <c r="AL408" s="226" t="s">
        <v>649</v>
      </c>
      <c r="AM408" s="227"/>
      <c r="AN408" s="227"/>
      <c r="AO408" s="228"/>
      <c r="AP408" s="229" t="s">
        <v>649</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v>23</v>
      </c>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v>24</v>
      </c>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v>25</v>
      </c>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v>26</v>
      </c>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v>27</v>
      </c>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v>28</v>
      </c>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v>29</v>
      </c>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v>30</v>
      </c>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v>31</v>
      </c>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v>32</v>
      </c>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v>33</v>
      </c>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v>34</v>
      </c>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v>35</v>
      </c>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v>36</v>
      </c>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v>37</v>
      </c>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v>38</v>
      </c>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v>39</v>
      </c>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v>40</v>
      </c>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v>41</v>
      </c>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v>42</v>
      </c>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686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193</v>
      </c>
      <c r="K431" s="256"/>
      <c r="L431" s="256"/>
      <c r="M431" s="256"/>
      <c r="N431" s="256"/>
      <c r="O431" s="256"/>
      <c r="P431" s="119" t="s">
        <v>25</v>
      </c>
      <c r="Q431" s="119"/>
      <c r="R431" s="119"/>
      <c r="S431" s="119"/>
      <c r="T431" s="119"/>
      <c r="U431" s="119"/>
      <c r="V431" s="119"/>
      <c r="W431" s="119"/>
      <c r="X431" s="119"/>
      <c r="Y431" s="257" t="s">
        <v>192</v>
      </c>
      <c r="Z431" s="258"/>
      <c r="AA431" s="258"/>
      <c r="AB431" s="258"/>
      <c r="AC431" s="241" t="s">
        <v>221</v>
      </c>
      <c r="AD431" s="241"/>
      <c r="AE431" s="241"/>
      <c r="AF431" s="241"/>
      <c r="AG431" s="241"/>
      <c r="AH431" s="257" t="s">
        <v>239</v>
      </c>
      <c r="AI431" s="255"/>
      <c r="AJ431" s="255"/>
      <c r="AK431" s="255"/>
      <c r="AL431" s="255" t="s">
        <v>19</v>
      </c>
      <c r="AM431" s="255"/>
      <c r="AN431" s="255"/>
      <c r="AO431" s="259"/>
      <c r="AP431" s="244" t="s">
        <v>194</v>
      </c>
      <c r="AQ431" s="244"/>
      <c r="AR431" s="244"/>
      <c r="AS431" s="244"/>
      <c r="AT431" s="244"/>
      <c r="AU431" s="244"/>
      <c r="AV431" s="244"/>
      <c r="AW431" s="244"/>
      <c r="AX431" s="244"/>
      <c r="AY431">
        <f>$AY$429</f>
        <v>1</v>
      </c>
    </row>
    <row r="432" spans="1:51" ht="53.25" customHeight="1" x14ac:dyDescent="0.15">
      <c r="A432" s="230">
        <v>1</v>
      </c>
      <c r="B432" s="230">
        <v>1</v>
      </c>
      <c r="C432" s="251" t="s">
        <v>695</v>
      </c>
      <c r="D432" s="250"/>
      <c r="E432" s="250"/>
      <c r="F432" s="250"/>
      <c r="G432" s="250"/>
      <c r="H432" s="250"/>
      <c r="I432" s="250"/>
      <c r="J432" s="233">
        <v>2011101055541</v>
      </c>
      <c r="K432" s="234"/>
      <c r="L432" s="234"/>
      <c r="M432" s="234"/>
      <c r="N432" s="234"/>
      <c r="O432" s="234"/>
      <c r="P432" s="252" t="s">
        <v>672</v>
      </c>
      <c r="Q432" s="235"/>
      <c r="R432" s="235"/>
      <c r="S432" s="235"/>
      <c r="T432" s="235"/>
      <c r="U432" s="235"/>
      <c r="V432" s="235"/>
      <c r="W432" s="235"/>
      <c r="X432" s="235"/>
      <c r="Y432" s="236">
        <v>10</v>
      </c>
      <c r="Z432" s="237"/>
      <c r="AA432" s="237"/>
      <c r="AB432" s="238"/>
      <c r="AC432" s="222" t="s">
        <v>243</v>
      </c>
      <c r="AD432" s="223"/>
      <c r="AE432" s="223"/>
      <c r="AF432" s="223"/>
      <c r="AG432" s="223"/>
      <c r="AH432" s="253">
        <v>1</v>
      </c>
      <c r="AI432" s="254"/>
      <c r="AJ432" s="254"/>
      <c r="AK432" s="254"/>
      <c r="AL432" s="226">
        <v>84.7</v>
      </c>
      <c r="AM432" s="227"/>
      <c r="AN432" s="227"/>
      <c r="AO432" s="228"/>
      <c r="AP432" s="229" t="s">
        <v>275</v>
      </c>
      <c r="AQ432" s="229"/>
      <c r="AR432" s="229"/>
      <c r="AS432" s="229"/>
      <c r="AT432" s="229"/>
      <c r="AU432" s="229"/>
      <c r="AV432" s="229"/>
      <c r="AW432" s="229"/>
      <c r="AX432" s="229"/>
      <c r="AY432">
        <f>$AY$429</f>
        <v>1</v>
      </c>
    </row>
    <row r="433" spans="1:51" ht="30" customHeight="1" x14ac:dyDescent="0.15">
      <c r="A433" s="230">
        <v>2</v>
      </c>
      <c r="B433" s="230">
        <v>1</v>
      </c>
      <c r="C433" s="251" t="s">
        <v>696</v>
      </c>
      <c r="D433" s="250"/>
      <c r="E433" s="250"/>
      <c r="F433" s="250"/>
      <c r="G433" s="250"/>
      <c r="H433" s="250"/>
      <c r="I433" s="250"/>
      <c r="J433" s="233">
        <v>1010001030093</v>
      </c>
      <c r="K433" s="234"/>
      <c r="L433" s="234"/>
      <c r="M433" s="234"/>
      <c r="N433" s="234"/>
      <c r="O433" s="234"/>
      <c r="P433" s="252" t="s">
        <v>673</v>
      </c>
      <c r="Q433" s="235"/>
      <c r="R433" s="235"/>
      <c r="S433" s="235"/>
      <c r="T433" s="235"/>
      <c r="U433" s="235"/>
      <c r="V433" s="235"/>
      <c r="W433" s="235"/>
      <c r="X433" s="235"/>
      <c r="Y433" s="236">
        <v>6</v>
      </c>
      <c r="Z433" s="237"/>
      <c r="AA433" s="237"/>
      <c r="AB433" s="238"/>
      <c r="AC433" s="222" t="s">
        <v>243</v>
      </c>
      <c r="AD433" s="223"/>
      <c r="AE433" s="223"/>
      <c r="AF433" s="223"/>
      <c r="AG433" s="223"/>
      <c r="AH433" s="253">
        <v>2</v>
      </c>
      <c r="AI433" s="254"/>
      <c r="AJ433" s="254"/>
      <c r="AK433" s="254"/>
      <c r="AL433" s="226">
        <v>96.8</v>
      </c>
      <c r="AM433" s="227"/>
      <c r="AN433" s="227"/>
      <c r="AO433" s="228"/>
      <c r="AP433" s="229" t="s">
        <v>649</v>
      </c>
      <c r="AQ433" s="229"/>
      <c r="AR433" s="229"/>
      <c r="AS433" s="229"/>
      <c r="AT433" s="229"/>
      <c r="AU433" s="229"/>
      <c r="AV433" s="229"/>
      <c r="AW433" s="229"/>
      <c r="AX433" s="229"/>
      <c r="AY433">
        <f>COUNTA($C$433)</f>
        <v>1</v>
      </c>
    </row>
    <row r="434" spans="1:51" ht="53.25" customHeight="1" x14ac:dyDescent="0.15">
      <c r="A434" s="230">
        <v>3</v>
      </c>
      <c r="B434" s="230">
        <v>1</v>
      </c>
      <c r="C434" s="251" t="s">
        <v>697</v>
      </c>
      <c r="D434" s="250"/>
      <c r="E434" s="250"/>
      <c r="F434" s="250"/>
      <c r="G434" s="250"/>
      <c r="H434" s="250"/>
      <c r="I434" s="250"/>
      <c r="J434" s="233">
        <v>1011101015050</v>
      </c>
      <c r="K434" s="234"/>
      <c r="L434" s="234"/>
      <c r="M434" s="234"/>
      <c r="N434" s="234"/>
      <c r="O434" s="234"/>
      <c r="P434" s="252" t="s">
        <v>674</v>
      </c>
      <c r="Q434" s="235"/>
      <c r="R434" s="235"/>
      <c r="S434" s="235"/>
      <c r="T434" s="235"/>
      <c r="U434" s="235"/>
      <c r="V434" s="235"/>
      <c r="W434" s="235"/>
      <c r="X434" s="235"/>
      <c r="Y434" s="236">
        <v>2</v>
      </c>
      <c r="Z434" s="237"/>
      <c r="AA434" s="237"/>
      <c r="AB434" s="238"/>
      <c r="AC434" s="222" t="s">
        <v>243</v>
      </c>
      <c r="AD434" s="223"/>
      <c r="AE434" s="223"/>
      <c r="AF434" s="223"/>
      <c r="AG434" s="223"/>
      <c r="AH434" s="224">
        <v>1</v>
      </c>
      <c r="AI434" s="225"/>
      <c r="AJ434" s="225"/>
      <c r="AK434" s="225"/>
      <c r="AL434" s="226">
        <v>47.9</v>
      </c>
      <c r="AM434" s="227"/>
      <c r="AN434" s="227"/>
      <c r="AO434" s="228"/>
      <c r="AP434" s="229" t="s">
        <v>275</v>
      </c>
      <c r="AQ434" s="229"/>
      <c r="AR434" s="229"/>
      <c r="AS434" s="229"/>
      <c r="AT434" s="229"/>
      <c r="AU434" s="229"/>
      <c r="AV434" s="229"/>
      <c r="AW434" s="229"/>
      <c r="AX434" s="229"/>
      <c r="AY434">
        <f>COUNTA($C$434)</f>
        <v>1</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687</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193</v>
      </c>
      <c r="K464" s="256"/>
      <c r="L464" s="256"/>
      <c r="M464" s="256"/>
      <c r="N464" s="256"/>
      <c r="O464" s="256"/>
      <c r="P464" s="119" t="s">
        <v>25</v>
      </c>
      <c r="Q464" s="119"/>
      <c r="R464" s="119"/>
      <c r="S464" s="119"/>
      <c r="T464" s="119"/>
      <c r="U464" s="119"/>
      <c r="V464" s="119"/>
      <c r="W464" s="119"/>
      <c r="X464" s="119"/>
      <c r="Y464" s="257" t="s">
        <v>192</v>
      </c>
      <c r="Z464" s="258"/>
      <c r="AA464" s="258"/>
      <c r="AB464" s="258"/>
      <c r="AC464" s="241" t="s">
        <v>221</v>
      </c>
      <c r="AD464" s="241"/>
      <c r="AE464" s="241"/>
      <c r="AF464" s="241"/>
      <c r="AG464" s="241"/>
      <c r="AH464" s="257" t="s">
        <v>239</v>
      </c>
      <c r="AI464" s="255"/>
      <c r="AJ464" s="255"/>
      <c r="AK464" s="255"/>
      <c r="AL464" s="255" t="s">
        <v>19</v>
      </c>
      <c r="AM464" s="255"/>
      <c r="AN464" s="255"/>
      <c r="AO464" s="259"/>
      <c r="AP464" s="244" t="s">
        <v>194</v>
      </c>
      <c r="AQ464" s="244"/>
      <c r="AR464" s="244"/>
      <c r="AS464" s="244"/>
      <c r="AT464" s="244"/>
      <c r="AU464" s="244"/>
      <c r="AV464" s="244"/>
      <c r="AW464" s="244"/>
      <c r="AX464" s="244"/>
      <c r="AY464">
        <f>$AY$462</f>
        <v>1</v>
      </c>
    </row>
    <row r="465" spans="1:51" ht="50.25" customHeight="1" x14ac:dyDescent="0.15">
      <c r="A465" s="230">
        <v>1</v>
      </c>
      <c r="B465" s="230">
        <v>1</v>
      </c>
      <c r="C465" s="251" t="s">
        <v>698</v>
      </c>
      <c r="D465" s="250"/>
      <c r="E465" s="250"/>
      <c r="F465" s="250"/>
      <c r="G465" s="250"/>
      <c r="H465" s="250"/>
      <c r="I465" s="250"/>
      <c r="J465" s="233">
        <v>7010001059391</v>
      </c>
      <c r="K465" s="234"/>
      <c r="L465" s="234"/>
      <c r="M465" s="234"/>
      <c r="N465" s="234"/>
      <c r="O465" s="234"/>
      <c r="P465" s="252" t="s">
        <v>675</v>
      </c>
      <c r="Q465" s="235"/>
      <c r="R465" s="235"/>
      <c r="S465" s="235"/>
      <c r="T465" s="235"/>
      <c r="U465" s="235"/>
      <c r="V465" s="235"/>
      <c r="W465" s="235"/>
      <c r="X465" s="235"/>
      <c r="Y465" s="236">
        <v>2</v>
      </c>
      <c r="Z465" s="237"/>
      <c r="AA465" s="237"/>
      <c r="AB465" s="238"/>
      <c r="AC465" s="222" t="s">
        <v>249</v>
      </c>
      <c r="AD465" s="223"/>
      <c r="AE465" s="223"/>
      <c r="AF465" s="223"/>
      <c r="AG465" s="223"/>
      <c r="AH465" s="253" t="s">
        <v>649</v>
      </c>
      <c r="AI465" s="254"/>
      <c r="AJ465" s="254"/>
      <c r="AK465" s="254"/>
      <c r="AL465" s="226">
        <v>99.1</v>
      </c>
      <c r="AM465" s="227"/>
      <c r="AN465" s="227"/>
      <c r="AO465" s="228"/>
      <c r="AP465" s="229" t="s">
        <v>649</v>
      </c>
      <c r="AQ465" s="229"/>
      <c r="AR465" s="229"/>
      <c r="AS465" s="229"/>
      <c r="AT465" s="229"/>
      <c r="AU465" s="229"/>
      <c r="AV465" s="229"/>
      <c r="AW465" s="229"/>
      <c r="AX465" s="229"/>
      <c r="AY465">
        <f>$AY$462</f>
        <v>1</v>
      </c>
    </row>
    <row r="466" spans="1:51" ht="30" customHeight="1" x14ac:dyDescent="0.15">
      <c r="A466" s="230">
        <v>2</v>
      </c>
      <c r="B466" s="230">
        <v>1</v>
      </c>
      <c r="C466" s="251" t="s">
        <v>699</v>
      </c>
      <c r="D466" s="250"/>
      <c r="E466" s="250"/>
      <c r="F466" s="250"/>
      <c r="G466" s="250"/>
      <c r="H466" s="250"/>
      <c r="I466" s="250"/>
      <c r="J466" s="233">
        <v>2010501030336</v>
      </c>
      <c r="K466" s="234"/>
      <c r="L466" s="234"/>
      <c r="M466" s="234"/>
      <c r="N466" s="234"/>
      <c r="O466" s="234"/>
      <c r="P466" s="252" t="s">
        <v>676</v>
      </c>
      <c r="Q466" s="235"/>
      <c r="R466" s="235"/>
      <c r="S466" s="235"/>
      <c r="T466" s="235"/>
      <c r="U466" s="235"/>
      <c r="V466" s="235"/>
      <c r="W466" s="235"/>
      <c r="X466" s="235"/>
      <c r="Y466" s="236">
        <v>2</v>
      </c>
      <c r="Z466" s="237"/>
      <c r="AA466" s="237"/>
      <c r="AB466" s="238"/>
      <c r="AC466" s="222" t="s">
        <v>249</v>
      </c>
      <c r="AD466" s="223"/>
      <c r="AE466" s="223"/>
      <c r="AF466" s="223"/>
      <c r="AG466" s="223"/>
      <c r="AH466" s="253" t="s">
        <v>649</v>
      </c>
      <c r="AI466" s="254"/>
      <c r="AJ466" s="254"/>
      <c r="AK466" s="254"/>
      <c r="AL466" s="226">
        <v>100</v>
      </c>
      <c r="AM466" s="227"/>
      <c r="AN466" s="227"/>
      <c r="AO466" s="228"/>
      <c r="AP466" s="229" t="s">
        <v>649</v>
      </c>
      <c r="AQ466" s="229"/>
      <c r="AR466" s="229"/>
      <c r="AS466" s="229"/>
      <c r="AT466" s="229"/>
      <c r="AU466" s="229"/>
      <c r="AV466" s="229"/>
      <c r="AW466" s="229"/>
      <c r="AX466" s="229"/>
      <c r="AY466">
        <f>COUNTA($C$466)</f>
        <v>1</v>
      </c>
    </row>
    <row r="467" spans="1:51" ht="30" customHeight="1" x14ac:dyDescent="0.15">
      <c r="A467" s="230">
        <v>3</v>
      </c>
      <c r="B467" s="230">
        <v>1</v>
      </c>
      <c r="C467" s="251" t="s">
        <v>700</v>
      </c>
      <c r="D467" s="250"/>
      <c r="E467" s="250"/>
      <c r="F467" s="250"/>
      <c r="G467" s="250"/>
      <c r="H467" s="250"/>
      <c r="I467" s="250"/>
      <c r="J467" s="233">
        <v>6011602005677</v>
      </c>
      <c r="K467" s="234"/>
      <c r="L467" s="234"/>
      <c r="M467" s="234"/>
      <c r="N467" s="234"/>
      <c r="O467" s="234"/>
      <c r="P467" s="252" t="s">
        <v>676</v>
      </c>
      <c r="Q467" s="235"/>
      <c r="R467" s="235"/>
      <c r="S467" s="235"/>
      <c r="T467" s="235"/>
      <c r="U467" s="235"/>
      <c r="V467" s="235"/>
      <c r="W467" s="235"/>
      <c r="X467" s="235"/>
      <c r="Y467" s="236">
        <v>2</v>
      </c>
      <c r="Z467" s="237"/>
      <c r="AA467" s="237"/>
      <c r="AB467" s="238"/>
      <c r="AC467" s="222" t="s">
        <v>249</v>
      </c>
      <c r="AD467" s="223"/>
      <c r="AE467" s="223"/>
      <c r="AF467" s="223"/>
      <c r="AG467" s="223"/>
      <c r="AH467" s="253" t="s">
        <v>649</v>
      </c>
      <c r="AI467" s="254"/>
      <c r="AJ467" s="254"/>
      <c r="AK467" s="254"/>
      <c r="AL467" s="226">
        <v>100</v>
      </c>
      <c r="AM467" s="227"/>
      <c r="AN467" s="227"/>
      <c r="AO467" s="228"/>
      <c r="AP467" s="229" t="s">
        <v>649</v>
      </c>
      <c r="AQ467" s="229"/>
      <c r="AR467" s="229"/>
      <c r="AS467" s="229"/>
      <c r="AT467" s="229"/>
      <c r="AU467" s="229"/>
      <c r="AV467" s="229"/>
      <c r="AW467" s="229"/>
      <c r="AX467" s="229"/>
      <c r="AY467">
        <f>COUNTA($C$467)</f>
        <v>1</v>
      </c>
    </row>
    <row r="468" spans="1:51" ht="30" customHeight="1" x14ac:dyDescent="0.15">
      <c r="A468" s="230">
        <v>4</v>
      </c>
      <c r="B468" s="230">
        <v>1</v>
      </c>
      <c r="C468" s="251" t="s">
        <v>701</v>
      </c>
      <c r="D468" s="250"/>
      <c r="E468" s="250"/>
      <c r="F468" s="250"/>
      <c r="G468" s="250"/>
      <c r="H468" s="250"/>
      <c r="I468" s="250"/>
      <c r="J468" s="233">
        <v>7010001011328</v>
      </c>
      <c r="K468" s="234"/>
      <c r="L468" s="234"/>
      <c r="M468" s="234"/>
      <c r="N468" s="234"/>
      <c r="O468" s="234"/>
      <c r="P468" s="252" t="s">
        <v>677</v>
      </c>
      <c r="Q468" s="235"/>
      <c r="R468" s="235"/>
      <c r="S468" s="235"/>
      <c r="T468" s="235"/>
      <c r="U468" s="235"/>
      <c r="V468" s="235"/>
      <c r="W468" s="235"/>
      <c r="X468" s="235"/>
      <c r="Y468" s="236">
        <v>1</v>
      </c>
      <c r="Z468" s="237"/>
      <c r="AA468" s="237"/>
      <c r="AB468" s="238"/>
      <c r="AC468" s="222" t="s">
        <v>249</v>
      </c>
      <c r="AD468" s="223"/>
      <c r="AE468" s="223"/>
      <c r="AF468" s="223"/>
      <c r="AG468" s="223"/>
      <c r="AH468" s="253" t="s">
        <v>649</v>
      </c>
      <c r="AI468" s="254"/>
      <c r="AJ468" s="254"/>
      <c r="AK468" s="254"/>
      <c r="AL468" s="226">
        <v>100</v>
      </c>
      <c r="AM468" s="227"/>
      <c r="AN468" s="227"/>
      <c r="AO468" s="228"/>
      <c r="AP468" s="229" t="s">
        <v>649</v>
      </c>
      <c r="AQ468" s="229"/>
      <c r="AR468" s="229"/>
      <c r="AS468" s="229"/>
      <c r="AT468" s="229"/>
      <c r="AU468" s="229"/>
      <c r="AV468" s="229"/>
      <c r="AW468" s="229"/>
      <c r="AX468" s="229"/>
      <c r="AY468">
        <f>COUNTA($C$468)</f>
        <v>1</v>
      </c>
    </row>
    <row r="469" spans="1:51" ht="30" customHeight="1" x14ac:dyDescent="0.15">
      <c r="A469" s="230">
        <v>5</v>
      </c>
      <c r="B469" s="230">
        <v>1</v>
      </c>
      <c r="C469" s="251" t="s">
        <v>702</v>
      </c>
      <c r="D469" s="250"/>
      <c r="E469" s="250"/>
      <c r="F469" s="250"/>
      <c r="G469" s="250"/>
      <c r="H469" s="250"/>
      <c r="I469" s="250"/>
      <c r="J469" s="233">
        <v>4011401002621</v>
      </c>
      <c r="K469" s="234"/>
      <c r="L469" s="234"/>
      <c r="M469" s="234"/>
      <c r="N469" s="234"/>
      <c r="O469" s="234"/>
      <c r="P469" s="252" t="s">
        <v>678</v>
      </c>
      <c r="Q469" s="235"/>
      <c r="R469" s="235"/>
      <c r="S469" s="235"/>
      <c r="T469" s="235"/>
      <c r="U469" s="235"/>
      <c r="V469" s="235"/>
      <c r="W469" s="235"/>
      <c r="X469" s="235"/>
      <c r="Y469" s="236">
        <v>1</v>
      </c>
      <c r="Z469" s="237"/>
      <c r="AA469" s="237"/>
      <c r="AB469" s="238"/>
      <c r="AC469" s="222" t="s">
        <v>249</v>
      </c>
      <c r="AD469" s="223"/>
      <c r="AE469" s="223"/>
      <c r="AF469" s="223"/>
      <c r="AG469" s="223"/>
      <c r="AH469" s="253" t="s">
        <v>649</v>
      </c>
      <c r="AI469" s="254"/>
      <c r="AJ469" s="254"/>
      <c r="AK469" s="254"/>
      <c r="AL469" s="226">
        <v>100</v>
      </c>
      <c r="AM469" s="227"/>
      <c r="AN469" s="227"/>
      <c r="AO469" s="228"/>
      <c r="AP469" s="229" t="s">
        <v>649</v>
      </c>
      <c r="AQ469" s="229"/>
      <c r="AR469" s="229"/>
      <c r="AS469" s="229"/>
      <c r="AT469" s="229"/>
      <c r="AU469" s="229"/>
      <c r="AV469" s="229"/>
      <c r="AW469" s="229"/>
      <c r="AX469" s="229"/>
      <c r="AY469">
        <f>COUNTA($C$469)</f>
        <v>1</v>
      </c>
    </row>
    <row r="470" spans="1:51" ht="30" customHeight="1" x14ac:dyDescent="0.15">
      <c r="A470" s="230">
        <v>6</v>
      </c>
      <c r="B470" s="230">
        <v>1</v>
      </c>
      <c r="C470" s="251" t="s">
        <v>703</v>
      </c>
      <c r="D470" s="250"/>
      <c r="E470" s="250"/>
      <c r="F470" s="250"/>
      <c r="G470" s="250"/>
      <c r="H470" s="250"/>
      <c r="I470" s="250"/>
      <c r="J470" s="233">
        <v>3010002049767</v>
      </c>
      <c r="K470" s="234"/>
      <c r="L470" s="234"/>
      <c r="M470" s="234"/>
      <c r="N470" s="234"/>
      <c r="O470" s="234"/>
      <c r="P470" s="252" t="s">
        <v>679</v>
      </c>
      <c r="Q470" s="235"/>
      <c r="R470" s="235"/>
      <c r="S470" s="235"/>
      <c r="T470" s="235"/>
      <c r="U470" s="235"/>
      <c r="V470" s="235"/>
      <c r="W470" s="235"/>
      <c r="X470" s="235"/>
      <c r="Y470" s="236">
        <v>0.9</v>
      </c>
      <c r="Z470" s="237"/>
      <c r="AA470" s="237"/>
      <c r="AB470" s="238"/>
      <c r="AC470" s="222" t="s">
        <v>249</v>
      </c>
      <c r="AD470" s="223"/>
      <c r="AE470" s="223"/>
      <c r="AF470" s="223"/>
      <c r="AG470" s="223"/>
      <c r="AH470" s="253" t="s">
        <v>649</v>
      </c>
      <c r="AI470" s="254"/>
      <c r="AJ470" s="254"/>
      <c r="AK470" s="254"/>
      <c r="AL470" s="226">
        <v>100</v>
      </c>
      <c r="AM470" s="227"/>
      <c r="AN470" s="227"/>
      <c r="AO470" s="228"/>
      <c r="AP470" s="229" t="s">
        <v>649</v>
      </c>
      <c r="AQ470" s="229"/>
      <c r="AR470" s="229"/>
      <c r="AS470" s="229"/>
      <c r="AT470" s="229"/>
      <c r="AU470" s="229"/>
      <c r="AV470" s="229"/>
      <c r="AW470" s="229"/>
      <c r="AX470" s="229"/>
      <c r="AY470">
        <f>COUNTA($C$470)</f>
        <v>1</v>
      </c>
    </row>
    <row r="471" spans="1:51" ht="44.25" customHeight="1" x14ac:dyDescent="0.15">
      <c r="A471" s="230">
        <v>7</v>
      </c>
      <c r="B471" s="230">
        <v>1</v>
      </c>
      <c r="C471" s="251" t="s">
        <v>697</v>
      </c>
      <c r="D471" s="250"/>
      <c r="E471" s="250"/>
      <c r="F471" s="250"/>
      <c r="G471" s="250"/>
      <c r="H471" s="250"/>
      <c r="I471" s="250"/>
      <c r="J471" s="233">
        <v>1011101015050</v>
      </c>
      <c r="K471" s="234"/>
      <c r="L471" s="234"/>
      <c r="M471" s="234"/>
      <c r="N471" s="234"/>
      <c r="O471" s="234"/>
      <c r="P471" s="252" t="s">
        <v>679</v>
      </c>
      <c r="Q471" s="235"/>
      <c r="R471" s="235"/>
      <c r="S471" s="235"/>
      <c r="T471" s="235"/>
      <c r="U471" s="235"/>
      <c r="V471" s="235"/>
      <c r="W471" s="235"/>
      <c r="X471" s="235"/>
      <c r="Y471" s="236">
        <v>0.9</v>
      </c>
      <c r="Z471" s="237"/>
      <c r="AA471" s="237"/>
      <c r="AB471" s="238"/>
      <c r="AC471" s="222" t="s">
        <v>249</v>
      </c>
      <c r="AD471" s="223"/>
      <c r="AE471" s="223"/>
      <c r="AF471" s="223"/>
      <c r="AG471" s="223"/>
      <c r="AH471" s="253" t="s">
        <v>649</v>
      </c>
      <c r="AI471" s="254"/>
      <c r="AJ471" s="254"/>
      <c r="AK471" s="254"/>
      <c r="AL471" s="226">
        <v>100</v>
      </c>
      <c r="AM471" s="227"/>
      <c r="AN471" s="227"/>
      <c r="AO471" s="228"/>
      <c r="AP471" s="229" t="s">
        <v>649</v>
      </c>
      <c r="AQ471" s="229"/>
      <c r="AR471" s="229"/>
      <c r="AS471" s="229"/>
      <c r="AT471" s="229"/>
      <c r="AU471" s="229"/>
      <c r="AV471" s="229"/>
      <c r="AW471" s="229"/>
      <c r="AX471" s="229"/>
      <c r="AY471">
        <f>COUNTA($C$471)</f>
        <v>1</v>
      </c>
    </row>
    <row r="472" spans="1:51" ht="30" customHeight="1" x14ac:dyDescent="0.15">
      <c r="A472" s="230">
        <v>8</v>
      </c>
      <c r="B472" s="230">
        <v>1</v>
      </c>
      <c r="C472" s="251" t="s">
        <v>696</v>
      </c>
      <c r="D472" s="250"/>
      <c r="E472" s="250"/>
      <c r="F472" s="250"/>
      <c r="G472" s="250"/>
      <c r="H472" s="250"/>
      <c r="I472" s="250"/>
      <c r="J472" s="233">
        <v>1010001030093</v>
      </c>
      <c r="K472" s="234"/>
      <c r="L472" s="234"/>
      <c r="M472" s="234"/>
      <c r="N472" s="234"/>
      <c r="O472" s="234"/>
      <c r="P472" s="252" t="s">
        <v>679</v>
      </c>
      <c r="Q472" s="235"/>
      <c r="R472" s="235"/>
      <c r="S472" s="235"/>
      <c r="T472" s="235"/>
      <c r="U472" s="235"/>
      <c r="V472" s="235"/>
      <c r="W472" s="235"/>
      <c r="X472" s="235"/>
      <c r="Y472" s="236">
        <v>0.8</v>
      </c>
      <c r="Z472" s="237"/>
      <c r="AA472" s="237"/>
      <c r="AB472" s="238"/>
      <c r="AC472" s="222" t="s">
        <v>249</v>
      </c>
      <c r="AD472" s="223"/>
      <c r="AE472" s="223"/>
      <c r="AF472" s="223"/>
      <c r="AG472" s="223"/>
      <c r="AH472" s="253" t="s">
        <v>649</v>
      </c>
      <c r="AI472" s="254"/>
      <c r="AJ472" s="254"/>
      <c r="AK472" s="254"/>
      <c r="AL472" s="226">
        <v>100</v>
      </c>
      <c r="AM472" s="227"/>
      <c r="AN472" s="227"/>
      <c r="AO472" s="228"/>
      <c r="AP472" s="229" t="s">
        <v>649</v>
      </c>
      <c r="AQ472" s="229"/>
      <c r="AR472" s="229"/>
      <c r="AS472" s="229"/>
      <c r="AT472" s="229"/>
      <c r="AU472" s="229"/>
      <c r="AV472" s="229"/>
      <c r="AW472" s="229"/>
      <c r="AX472" s="229"/>
      <c r="AY472">
        <f>COUNTA($C$472)</f>
        <v>1</v>
      </c>
    </row>
    <row r="473" spans="1:51" ht="42.75" customHeight="1" x14ac:dyDescent="0.15">
      <c r="A473" s="230">
        <v>9</v>
      </c>
      <c r="B473" s="230">
        <v>1</v>
      </c>
      <c r="C473" s="251" t="s">
        <v>704</v>
      </c>
      <c r="D473" s="250"/>
      <c r="E473" s="250"/>
      <c r="F473" s="250"/>
      <c r="G473" s="250"/>
      <c r="H473" s="250"/>
      <c r="I473" s="250"/>
      <c r="J473" s="233">
        <v>7010001064648</v>
      </c>
      <c r="K473" s="234"/>
      <c r="L473" s="234"/>
      <c r="M473" s="234"/>
      <c r="N473" s="234"/>
      <c r="O473" s="234"/>
      <c r="P473" s="252" t="s">
        <v>680</v>
      </c>
      <c r="Q473" s="235"/>
      <c r="R473" s="235"/>
      <c r="S473" s="235"/>
      <c r="T473" s="235"/>
      <c r="U473" s="235"/>
      <c r="V473" s="235"/>
      <c r="W473" s="235"/>
      <c r="X473" s="235"/>
      <c r="Y473" s="236">
        <v>0.5</v>
      </c>
      <c r="Z473" s="237"/>
      <c r="AA473" s="237"/>
      <c r="AB473" s="238"/>
      <c r="AC473" s="222" t="s">
        <v>249</v>
      </c>
      <c r="AD473" s="223"/>
      <c r="AE473" s="223"/>
      <c r="AF473" s="223"/>
      <c r="AG473" s="223"/>
      <c r="AH473" s="253" t="s">
        <v>649</v>
      </c>
      <c r="AI473" s="254"/>
      <c r="AJ473" s="254"/>
      <c r="AK473" s="254"/>
      <c r="AL473" s="226">
        <v>100</v>
      </c>
      <c r="AM473" s="227"/>
      <c r="AN473" s="227"/>
      <c r="AO473" s="228"/>
      <c r="AP473" s="229" t="s">
        <v>649</v>
      </c>
      <c r="AQ473" s="229"/>
      <c r="AR473" s="229"/>
      <c r="AS473" s="229"/>
      <c r="AT473" s="229"/>
      <c r="AU473" s="229"/>
      <c r="AV473" s="229"/>
      <c r="AW473" s="229"/>
      <c r="AX473" s="229"/>
      <c r="AY473">
        <f>COUNTA($C$473)</f>
        <v>1</v>
      </c>
    </row>
    <row r="474" spans="1:51" ht="30" customHeight="1" x14ac:dyDescent="0.15">
      <c r="A474" s="230">
        <v>10</v>
      </c>
      <c r="B474" s="230">
        <v>1</v>
      </c>
      <c r="C474" s="251" t="s">
        <v>705</v>
      </c>
      <c r="D474" s="250"/>
      <c r="E474" s="250"/>
      <c r="F474" s="250"/>
      <c r="G474" s="250"/>
      <c r="H474" s="250"/>
      <c r="I474" s="250"/>
      <c r="J474" s="233">
        <v>9010001027784</v>
      </c>
      <c r="K474" s="234"/>
      <c r="L474" s="234"/>
      <c r="M474" s="234"/>
      <c r="N474" s="234"/>
      <c r="O474" s="234"/>
      <c r="P474" s="252" t="s">
        <v>681</v>
      </c>
      <c r="Q474" s="235"/>
      <c r="R474" s="235"/>
      <c r="S474" s="235"/>
      <c r="T474" s="235"/>
      <c r="U474" s="235"/>
      <c r="V474" s="235"/>
      <c r="W474" s="235"/>
      <c r="X474" s="235"/>
      <c r="Y474" s="236">
        <v>0.04</v>
      </c>
      <c r="Z474" s="237"/>
      <c r="AA474" s="237"/>
      <c r="AB474" s="238"/>
      <c r="AC474" s="222" t="s">
        <v>249</v>
      </c>
      <c r="AD474" s="223"/>
      <c r="AE474" s="223"/>
      <c r="AF474" s="223"/>
      <c r="AG474" s="223"/>
      <c r="AH474" s="253" t="s">
        <v>649</v>
      </c>
      <c r="AI474" s="254"/>
      <c r="AJ474" s="254"/>
      <c r="AK474" s="254"/>
      <c r="AL474" s="226">
        <v>100</v>
      </c>
      <c r="AM474" s="227"/>
      <c r="AN474" s="227"/>
      <c r="AO474" s="228"/>
      <c r="AP474" s="229" t="s">
        <v>649</v>
      </c>
      <c r="AQ474" s="229"/>
      <c r="AR474" s="229"/>
      <c r="AS474" s="229"/>
      <c r="AT474" s="229"/>
      <c r="AU474" s="229"/>
      <c r="AV474" s="229"/>
      <c r="AW474" s="229"/>
      <c r="AX474" s="229"/>
      <c r="AY474">
        <f>COUNTA($C$474)</f>
        <v>1</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53" t="s">
        <v>649</v>
      </c>
      <c r="AI475" s="254"/>
      <c r="AJ475" s="254"/>
      <c r="AK475" s="254"/>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53" t="s">
        <v>649</v>
      </c>
      <c r="AI476" s="254"/>
      <c r="AJ476" s="254"/>
      <c r="AK476" s="254"/>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53" t="s">
        <v>649</v>
      </c>
      <c r="AI477" s="254"/>
      <c r="AJ477" s="254"/>
      <c r="AK477" s="254"/>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53" t="s">
        <v>649</v>
      </c>
      <c r="AI478" s="254"/>
      <c r="AJ478" s="254"/>
      <c r="AK478" s="254"/>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53" t="s">
        <v>649</v>
      </c>
      <c r="AI479" s="254"/>
      <c r="AJ479" s="254"/>
      <c r="AK479" s="254"/>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53" t="s">
        <v>649</v>
      </c>
      <c r="AI480" s="254"/>
      <c r="AJ480" s="254"/>
      <c r="AK480" s="254"/>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53" t="s">
        <v>649</v>
      </c>
      <c r="AI481" s="254"/>
      <c r="AJ481" s="254"/>
      <c r="AK481" s="254"/>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53" t="s">
        <v>649</v>
      </c>
      <c r="AI482" s="254"/>
      <c r="AJ482" s="254"/>
      <c r="AK482" s="254"/>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53" t="s">
        <v>649</v>
      </c>
      <c r="AI483" s="254"/>
      <c r="AJ483" s="254"/>
      <c r="AK483" s="254"/>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53" t="s">
        <v>649</v>
      </c>
      <c r="AI484" s="254"/>
      <c r="AJ484" s="254"/>
      <c r="AK484" s="254"/>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53" t="s">
        <v>649</v>
      </c>
      <c r="AI485" s="254"/>
      <c r="AJ485" s="254"/>
      <c r="AK485" s="254"/>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53" t="s">
        <v>649</v>
      </c>
      <c r="AI486" s="254"/>
      <c r="AJ486" s="254"/>
      <c r="AK486" s="254"/>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53" t="s">
        <v>649</v>
      </c>
      <c r="AI487" s="254"/>
      <c r="AJ487" s="254"/>
      <c r="AK487" s="254"/>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53" t="s">
        <v>649</v>
      </c>
      <c r="AI488" s="254"/>
      <c r="AJ488" s="254"/>
      <c r="AK488" s="254"/>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53" t="s">
        <v>649</v>
      </c>
      <c r="AI489" s="254"/>
      <c r="AJ489" s="254"/>
      <c r="AK489" s="254"/>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53" t="s">
        <v>649</v>
      </c>
      <c r="AI490" s="254"/>
      <c r="AJ490" s="254"/>
      <c r="AK490" s="254"/>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53" t="s">
        <v>649</v>
      </c>
      <c r="AI491" s="254"/>
      <c r="AJ491" s="254"/>
      <c r="AK491" s="254"/>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53" t="s">
        <v>649</v>
      </c>
      <c r="AI492" s="254"/>
      <c r="AJ492" s="254"/>
      <c r="AK492" s="254"/>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53" t="s">
        <v>649</v>
      </c>
      <c r="AI493" s="254"/>
      <c r="AJ493" s="254"/>
      <c r="AK493" s="254"/>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53" t="s">
        <v>649</v>
      </c>
      <c r="AI494" s="254"/>
      <c r="AJ494" s="254"/>
      <c r="AK494" s="254"/>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688</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193</v>
      </c>
      <c r="K497" s="256"/>
      <c r="L497" s="256"/>
      <c r="M497" s="256"/>
      <c r="N497" s="256"/>
      <c r="O497" s="256"/>
      <c r="P497" s="119" t="s">
        <v>25</v>
      </c>
      <c r="Q497" s="119"/>
      <c r="R497" s="119"/>
      <c r="S497" s="119"/>
      <c r="T497" s="119"/>
      <c r="U497" s="119"/>
      <c r="V497" s="119"/>
      <c r="W497" s="119"/>
      <c r="X497" s="119"/>
      <c r="Y497" s="257" t="s">
        <v>192</v>
      </c>
      <c r="Z497" s="258"/>
      <c r="AA497" s="258"/>
      <c r="AB497" s="258"/>
      <c r="AC497" s="241" t="s">
        <v>221</v>
      </c>
      <c r="AD497" s="241"/>
      <c r="AE497" s="241"/>
      <c r="AF497" s="241"/>
      <c r="AG497" s="241"/>
      <c r="AH497" s="257" t="s">
        <v>239</v>
      </c>
      <c r="AI497" s="255"/>
      <c r="AJ497" s="255"/>
      <c r="AK497" s="255"/>
      <c r="AL497" s="255" t="s">
        <v>19</v>
      </c>
      <c r="AM497" s="255"/>
      <c r="AN497" s="255"/>
      <c r="AO497" s="259"/>
      <c r="AP497" s="244" t="s">
        <v>194</v>
      </c>
      <c r="AQ497" s="244"/>
      <c r="AR497" s="244"/>
      <c r="AS497" s="244"/>
      <c r="AT497" s="244"/>
      <c r="AU497" s="244"/>
      <c r="AV497" s="244"/>
      <c r="AW497" s="244"/>
      <c r="AX497" s="244"/>
      <c r="AY497">
        <f>$AY$495</f>
        <v>1</v>
      </c>
    </row>
    <row r="498" spans="1:51" ht="30" customHeight="1" x14ac:dyDescent="0.15">
      <c r="A498" s="230">
        <v>1</v>
      </c>
      <c r="B498" s="230">
        <v>1</v>
      </c>
      <c r="C498" s="251" t="s">
        <v>658</v>
      </c>
      <c r="D498" s="250"/>
      <c r="E498" s="250"/>
      <c r="F498" s="250"/>
      <c r="G498" s="250"/>
      <c r="H498" s="250"/>
      <c r="I498" s="250"/>
      <c r="J498" s="233" t="s">
        <v>649</v>
      </c>
      <c r="K498" s="234"/>
      <c r="L498" s="234"/>
      <c r="M498" s="234"/>
      <c r="N498" s="234"/>
      <c r="O498" s="234"/>
      <c r="P498" s="252" t="s">
        <v>652</v>
      </c>
      <c r="Q498" s="235"/>
      <c r="R498" s="235"/>
      <c r="S498" s="235"/>
      <c r="T498" s="235"/>
      <c r="U498" s="235"/>
      <c r="V498" s="235"/>
      <c r="W498" s="235"/>
      <c r="X498" s="235"/>
      <c r="Y498" s="236">
        <v>0.06</v>
      </c>
      <c r="Z498" s="237"/>
      <c r="AA498" s="237"/>
      <c r="AB498" s="238"/>
      <c r="AC498" s="222" t="s">
        <v>75</v>
      </c>
      <c r="AD498" s="223"/>
      <c r="AE498" s="223"/>
      <c r="AF498" s="223"/>
      <c r="AG498" s="223"/>
      <c r="AH498" s="253" t="s">
        <v>649</v>
      </c>
      <c r="AI498" s="254"/>
      <c r="AJ498" s="254"/>
      <c r="AK498" s="254"/>
      <c r="AL498" s="226" t="s">
        <v>649</v>
      </c>
      <c r="AM498" s="227"/>
      <c r="AN498" s="227"/>
      <c r="AO498" s="228"/>
      <c r="AP498" s="229" t="s">
        <v>275</v>
      </c>
      <c r="AQ498" s="229"/>
      <c r="AR498" s="229"/>
      <c r="AS498" s="229"/>
      <c r="AT498" s="229"/>
      <c r="AU498" s="229"/>
      <c r="AV498" s="229"/>
      <c r="AW498" s="229"/>
      <c r="AX498" s="229"/>
      <c r="AY498">
        <f>$AY$495</f>
        <v>1</v>
      </c>
    </row>
    <row r="499" spans="1:51" ht="30" customHeight="1" x14ac:dyDescent="0.15">
      <c r="A499" s="230">
        <v>2</v>
      </c>
      <c r="B499" s="230">
        <v>1</v>
      </c>
      <c r="C499" s="260" t="s">
        <v>659</v>
      </c>
      <c r="D499" s="263"/>
      <c r="E499" s="263"/>
      <c r="F499" s="263"/>
      <c r="G499" s="263"/>
      <c r="H499" s="263"/>
      <c r="I499" s="264"/>
      <c r="J499" s="233" t="s">
        <v>649</v>
      </c>
      <c r="K499" s="234"/>
      <c r="L499" s="234"/>
      <c r="M499" s="234"/>
      <c r="N499" s="234"/>
      <c r="O499" s="234"/>
      <c r="P499" s="252" t="s">
        <v>652</v>
      </c>
      <c r="Q499" s="235"/>
      <c r="R499" s="235"/>
      <c r="S499" s="235"/>
      <c r="T499" s="235"/>
      <c r="U499" s="235"/>
      <c r="V499" s="235"/>
      <c r="W499" s="235"/>
      <c r="X499" s="235"/>
      <c r="Y499" s="236">
        <v>0.05</v>
      </c>
      <c r="Z499" s="237"/>
      <c r="AA499" s="237"/>
      <c r="AB499" s="238"/>
      <c r="AC499" s="222" t="s">
        <v>75</v>
      </c>
      <c r="AD499" s="223"/>
      <c r="AE499" s="223"/>
      <c r="AF499" s="223"/>
      <c r="AG499" s="223"/>
      <c r="AH499" s="253" t="s">
        <v>649</v>
      </c>
      <c r="AI499" s="254"/>
      <c r="AJ499" s="254"/>
      <c r="AK499" s="254"/>
      <c r="AL499" s="226" t="s">
        <v>649</v>
      </c>
      <c r="AM499" s="227"/>
      <c r="AN499" s="227"/>
      <c r="AO499" s="228"/>
      <c r="AP499" s="229" t="s">
        <v>275</v>
      </c>
      <c r="AQ499" s="229"/>
      <c r="AR499" s="229"/>
      <c r="AS499" s="229"/>
      <c r="AT499" s="229"/>
      <c r="AU499" s="229"/>
      <c r="AV499" s="229"/>
      <c r="AW499" s="229"/>
      <c r="AX499" s="229"/>
      <c r="AY499">
        <f>COUNTA($C$499)</f>
        <v>1</v>
      </c>
    </row>
    <row r="500" spans="1:51" ht="30" customHeight="1" x14ac:dyDescent="0.15">
      <c r="A500" s="230">
        <v>3</v>
      </c>
      <c r="B500" s="230">
        <v>1</v>
      </c>
      <c r="C500" s="260" t="s">
        <v>660</v>
      </c>
      <c r="D500" s="263"/>
      <c r="E500" s="263"/>
      <c r="F500" s="263"/>
      <c r="G500" s="263"/>
      <c r="H500" s="263"/>
      <c r="I500" s="264"/>
      <c r="J500" s="233" t="s">
        <v>649</v>
      </c>
      <c r="K500" s="234"/>
      <c r="L500" s="234"/>
      <c r="M500" s="234"/>
      <c r="N500" s="234"/>
      <c r="O500" s="234"/>
      <c r="P500" s="252" t="s">
        <v>652</v>
      </c>
      <c r="Q500" s="235"/>
      <c r="R500" s="235"/>
      <c r="S500" s="235"/>
      <c r="T500" s="235"/>
      <c r="U500" s="235"/>
      <c r="V500" s="235"/>
      <c r="W500" s="235"/>
      <c r="X500" s="235"/>
      <c r="Y500" s="236">
        <v>0.05</v>
      </c>
      <c r="Z500" s="237"/>
      <c r="AA500" s="237"/>
      <c r="AB500" s="238"/>
      <c r="AC500" s="222" t="s">
        <v>75</v>
      </c>
      <c r="AD500" s="223"/>
      <c r="AE500" s="223"/>
      <c r="AF500" s="223"/>
      <c r="AG500" s="223"/>
      <c r="AH500" s="253" t="s">
        <v>649</v>
      </c>
      <c r="AI500" s="254"/>
      <c r="AJ500" s="254"/>
      <c r="AK500" s="254"/>
      <c r="AL500" s="226" t="s">
        <v>649</v>
      </c>
      <c r="AM500" s="227"/>
      <c r="AN500" s="227"/>
      <c r="AO500" s="228"/>
      <c r="AP500" s="229" t="s">
        <v>275</v>
      </c>
      <c r="AQ500" s="229"/>
      <c r="AR500" s="229"/>
      <c r="AS500" s="229"/>
      <c r="AT500" s="229"/>
      <c r="AU500" s="229"/>
      <c r="AV500" s="229"/>
      <c r="AW500" s="229"/>
      <c r="AX500" s="229"/>
      <c r="AY500">
        <f>COUNTA($C$500)</f>
        <v>1</v>
      </c>
    </row>
    <row r="501" spans="1:51" ht="30" customHeight="1" x14ac:dyDescent="0.15">
      <c r="A501" s="230">
        <v>4</v>
      </c>
      <c r="B501" s="230">
        <v>1</v>
      </c>
      <c r="C501" s="260" t="s">
        <v>661</v>
      </c>
      <c r="D501" s="263"/>
      <c r="E501" s="263"/>
      <c r="F501" s="263"/>
      <c r="G501" s="263"/>
      <c r="H501" s="263"/>
      <c r="I501" s="264"/>
      <c r="J501" s="233" t="s">
        <v>649</v>
      </c>
      <c r="K501" s="234"/>
      <c r="L501" s="234"/>
      <c r="M501" s="234"/>
      <c r="N501" s="234"/>
      <c r="O501" s="234"/>
      <c r="P501" s="252" t="s">
        <v>652</v>
      </c>
      <c r="Q501" s="235"/>
      <c r="R501" s="235"/>
      <c r="S501" s="235"/>
      <c r="T501" s="235"/>
      <c r="U501" s="235"/>
      <c r="V501" s="235"/>
      <c r="W501" s="235"/>
      <c r="X501" s="235"/>
      <c r="Y501" s="236">
        <v>0.05</v>
      </c>
      <c r="Z501" s="237"/>
      <c r="AA501" s="237"/>
      <c r="AB501" s="238"/>
      <c r="AC501" s="222" t="s">
        <v>75</v>
      </c>
      <c r="AD501" s="223"/>
      <c r="AE501" s="223"/>
      <c r="AF501" s="223"/>
      <c r="AG501" s="223"/>
      <c r="AH501" s="253" t="s">
        <v>649</v>
      </c>
      <c r="AI501" s="254"/>
      <c r="AJ501" s="254"/>
      <c r="AK501" s="254"/>
      <c r="AL501" s="226" t="s">
        <v>649</v>
      </c>
      <c r="AM501" s="227"/>
      <c r="AN501" s="227"/>
      <c r="AO501" s="228"/>
      <c r="AP501" s="229" t="s">
        <v>275</v>
      </c>
      <c r="AQ501" s="229"/>
      <c r="AR501" s="229"/>
      <c r="AS501" s="229"/>
      <c r="AT501" s="229"/>
      <c r="AU501" s="229"/>
      <c r="AV501" s="229"/>
      <c r="AW501" s="229"/>
      <c r="AX501" s="229"/>
      <c r="AY501">
        <f>COUNTA($C$501)</f>
        <v>1</v>
      </c>
    </row>
    <row r="502" spans="1:51" ht="30" customHeight="1" x14ac:dyDescent="0.15">
      <c r="A502" s="230">
        <v>5</v>
      </c>
      <c r="B502" s="230">
        <v>1</v>
      </c>
      <c r="C502" s="260" t="s">
        <v>662</v>
      </c>
      <c r="D502" s="261"/>
      <c r="E502" s="261"/>
      <c r="F502" s="261"/>
      <c r="G502" s="261"/>
      <c r="H502" s="261"/>
      <c r="I502" s="262"/>
      <c r="J502" s="233" t="s">
        <v>649</v>
      </c>
      <c r="K502" s="234"/>
      <c r="L502" s="234"/>
      <c r="M502" s="234"/>
      <c r="N502" s="234"/>
      <c r="O502" s="234"/>
      <c r="P502" s="252" t="s">
        <v>652</v>
      </c>
      <c r="Q502" s="235"/>
      <c r="R502" s="235"/>
      <c r="S502" s="235"/>
      <c r="T502" s="235"/>
      <c r="U502" s="235"/>
      <c r="V502" s="235"/>
      <c r="W502" s="235"/>
      <c r="X502" s="235"/>
      <c r="Y502" s="236">
        <v>0.05</v>
      </c>
      <c r="Z502" s="237"/>
      <c r="AA502" s="237"/>
      <c r="AB502" s="238"/>
      <c r="AC502" s="222" t="s">
        <v>75</v>
      </c>
      <c r="AD502" s="223"/>
      <c r="AE502" s="223"/>
      <c r="AF502" s="223"/>
      <c r="AG502" s="223"/>
      <c r="AH502" s="253" t="s">
        <v>649</v>
      </c>
      <c r="AI502" s="254"/>
      <c r="AJ502" s="254"/>
      <c r="AK502" s="254"/>
      <c r="AL502" s="226" t="s">
        <v>649</v>
      </c>
      <c r="AM502" s="227"/>
      <c r="AN502" s="227"/>
      <c r="AO502" s="228"/>
      <c r="AP502" s="229" t="s">
        <v>275</v>
      </c>
      <c r="AQ502" s="229"/>
      <c r="AR502" s="229"/>
      <c r="AS502" s="229"/>
      <c r="AT502" s="229"/>
      <c r="AU502" s="229"/>
      <c r="AV502" s="229"/>
      <c r="AW502" s="229"/>
      <c r="AX502" s="229"/>
      <c r="AY502">
        <f>COUNTA($C$502)</f>
        <v>1</v>
      </c>
    </row>
    <row r="503" spans="1:51" ht="30" customHeight="1" x14ac:dyDescent="0.15">
      <c r="A503" s="230">
        <v>6</v>
      </c>
      <c r="B503" s="230">
        <v>1</v>
      </c>
      <c r="C503" s="260" t="s">
        <v>663</v>
      </c>
      <c r="D503" s="261"/>
      <c r="E503" s="261"/>
      <c r="F503" s="261"/>
      <c r="G503" s="261"/>
      <c r="H503" s="261"/>
      <c r="I503" s="262"/>
      <c r="J503" s="233" t="s">
        <v>649</v>
      </c>
      <c r="K503" s="234"/>
      <c r="L503" s="234"/>
      <c r="M503" s="234"/>
      <c r="N503" s="234"/>
      <c r="O503" s="234"/>
      <c r="P503" s="252" t="s">
        <v>652</v>
      </c>
      <c r="Q503" s="235"/>
      <c r="R503" s="235"/>
      <c r="S503" s="235"/>
      <c r="T503" s="235"/>
      <c r="U503" s="235"/>
      <c r="V503" s="235"/>
      <c r="W503" s="235"/>
      <c r="X503" s="235"/>
      <c r="Y503" s="236">
        <v>0.05</v>
      </c>
      <c r="Z503" s="237"/>
      <c r="AA503" s="237"/>
      <c r="AB503" s="238"/>
      <c r="AC503" s="222" t="s">
        <v>75</v>
      </c>
      <c r="AD503" s="223"/>
      <c r="AE503" s="223"/>
      <c r="AF503" s="223"/>
      <c r="AG503" s="223"/>
      <c r="AH503" s="253" t="s">
        <v>649</v>
      </c>
      <c r="AI503" s="254"/>
      <c r="AJ503" s="254"/>
      <c r="AK503" s="254"/>
      <c r="AL503" s="226" t="s">
        <v>649</v>
      </c>
      <c r="AM503" s="227"/>
      <c r="AN503" s="227"/>
      <c r="AO503" s="228"/>
      <c r="AP503" s="229" t="s">
        <v>275</v>
      </c>
      <c r="AQ503" s="229"/>
      <c r="AR503" s="229"/>
      <c r="AS503" s="229"/>
      <c r="AT503" s="229"/>
      <c r="AU503" s="229"/>
      <c r="AV503" s="229"/>
      <c r="AW503" s="229"/>
      <c r="AX503" s="229"/>
      <c r="AY503">
        <f>COUNTA($C$503)</f>
        <v>1</v>
      </c>
    </row>
    <row r="504" spans="1:51" ht="30" customHeight="1" x14ac:dyDescent="0.15">
      <c r="A504" s="230">
        <v>7</v>
      </c>
      <c r="B504" s="230">
        <v>1</v>
      </c>
      <c r="C504" s="260" t="s">
        <v>664</v>
      </c>
      <c r="D504" s="261"/>
      <c r="E504" s="261"/>
      <c r="F504" s="261"/>
      <c r="G504" s="261"/>
      <c r="H504" s="261"/>
      <c r="I504" s="262"/>
      <c r="J504" s="233" t="s">
        <v>649</v>
      </c>
      <c r="K504" s="234"/>
      <c r="L504" s="234"/>
      <c r="M504" s="234"/>
      <c r="N504" s="234"/>
      <c r="O504" s="234"/>
      <c r="P504" s="252" t="s">
        <v>652</v>
      </c>
      <c r="Q504" s="235"/>
      <c r="R504" s="235"/>
      <c r="S504" s="235"/>
      <c r="T504" s="235"/>
      <c r="U504" s="235"/>
      <c r="V504" s="235"/>
      <c r="W504" s="235"/>
      <c r="X504" s="235"/>
      <c r="Y504" s="236">
        <v>0.05</v>
      </c>
      <c r="Z504" s="237"/>
      <c r="AA504" s="237"/>
      <c r="AB504" s="238"/>
      <c r="AC504" s="222" t="s">
        <v>75</v>
      </c>
      <c r="AD504" s="223"/>
      <c r="AE504" s="223"/>
      <c r="AF504" s="223"/>
      <c r="AG504" s="223"/>
      <c r="AH504" s="253" t="s">
        <v>649</v>
      </c>
      <c r="AI504" s="254"/>
      <c r="AJ504" s="254"/>
      <c r="AK504" s="254"/>
      <c r="AL504" s="226" t="s">
        <v>649</v>
      </c>
      <c r="AM504" s="227"/>
      <c r="AN504" s="227"/>
      <c r="AO504" s="228"/>
      <c r="AP504" s="229" t="s">
        <v>275</v>
      </c>
      <c r="AQ504" s="229"/>
      <c r="AR504" s="229"/>
      <c r="AS504" s="229"/>
      <c r="AT504" s="229"/>
      <c r="AU504" s="229"/>
      <c r="AV504" s="229"/>
      <c r="AW504" s="229"/>
      <c r="AX504" s="229"/>
      <c r="AY504">
        <f>COUNTA($C$504)</f>
        <v>1</v>
      </c>
    </row>
    <row r="505" spans="1:51" ht="30" customHeight="1" x14ac:dyDescent="0.15">
      <c r="A505" s="230">
        <v>8</v>
      </c>
      <c r="B505" s="230">
        <v>1</v>
      </c>
      <c r="C505" s="260" t="s">
        <v>665</v>
      </c>
      <c r="D505" s="261"/>
      <c r="E505" s="261"/>
      <c r="F505" s="261"/>
      <c r="G505" s="261"/>
      <c r="H505" s="261"/>
      <c r="I505" s="262"/>
      <c r="J505" s="233" t="s">
        <v>649</v>
      </c>
      <c r="K505" s="234"/>
      <c r="L505" s="234"/>
      <c r="M505" s="234"/>
      <c r="N505" s="234"/>
      <c r="O505" s="234"/>
      <c r="P505" s="252" t="s">
        <v>652</v>
      </c>
      <c r="Q505" s="235"/>
      <c r="R505" s="235"/>
      <c r="S505" s="235"/>
      <c r="T505" s="235"/>
      <c r="U505" s="235"/>
      <c r="V505" s="235"/>
      <c r="W505" s="235"/>
      <c r="X505" s="235"/>
      <c r="Y505" s="236">
        <v>0.02</v>
      </c>
      <c r="Z505" s="237"/>
      <c r="AA505" s="237"/>
      <c r="AB505" s="238"/>
      <c r="AC505" s="222" t="s">
        <v>75</v>
      </c>
      <c r="AD505" s="223"/>
      <c r="AE505" s="223"/>
      <c r="AF505" s="223"/>
      <c r="AG505" s="223"/>
      <c r="AH505" s="253" t="s">
        <v>649</v>
      </c>
      <c r="AI505" s="254"/>
      <c r="AJ505" s="254"/>
      <c r="AK505" s="254"/>
      <c r="AL505" s="226" t="s">
        <v>649</v>
      </c>
      <c r="AM505" s="227"/>
      <c r="AN505" s="227"/>
      <c r="AO505" s="228"/>
      <c r="AP505" s="229" t="s">
        <v>275</v>
      </c>
      <c r="AQ505" s="229"/>
      <c r="AR505" s="229"/>
      <c r="AS505" s="229"/>
      <c r="AT505" s="229"/>
      <c r="AU505" s="229"/>
      <c r="AV505" s="229"/>
      <c r="AW505" s="229"/>
      <c r="AX505" s="229"/>
      <c r="AY505">
        <f>COUNTA($C$505)</f>
        <v>1</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t="s">
        <v>650</v>
      </c>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t="s">
        <v>650</v>
      </c>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t="s">
        <v>650</v>
      </c>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t="s">
        <v>650</v>
      </c>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t="s">
        <v>650</v>
      </c>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t="s">
        <v>650</v>
      </c>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t="s">
        <v>650</v>
      </c>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t="s">
        <v>650</v>
      </c>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t="s">
        <v>650</v>
      </c>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t="s">
        <v>650</v>
      </c>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t="s">
        <v>650</v>
      </c>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t="s">
        <v>650</v>
      </c>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t="s">
        <v>650</v>
      </c>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t="s">
        <v>650</v>
      </c>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t="s">
        <v>650</v>
      </c>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t="s">
        <v>650</v>
      </c>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t="s">
        <v>650</v>
      </c>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t="s">
        <v>650</v>
      </c>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t="s">
        <v>650</v>
      </c>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t="s">
        <v>650</v>
      </c>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t="s">
        <v>650</v>
      </c>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t="s">
        <v>650</v>
      </c>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689</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1" t="s">
        <v>193</v>
      </c>
      <c r="K530" s="256"/>
      <c r="L530" s="256"/>
      <c r="M530" s="256"/>
      <c r="N530" s="256"/>
      <c r="O530" s="256"/>
      <c r="P530" s="119" t="s">
        <v>25</v>
      </c>
      <c r="Q530" s="119"/>
      <c r="R530" s="119"/>
      <c r="S530" s="119"/>
      <c r="T530" s="119"/>
      <c r="U530" s="119"/>
      <c r="V530" s="119"/>
      <c r="W530" s="119"/>
      <c r="X530" s="119"/>
      <c r="Y530" s="257" t="s">
        <v>192</v>
      </c>
      <c r="Z530" s="258"/>
      <c r="AA530" s="258"/>
      <c r="AB530" s="258"/>
      <c r="AC530" s="241" t="s">
        <v>221</v>
      </c>
      <c r="AD530" s="241"/>
      <c r="AE530" s="241"/>
      <c r="AF530" s="241"/>
      <c r="AG530" s="241"/>
      <c r="AH530" s="257" t="s">
        <v>239</v>
      </c>
      <c r="AI530" s="255"/>
      <c r="AJ530" s="255"/>
      <c r="AK530" s="255"/>
      <c r="AL530" s="255" t="s">
        <v>19</v>
      </c>
      <c r="AM530" s="255"/>
      <c r="AN530" s="255"/>
      <c r="AO530" s="259"/>
      <c r="AP530" s="244" t="s">
        <v>194</v>
      </c>
      <c r="AQ530" s="244"/>
      <c r="AR530" s="244"/>
      <c r="AS530" s="244"/>
      <c r="AT530" s="244"/>
      <c r="AU530" s="244"/>
      <c r="AV530" s="244"/>
      <c r="AW530" s="244"/>
      <c r="AX530" s="244"/>
      <c r="AY530">
        <f>$AY$528</f>
        <v>1</v>
      </c>
    </row>
    <row r="531" spans="1:51" ht="30" customHeight="1" x14ac:dyDescent="0.15">
      <c r="A531" s="230">
        <v>1</v>
      </c>
      <c r="B531" s="230">
        <v>1</v>
      </c>
      <c r="C531" s="251" t="s">
        <v>658</v>
      </c>
      <c r="D531" s="250"/>
      <c r="E531" s="250"/>
      <c r="F531" s="250"/>
      <c r="G531" s="250"/>
      <c r="H531" s="250"/>
      <c r="I531" s="250"/>
      <c r="J531" s="233" t="s">
        <v>649</v>
      </c>
      <c r="K531" s="234"/>
      <c r="L531" s="234"/>
      <c r="M531" s="234"/>
      <c r="N531" s="234"/>
      <c r="O531" s="234"/>
      <c r="P531" s="252" t="s">
        <v>651</v>
      </c>
      <c r="Q531" s="235"/>
      <c r="R531" s="235"/>
      <c r="S531" s="235"/>
      <c r="T531" s="235"/>
      <c r="U531" s="235"/>
      <c r="V531" s="235"/>
      <c r="W531" s="235"/>
      <c r="X531" s="235"/>
      <c r="Y531" s="236">
        <v>0.1</v>
      </c>
      <c r="Z531" s="237"/>
      <c r="AA531" s="237"/>
      <c r="AB531" s="238"/>
      <c r="AC531" s="222" t="s">
        <v>75</v>
      </c>
      <c r="AD531" s="223"/>
      <c r="AE531" s="223"/>
      <c r="AF531" s="223"/>
      <c r="AG531" s="223"/>
      <c r="AH531" s="253" t="s">
        <v>649</v>
      </c>
      <c r="AI531" s="254"/>
      <c r="AJ531" s="254"/>
      <c r="AK531" s="254"/>
      <c r="AL531" s="226" t="s">
        <v>649</v>
      </c>
      <c r="AM531" s="227"/>
      <c r="AN531" s="227"/>
      <c r="AO531" s="228"/>
      <c r="AP531" s="229" t="s">
        <v>275</v>
      </c>
      <c r="AQ531" s="229"/>
      <c r="AR531" s="229"/>
      <c r="AS531" s="229"/>
      <c r="AT531" s="229"/>
      <c r="AU531" s="229"/>
      <c r="AV531" s="229"/>
      <c r="AW531" s="229"/>
      <c r="AX531" s="229"/>
      <c r="AY531">
        <f>$AY$528</f>
        <v>1</v>
      </c>
    </row>
    <row r="532" spans="1:51" ht="30" customHeight="1" x14ac:dyDescent="0.15">
      <c r="A532" s="230">
        <v>2</v>
      </c>
      <c r="B532" s="230">
        <v>1</v>
      </c>
      <c r="C532" s="251" t="s">
        <v>659</v>
      </c>
      <c r="D532" s="250"/>
      <c r="E532" s="250"/>
      <c r="F532" s="250"/>
      <c r="G532" s="250"/>
      <c r="H532" s="250"/>
      <c r="I532" s="250"/>
      <c r="J532" s="233" t="s">
        <v>649</v>
      </c>
      <c r="K532" s="234"/>
      <c r="L532" s="234"/>
      <c r="M532" s="234"/>
      <c r="N532" s="234"/>
      <c r="O532" s="234"/>
      <c r="P532" s="252" t="s">
        <v>651</v>
      </c>
      <c r="Q532" s="235"/>
      <c r="R532" s="235"/>
      <c r="S532" s="235"/>
      <c r="T532" s="235"/>
      <c r="U532" s="235"/>
      <c r="V532" s="235"/>
      <c r="W532" s="235"/>
      <c r="X532" s="235"/>
      <c r="Y532" s="236">
        <v>7.0000000000000007E-2</v>
      </c>
      <c r="Z532" s="237"/>
      <c r="AA532" s="237"/>
      <c r="AB532" s="238"/>
      <c r="AC532" s="222" t="s">
        <v>75</v>
      </c>
      <c r="AD532" s="223"/>
      <c r="AE532" s="223"/>
      <c r="AF532" s="223"/>
      <c r="AG532" s="223"/>
      <c r="AH532" s="253" t="s">
        <v>649</v>
      </c>
      <c r="AI532" s="254"/>
      <c r="AJ532" s="254"/>
      <c r="AK532" s="254"/>
      <c r="AL532" s="226" t="s">
        <v>649</v>
      </c>
      <c r="AM532" s="227"/>
      <c r="AN532" s="227"/>
      <c r="AO532" s="228"/>
      <c r="AP532" s="229" t="s">
        <v>275</v>
      </c>
      <c r="AQ532" s="229"/>
      <c r="AR532" s="229"/>
      <c r="AS532" s="229"/>
      <c r="AT532" s="229"/>
      <c r="AU532" s="229"/>
      <c r="AV532" s="229"/>
      <c r="AW532" s="229"/>
      <c r="AX532" s="229"/>
      <c r="AY532">
        <f>COUNTA($C$532)</f>
        <v>1</v>
      </c>
    </row>
    <row r="533" spans="1:51" ht="30" customHeight="1" x14ac:dyDescent="0.15">
      <c r="A533" s="230">
        <v>3</v>
      </c>
      <c r="B533" s="230">
        <v>1</v>
      </c>
      <c r="C533" s="251" t="s">
        <v>660</v>
      </c>
      <c r="D533" s="250"/>
      <c r="E533" s="250"/>
      <c r="F533" s="250"/>
      <c r="G533" s="250"/>
      <c r="H533" s="250"/>
      <c r="I533" s="250"/>
      <c r="J533" s="233" t="s">
        <v>649</v>
      </c>
      <c r="K533" s="234"/>
      <c r="L533" s="234"/>
      <c r="M533" s="234"/>
      <c r="N533" s="234"/>
      <c r="O533" s="234"/>
      <c r="P533" s="252" t="s">
        <v>651</v>
      </c>
      <c r="Q533" s="235"/>
      <c r="R533" s="235"/>
      <c r="S533" s="235"/>
      <c r="T533" s="235"/>
      <c r="U533" s="235"/>
      <c r="V533" s="235"/>
      <c r="W533" s="235"/>
      <c r="X533" s="235"/>
      <c r="Y533" s="236">
        <v>0.01</v>
      </c>
      <c r="Z533" s="237"/>
      <c r="AA533" s="237"/>
      <c r="AB533" s="238"/>
      <c r="AC533" s="222" t="s">
        <v>75</v>
      </c>
      <c r="AD533" s="223"/>
      <c r="AE533" s="223"/>
      <c r="AF533" s="223"/>
      <c r="AG533" s="223"/>
      <c r="AH533" s="253" t="s">
        <v>649</v>
      </c>
      <c r="AI533" s="254"/>
      <c r="AJ533" s="254"/>
      <c r="AK533" s="254"/>
      <c r="AL533" s="226" t="s">
        <v>649</v>
      </c>
      <c r="AM533" s="227"/>
      <c r="AN533" s="227"/>
      <c r="AO533" s="228"/>
      <c r="AP533" s="229" t="s">
        <v>275</v>
      </c>
      <c r="AQ533" s="229"/>
      <c r="AR533" s="229"/>
      <c r="AS533" s="229"/>
      <c r="AT533" s="229"/>
      <c r="AU533" s="229"/>
      <c r="AV533" s="229"/>
      <c r="AW533" s="229"/>
      <c r="AX533" s="229"/>
      <c r="AY533">
        <f>COUNTA($C$533)</f>
        <v>1</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168</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193</v>
      </c>
      <c r="K563" s="256"/>
      <c r="L563" s="256"/>
      <c r="M563" s="256"/>
      <c r="N563" s="256"/>
      <c r="O563" s="256"/>
      <c r="P563" s="119" t="s">
        <v>25</v>
      </c>
      <c r="Q563" s="119"/>
      <c r="R563" s="119"/>
      <c r="S563" s="119"/>
      <c r="T563" s="119"/>
      <c r="U563" s="119"/>
      <c r="V563" s="119"/>
      <c r="W563" s="119"/>
      <c r="X563" s="119"/>
      <c r="Y563" s="257" t="s">
        <v>192</v>
      </c>
      <c r="Z563" s="258"/>
      <c r="AA563" s="258"/>
      <c r="AB563" s="258"/>
      <c r="AC563" s="241" t="s">
        <v>221</v>
      </c>
      <c r="AD563" s="241"/>
      <c r="AE563" s="241"/>
      <c r="AF563" s="241"/>
      <c r="AG563" s="241"/>
      <c r="AH563" s="257" t="s">
        <v>239</v>
      </c>
      <c r="AI563" s="255"/>
      <c r="AJ563" s="255"/>
      <c r="AK563" s="255"/>
      <c r="AL563" s="255" t="s">
        <v>19</v>
      </c>
      <c r="AM563" s="255"/>
      <c r="AN563" s="255"/>
      <c r="AO563" s="259"/>
      <c r="AP563" s="244" t="s">
        <v>194</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169</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193</v>
      </c>
      <c r="K596" s="256"/>
      <c r="L596" s="256"/>
      <c r="M596" s="256"/>
      <c r="N596" s="256"/>
      <c r="O596" s="256"/>
      <c r="P596" s="119" t="s">
        <v>25</v>
      </c>
      <c r="Q596" s="119"/>
      <c r="R596" s="119"/>
      <c r="S596" s="119"/>
      <c r="T596" s="119"/>
      <c r="U596" s="119"/>
      <c r="V596" s="119"/>
      <c r="W596" s="119"/>
      <c r="X596" s="119"/>
      <c r="Y596" s="257" t="s">
        <v>192</v>
      </c>
      <c r="Z596" s="258"/>
      <c r="AA596" s="258"/>
      <c r="AB596" s="258"/>
      <c r="AC596" s="241" t="s">
        <v>221</v>
      </c>
      <c r="AD596" s="241"/>
      <c r="AE596" s="241"/>
      <c r="AF596" s="241"/>
      <c r="AG596" s="241"/>
      <c r="AH596" s="257" t="s">
        <v>239</v>
      </c>
      <c r="AI596" s="255"/>
      <c r="AJ596" s="255"/>
      <c r="AK596" s="255"/>
      <c r="AL596" s="255" t="s">
        <v>19</v>
      </c>
      <c r="AM596" s="255"/>
      <c r="AN596" s="255"/>
      <c r="AO596" s="259"/>
      <c r="AP596" s="244" t="s">
        <v>194</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569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223</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212</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188</v>
      </c>
      <c r="D630" s="242"/>
      <c r="E630" s="241" t="s">
        <v>187</v>
      </c>
      <c r="F630" s="242"/>
      <c r="G630" s="242"/>
      <c r="H630" s="242"/>
      <c r="I630" s="242"/>
      <c r="J630" s="241" t="s">
        <v>193</v>
      </c>
      <c r="K630" s="241"/>
      <c r="L630" s="241"/>
      <c r="M630" s="241"/>
      <c r="N630" s="241"/>
      <c r="O630" s="241"/>
      <c r="P630" s="241" t="s">
        <v>25</v>
      </c>
      <c r="Q630" s="241"/>
      <c r="R630" s="241"/>
      <c r="S630" s="241"/>
      <c r="T630" s="241"/>
      <c r="U630" s="241"/>
      <c r="V630" s="241"/>
      <c r="W630" s="241"/>
      <c r="X630" s="241"/>
      <c r="Y630" s="241" t="s">
        <v>195</v>
      </c>
      <c r="Z630" s="242"/>
      <c r="AA630" s="242"/>
      <c r="AB630" s="242"/>
      <c r="AC630" s="241" t="s">
        <v>176</v>
      </c>
      <c r="AD630" s="241"/>
      <c r="AE630" s="241"/>
      <c r="AF630" s="241"/>
      <c r="AG630" s="241"/>
      <c r="AH630" s="241" t="s">
        <v>183</v>
      </c>
      <c r="AI630" s="242"/>
      <c r="AJ630" s="242"/>
      <c r="AK630" s="242"/>
      <c r="AL630" s="242" t="s">
        <v>19</v>
      </c>
      <c r="AM630" s="242"/>
      <c r="AN630" s="242"/>
      <c r="AO630" s="243"/>
      <c r="AP630" s="244" t="s">
        <v>217</v>
      </c>
      <c r="AQ630" s="244"/>
      <c r="AR630" s="244"/>
      <c r="AS630" s="244"/>
      <c r="AT630" s="244"/>
      <c r="AU630" s="244"/>
      <c r="AV630" s="244"/>
      <c r="AW630" s="244"/>
      <c r="AX630" s="244"/>
    </row>
    <row r="631" spans="1:51" ht="30" customHeight="1" x14ac:dyDescent="0.15">
      <c r="A631" s="230">
        <v>1</v>
      </c>
      <c r="B631" s="230">
        <v>1</v>
      </c>
      <c r="C631" s="231"/>
      <c r="D631" s="231"/>
      <c r="E631" s="232" t="s">
        <v>602</v>
      </c>
      <c r="F631" s="232"/>
      <c r="G631" s="232"/>
      <c r="H631" s="232"/>
      <c r="I631" s="232"/>
      <c r="J631" s="233" t="s">
        <v>602</v>
      </c>
      <c r="K631" s="234"/>
      <c r="L631" s="234"/>
      <c r="M631" s="234"/>
      <c r="N631" s="234"/>
      <c r="O631" s="234"/>
      <c r="P631" s="235" t="s">
        <v>602</v>
      </c>
      <c r="Q631" s="235"/>
      <c r="R631" s="235"/>
      <c r="S631" s="235"/>
      <c r="T631" s="235"/>
      <c r="U631" s="235"/>
      <c r="V631" s="235"/>
      <c r="W631" s="235"/>
      <c r="X631" s="235"/>
      <c r="Y631" s="236" t="s">
        <v>602</v>
      </c>
      <c r="Z631" s="237"/>
      <c r="AA631" s="237"/>
      <c r="AB631" s="238"/>
      <c r="AC631" s="222" t="s">
        <v>602</v>
      </c>
      <c r="AD631" s="223"/>
      <c r="AE631" s="223"/>
      <c r="AF631" s="223"/>
      <c r="AG631" s="223"/>
      <c r="AH631" s="224" t="s">
        <v>602</v>
      </c>
      <c r="AI631" s="225"/>
      <c r="AJ631" s="225"/>
      <c r="AK631" s="225"/>
      <c r="AL631" s="226" t="s">
        <v>602</v>
      </c>
      <c r="AM631" s="227"/>
      <c r="AN631" s="227"/>
      <c r="AO631" s="228"/>
      <c r="AP631" s="229" t="s">
        <v>602</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7" priority="923">
      <formula>IF(RIGHT(TEXT(P14,"0.#"),1)=".",FALSE,TRUE)</formula>
    </cfRule>
    <cfRule type="expression" dxfId="816" priority="924">
      <formula>IF(RIGHT(TEXT(P14,"0.#"),1)=".",TRUE,FALSE)</formula>
    </cfRule>
  </conditionalFormatting>
  <conditionalFormatting sqref="P18:AX18">
    <cfRule type="expression" dxfId="815" priority="921">
      <formula>IF(RIGHT(TEXT(P18,"0.#"),1)=".",FALSE,TRUE)</formula>
    </cfRule>
    <cfRule type="expression" dxfId="814" priority="922">
      <formula>IF(RIGHT(TEXT(P18,"0.#"),1)=".",TRUE,FALSE)</formula>
    </cfRule>
  </conditionalFormatting>
  <conditionalFormatting sqref="Y311">
    <cfRule type="expression" dxfId="813" priority="919">
      <formula>IF(RIGHT(TEXT(Y311,"0.#"),1)=".",FALSE,TRUE)</formula>
    </cfRule>
    <cfRule type="expression" dxfId="812" priority="920">
      <formula>IF(RIGHT(TEXT(Y311,"0.#"),1)=".",TRUE,FALSE)</formula>
    </cfRule>
  </conditionalFormatting>
  <conditionalFormatting sqref="Y320">
    <cfRule type="expression" dxfId="811" priority="917">
      <formula>IF(RIGHT(TEXT(Y320,"0.#"),1)=".",FALSE,TRUE)</formula>
    </cfRule>
    <cfRule type="expression" dxfId="810" priority="918">
      <formula>IF(RIGHT(TEXT(Y320,"0.#"),1)=".",TRUE,FALSE)</formula>
    </cfRule>
  </conditionalFormatting>
  <conditionalFormatting sqref="Y351:Y358 Y349 Y338:Y345 Y325:Y332">
    <cfRule type="expression" dxfId="809" priority="897">
      <formula>IF(RIGHT(TEXT(Y325,"0.#"),1)=".",FALSE,TRUE)</formula>
    </cfRule>
    <cfRule type="expression" dxfId="808" priority="898">
      <formula>IF(RIGHT(TEXT(Y325,"0.#"),1)=".",TRUE,FALSE)</formula>
    </cfRule>
  </conditionalFormatting>
  <conditionalFormatting sqref="P16:AQ17 P15:AX15 P13:AX13">
    <cfRule type="expression" dxfId="807" priority="915">
      <formula>IF(RIGHT(TEXT(P13,"0.#"),1)=".",FALSE,TRUE)</formula>
    </cfRule>
    <cfRule type="expression" dxfId="806" priority="916">
      <formula>IF(RIGHT(TEXT(P13,"0.#"),1)=".",TRUE,FALSE)</formula>
    </cfRule>
  </conditionalFormatting>
  <conditionalFormatting sqref="P19:AJ19">
    <cfRule type="expression" dxfId="805" priority="913">
      <formula>IF(RIGHT(TEXT(P19,"0.#"),1)=".",FALSE,TRUE)</formula>
    </cfRule>
    <cfRule type="expression" dxfId="804" priority="914">
      <formula>IF(RIGHT(TEXT(P19,"0.#"),1)=".",TRUE,FALSE)</formula>
    </cfRule>
  </conditionalFormatting>
  <conditionalFormatting sqref="AE32 AQ32">
    <cfRule type="expression" dxfId="803" priority="911">
      <formula>IF(RIGHT(TEXT(AE32,"0.#"),1)=".",FALSE,TRUE)</formula>
    </cfRule>
    <cfRule type="expression" dxfId="802" priority="912">
      <formula>IF(RIGHT(TEXT(AE32,"0.#"),1)=".",TRUE,FALSE)</formula>
    </cfRule>
  </conditionalFormatting>
  <conditionalFormatting sqref="Y312:Y319">
    <cfRule type="expression" dxfId="801" priority="909">
      <formula>IF(RIGHT(TEXT(Y312,"0.#"),1)=".",FALSE,TRUE)</formula>
    </cfRule>
    <cfRule type="expression" dxfId="800" priority="910">
      <formula>IF(RIGHT(TEXT(Y312,"0.#"),1)=".",TRUE,FALSE)</formula>
    </cfRule>
  </conditionalFormatting>
  <conditionalFormatting sqref="AU311">
    <cfRule type="expression" dxfId="799" priority="907">
      <formula>IF(RIGHT(TEXT(AU311,"0.#"),1)=".",FALSE,TRUE)</formula>
    </cfRule>
    <cfRule type="expression" dxfId="798" priority="908">
      <formula>IF(RIGHT(TEXT(AU311,"0.#"),1)=".",TRUE,FALSE)</formula>
    </cfRule>
  </conditionalFormatting>
  <conditionalFormatting sqref="AU320">
    <cfRule type="expression" dxfId="797" priority="905">
      <formula>IF(RIGHT(TEXT(AU320,"0.#"),1)=".",FALSE,TRUE)</formula>
    </cfRule>
    <cfRule type="expression" dxfId="796" priority="906">
      <formula>IF(RIGHT(TEXT(AU320,"0.#"),1)=".",TRUE,FALSE)</formula>
    </cfRule>
  </conditionalFormatting>
  <conditionalFormatting sqref="AU312:AU319">
    <cfRule type="expression" dxfId="795" priority="903">
      <formula>IF(RIGHT(TEXT(AU312,"0.#"),1)=".",FALSE,TRUE)</formula>
    </cfRule>
    <cfRule type="expression" dxfId="794" priority="904">
      <formula>IF(RIGHT(TEXT(AU312,"0.#"),1)=".",TRUE,FALSE)</formula>
    </cfRule>
  </conditionalFormatting>
  <conditionalFormatting sqref="Y350 Y337 Y324">
    <cfRule type="expression" dxfId="793" priority="901">
      <formula>IF(RIGHT(TEXT(Y324,"0.#"),1)=".",FALSE,TRUE)</formula>
    </cfRule>
    <cfRule type="expression" dxfId="792" priority="902">
      <formula>IF(RIGHT(TEXT(Y324,"0.#"),1)=".",TRUE,FALSE)</formula>
    </cfRule>
  </conditionalFormatting>
  <conditionalFormatting sqref="Y359 Y346 Y333">
    <cfRule type="expression" dxfId="791" priority="899">
      <formula>IF(RIGHT(TEXT(Y333,"0.#"),1)=".",FALSE,TRUE)</formula>
    </cfRule>
    <cfRule type="expression" dxfId="790" priority="900">
      <formula>IF(RIGHT(TEXT(Y333,"0.#"),1)=".",TRUE,FALSE)</formula>
    </cfRule>
  </conditionalFormatting>
  <conditionalFormatting sqref="AU350 AU337 AU324">
    <cfRule type="expression" dxfId="789" priority="895">
      <formula>IF(RIGHT(TEXT(AU324,"0.#"),1)=".",FALSE,TRUE)</formula>
    </cfRule>
    <cfRule type="expression" dxfId="788" priority="896">
      <formula>IF(RIGHT(TEXT(AU324,"0.#"),1)=".",TRUE,FALSE)</formula>
    </cfRule>
  </conditionalFormatting>
  <conditionalFormatting sqref="AU359 AU346 AU333">
    <cfRule type="expression" dxfId="787" priority="893">
      <formula>IF(RIGHT(TEXT(AU333,"0.#"),1)=".",FALSE,TRUE)</formula>
    </cfRule>
    <cfRule type="expression" dxfId="786" priority="894">
      <formula>IF(RIGHT(TEXT(AU333,"0.#"),1)=".",TRUE,FALSE)</formula>
    </cfRule>
  </conditionalFormatting>
  <conditionalFormatting sqref="AU351:AU358 AU349 AU338:AU345 AU336 AU325:AU332">
    <cfRule type="expression" dxfId="785" priority="891">
      <formula>IF(RIGHT(TEXT(AU325,"0.#"),1)=".",FALSE,TRUE)</formula>
    </cfRule>
    <cfRule type="expression" dxfId="784" priority="892">
      <formula>IF(RIGHT(TEXT(AU325,"0.#"),1)=".",TRUE,FALSE)</formula>
    </cfRule>
  </conditionalFormatting>
  <conditionalFormatting sqref="AI32">
    <cfRule type="expression" dxfId="783" priority="889">
      <formula>IF(RIGHT(TEXT(AI32,"0.#"),1)=".",FALSE,TRUE)</formula>
    </cfRule>
    <cfRule type="expression" dxfId="782" priority="890">
      <formula>IF(RIGHT(TEXT(AI32,"0.#"),1)=".",TRUE,FALSE)</formula>
    </cfRule>
  </conditionalFormatting>
  <conditionalFormatting sqref="AM32">
    <cfRule type="expression" dxfId="781" priority="887">
      <formula>IF(RIGHT(TEXT(AM32,"0.#"),1)=".",FALSE,TRUE)</formula>
    </cfRule>
    <cfRule type="expression" dxfId="780" priority="888">
      <formula>IF(RIGHT(TEXT(AM32,"0.#"),1)=".",TRUE,FALSE)</formula>
    </cfRule>
  </conditionalFormatting>
  <conditionalFormatting sqref="AE33">
    <cfRule type="expression" dxfId="779" priority="885">
      <formula>IF(RIGHT(TEXT(AE33,"0.#"),1)=".",FALSE,TRUE)</formula>
    </cfRule>
    <cfRule type="expression" dxfId="778" priority="886">
      <formula>IF(RIGHT(TEXT(AE33,"0.#"),1)=".",TRUE,FALSE)</formula>
    </cfRule>
  </conditionalFormatting>
  <conditionalFormatting sqref="AI33">
    <cfRule type="expression" dxfId="777" priority="883">
      <formula>IF(RIGHT(TEXT(AI33,"0.#"),1)=".",FALSE,TRUE)</formula>
    </cfRule>
    <cfRule type="expression" dxfId="776" priority="884">
      <formula>IF(RIGHT(TEXT(AI33,"0.#"),1)=".",TRUE,FALSE)</formula>
    </cfRule>
  </conditionalFormatting>
  <conditionalFormatting sqref="AM33">
    <cfRule type="expression" dxfId="775" priority="881">
      <formula>IF(RIGHT(TEXT(AM33,"0.#"),1)=".",FALSE,TRUE)</formula>
    </cfRule>
    <cfRule type="expression" dxfId="774" priority="882">
      <formula>IF(RIGHT(TEXT(AM33,"0.#"),1)=".",TRUE,FALSE)</formula>
    </cfRule>
  </conditionalFormatting>
  <conditionalFormatting sqref="AQ33">
    <cfRule type="expression" dxfId="773" priority="879">
      <formula>IF(RIGHT(TEXT(AQ33,"0.#"),1)=".",FALSE,TRUE)</formula>
    </cfRule>
    <cfRule type="expression" dxfId="772" priority="880">
      <formula>IF(RIGHT(TEXT(AQ33,"0.#"),1)=".",TRUE,FALSE)</formula>
    </cfRule>
  </conditionalFormatting>
  <conditionalFormatting sqref="AE210">
    <cfRule type="expression" dxfId="771" priority="877">
      <formula>IF(RIGHT(TEXT(AE210,"0.#"),1)=".",FALSE,TRUE)</formula>
    </cfRule>
    <cfRule type="expression" dxfId="770" priority="878">
      <formula>IF(RIGHT(TEXT(AE210,"0.#"),1)=".",TRUE,FALSE)</formula>
    </cfRule>
  </conditionalFormatting>
  <conditionalFormatting sqref="AE211">
    <cfRule type="expression" dxfId="769" priority="875">
      <formula>IF(RIGHT(TEXT(AE211,"0.#"),1)=".",FALSE,TRUE)</formula>
    </cfRule>
    <cfRule type="expression" dxfId="768" priority="876">
      <formula>IF(RIGHT(TEXT(AE211,"0.#"),1)=".",TRUE,FALSE)</formula>
    </cfRule>
  </conditionalFormatting>
  <conditionalFormatting sqref="AE212">
    <cfRule type="expression" dxfId="767" priority="873">
      <formula>IF(RIGHT(TEXT(AE212,"0.#"),1)=".",FALSE,TRUE)</formula>
    </cfRule>
    <cfRule type="expression" dxfId="766" priority="874">
      <formula>IF(RIGHT(TEXT(AE212,"0.#"),1)=".",TRUE,FALSE)</formula>
    </cfRule>
  </conditionalFormatting>
  <conditionalFormatting sqref="AI212">
    <cfRule type="expression" dxfId="765" priority="871">
      <formula>IF(RIGHT(TEXT(AI212,"0.#"),1)=".",FALSE,TRUE)</formula>
    </cfRule>
    <cfRule type="expression" dxfId="764" priority="872">
      <formula>IF(RIGHT(TEXT(AI212,"0.#"),1)=".",TRUE,FALSE)</formula>
    </cfRule>
  </conditionalFormatting>
  <conditionalFormatting sqref="AI211">
    <cfRule type="expression" dxfId="763" priority="869">
      <formula>IF(RIGHT(TEXT(AI211,"0.#"),1)=".",FALSE,TRUE)</formula>
    </cfRule>
    <cfRule type="expression" dxfId="762" priority="870">
      <formula>IF(RIGHT(TEXT(AI211,"0.#"),1)=".",TRUE,FALSE)</formula>
    </cfRule>
  </conditionalFormatting>
  <conditionalFormatting sqref="AI210">
    <cfRule type="expression" dxfId="761" priority="867">
      <formula>IF(RIGHT(TEXT(AI210,"0.#"),1)=".",FALSE,TRUE)</formula>
    </cfRule>
    <cfRule type="expression" dxfId="760" priority="868">
      <formula>IF(RIGHT(TEXT(AI210,"0.#"),1)=".",TRUE,FALSE)</formula>
    </cfRule>
  </conditionalFormatting>
  <conditionalFormatting sqref="AM210">
    <cfRule type="expression" dxfId="759" priority="865">
      <formula>IF(RIGHT(TEXT(AM210,"0.#"),1)=".",FALSE,TRUE)</formula>
    </cfRule>
    <cfRule type="expression" dxfId="758" priority="866">
      <formula>IF(RIGHT(TEXT(AM210,"0.#"),1)=".",TRUE,FALSE)</formula>
    </cfRule>
  </conditionalFormatting>
  <conditionalFormatting sqref="AM211">
    <cfRule type="expression" dxfId="757" priority="863">
      <formula>IF(RIGHT(TEXT(AM211,"0.#"),1)=".",FALSE,TRUE)</formula>
    </cfRule>
    <cfRule type="expression" dxfId="756" priority="864">
      <formula>IF(RIGHT(TEXT(AM211,"0.#"),1)=".",TRUE,FALSE)</formula>
    </cfRule>
  </conditionalFormatting>
  <conditionalFormatting sqref="AM212">
    <cfRule type="expression" dxfId="755" priority="861">
      <formula>IF(RIGHT(TEXT(AM212,"0.#"),1)=".",FALSE,TRUE)</formula>
    </cfRule>
    <cfRule type="expression" dxfId="754" priority="862">
      <formula>IF(RIGHT(TEXT(AM212,"0.#"),1)=".",TRUE,FALSE)</formula>
    </cfRule>
  </conditionalFormatting>
  <conditionalFormatting sqref="AL368:AO395">
    <cfRule type="expression" dxfId="753" priority="857">
      <formula>IF(AND(AL368&gt;=0, RIGHT(TEXT(AL368,"0.#"),1)&lt;&gt;"."),TRUE,FALSE)</formula>
    </cfRule>
    <cfRule type="expression" dxfId="752" priority="858">
      <formula>IF(AND(AL368&gt;=0, RIGHT(TEXT(AL368,"0.#"),1)="."),TRUE,FALSE)</formula>
    </cfRule>
    <cfRule type="expression" dxfId="751" priority="859">
      <formula>IF(AND(AL368&lt;0, RIGHT(TEXT(AL368,"0.#"),1)&lt;&gt;"."),TRUE,FALSE)</formula>
    </cfRule>
    <cfRule type="expression" dxfId="750" priority="860">
      <formula>IF(AND(AL368&lt;0, RIGHT(TEXT(AL368,"0.#"),1)="."),TRUE,FALSE)</formula>
    </cfRule>
  </conditionalFormatting>
  <conditionalFormatting sqref="AQ210:AQ212">
    <cfRule type="expression" dxfId="749" priority="855">
      <formula>IF(RIGHT(TEXT(AQ210,"0.#"),1)=".",FALSE,TRUE)</formula>
    </cfRule>
    <cfRule type="expression" dxfId="748" priority="856">
      <formula>IF(RIGHT(TEXT(AQ210,"0.#"),1)=".",TRUE,FALSE)</formula>
    </cfRule>
  </conditionalFormatting>
  <conditionalFormatting sqref="AU210:AU212">
    <cfRule type="expression" dxfId="747" priority="853">
      <formula>IF(RIGHT(TEXT(AU210,"0.#"),1)=".",FALSE,TRUE)</formula>
    </cfRule>
    <cfRule type="expression" dxfId="746" priority="854">
      <formula>IF(RIGHT(TEXT(AU210,"0.#"),1)=".",TRUE,FALSE)</formula>
    </cfRule>
  </conditionalFormatting>
  <conditionalFormatting sqref="Y368:Y395">
    <cfRule type="expression" dxfId="745" priority="851">
      <formula>IF(RIGHT(TEXT(Y368,"0.#"),1)=".",FALSE,TRUE)</formula>
    </cfRule>
    <cfRule type="expression" dxfId="744" priority="852">
      <formula>IF(RIGHT(TEXT(Y368,"0.#"),1)=".",TRUE,FALSE)</formula>
    </cfRule>
  </conditionalFormatting>
  <conditionalFormatting sqref="AL631:AO660">
    <cfRule type="expression" dxfId="743" priority="847">
      <formula>IF(AND(AL631&gt;=0, RIGHT(TEXT(AL631,"0.#"),1)&lt;&gt;"."),TRUE,FALSE)</formula>
    </cfRule>
    <cfRule type="expression" dxfId="742" priority="848">
      <formula>IF(AND(AL631&gt;=0, RIGHT(TEXT(AL631,"0.#"),1)="."),TRUE,FALSE)</formula>
    </cfRule>
    <cfRule type="expression" dxfId="741" priority="849">
      <formula>IF(AND(AL631&lt;0, RIGHT(TEXT(AL631,"0.#"),1)&lt;&gt;"."),TRUE,FALSE)</formula>
    </cfRule>
    <cfRule type="expression" dxfId="740" priority="850">
      <formula>IF(AND(AL631&lt;0, RIGHT(TEXT(AL631,"0.#"),1)="."),TRUE,FALSE)</formula>
    </cfRule>
  </conditionalFormatting>
  <conditionalFormatting sqref="Y631:Y660">
    <cfRule type="expression" dxfId="739" priority="845">
      <formula>IF(RIGHT(TEXT(Y631,"0.#"),1)=".",FALSE,TRUE)</formula>
    </cfRule>
    <cfRule type="expression" dxfId="738" priority="846">
      <formula>IF(RIGHT(TEXT(Y631,"0.#"),1)=".",TRUE,FALSE)</formula>
    </cfRule>
  </conditionalFormatting>
  <conditionalFormatting sqref="AL366:AO367">
    <cfRule type="expression" dxfId="737" priority="841">
      <formula>IF(AND(AL366&gt;=0, RIGHT(TEXT(AL366,"0.#"),1)&lt;&gt;"."),TRUE,FALSE)</formula>
    </cfRule>
    <cfRule type="expression" dxfId="736" priority="842">
      <formula>IF(AND(AL366&gt;=0, RIGHT(TEXT(AL366,"0.#"),1)="."),TRUE,FALSE)</formula>
    </cfRule>
    <cfRule type="expression" dxfId="735" priority="843">
      <formula>IF(AND(AL366&lt;0, RIGHT(TEXT(AL366,"0.#"),1)&lt;&gt;"."),TRUE,FALSE)</formula>
    </cfRule>
    <cfRule type="expression" dxfId="734" priority="844">
      <formula>IF(AND(AL366&lt;0, RIGHT(TEXT(AL366,"0.#"),1)="."),TRUE,FALSE)</formula>
    </cfRule>
  </conditionalFormatting>
  <conditionalFormatting sqref="Y366:Y367">
    <cfRule type="expression" dxfId="733" priority="839">
      <formula>IF(RIGHT(TEXT(Y366,"0.#"),1)=".",FALSE,TRUE)</formula>
    </cfRule>
    <cfRule type="expression" dxfId="732" priority="840">
      <formula>IF(RIGHT(TEXT(Y366,"0.#"),1)=".",TRUE,FALSE)</formula>
    </cfRule>
  </conditionalFormatting>
  <conditionalFormatting sqref="Y409:Y428">
    <cfRule type="expression" dxfId="731" priority="777">
      <formula>IF(RIGHT(TEXT(Y409,"0.#"),1)=".",FALSE,TRUE)</formula>
    </cfRule>
    <cfRule type="expression" dxfId="730" priority="778">
      <formula>IF(RIGHT(TEXT(Y409,"0.#"),1)=".",TRUE,FALSE)</formula>
    </cfRule>
  </conditionalFormatting>
  <conditionalFormatting sqref="Y399:Y408">
    <cfRule type="expression" dxfId="729" priority="771">
      <formula>IF(RIGHT(TEXT(Y399,"0.#"),1)=".",FALSE,TRUE)</formula>
    </cfRule>
    <cfRule type="expression" dxfId="728" priority="772">
      <formula>IF(RIGHT(TEXT(Y399,"0.#"),1)=".",TRUE,FALSE)</formula>
    </cfRule>
  </conditionalFormatting>
  <conditionalFormatting sqref="Y434:Y461">
    <cfRule type="expression" dxfId="727" priority="765">
      <formula>IF(RIGHT(TEXT(Y434,"0.#"),1)=".",FALSE,TRUE)</formula>
    </cfRule>
    <cfRule type="expression" dxfId="726" priority="766">
      <formula>IF(RIGHT(TEXT(Y434,"0.#"),1)=".",TRUE,FALSE)</formula>
    </cfRule>
  </conditionalFormatting>
  <conditionalFormatting sqref="Y432:Y433">
    <cfRule type="expression" dxfId="725" priority="759">
      <formula>IF(RIGHT(TEXT(Y432,"0.#"),1)=".",FALSE,TRUE)</formula>
    </cfRule>
    <cfRule type="expression" dxfId="724" priority="760">
      <formula>IF(RIGHT(TEXT(Y432,"0.#"),1)=".",TRUE,FALSE)</formula>
    </cfRule>
  </conditionalFormatting>
  <conditionalFormatting sqref="Y467:Y471 Y474:Y494">
    <cfRule type="expression" dxfId="723" priority="753">
      <formula>IF(RIGHT(TEXT(Y467,"0.#"),1)=".",FALSE,TRUE)</formula>
    </cfRule>
    <cfRule type="expression" dxfId="722" priority="754">
      <formula>IF(RIGHT(TEXT(Y467,"0.#"),1)=".",TRUE,FALSE)</formula>
    </cfRule>
  </conditionalFormatting>
  <conditionalFormatting sqref="Y465:Y466">
    <cfRule type="expression" dxfId="721" priority="747">
      <formula>IF(RIGHT(TEXT(Y465,"0.#"),1)=".",FALSE,TRUE)</formula>
    </cfRule>
    <cfRule type="expression" dxfId="720" priority="748">
      <formula>IF(RIGHT(TEXT(Y465,"0.#"),1)=".",TRUE,FALSE)</formula>
    </cfRule>
  </conditionalFormatting>
  <conditionalFormatting sqref="Y505:Y527">
    <cfRule type="expression" dxfId="719" priority="741">
      <formula>IF(RIGHT(TEXT(Y505,"0.#"),1)=".",FALSE,TRUE)</formula>
    </cfRule>
    <cfRule type="expression" dxfId="718" priority="742">
      <formula>IF(RIGHT(TEXT(Y505,"0.#"),1)=".",TRUE,FALSE)</formula>
    </cfRule>
  </conditionalFormatting>
  <conditionalFormatting sqref="Y498:Y504">
    <cfRule type="expression" dxfId="717" priority="735">
      <formula>IF(RIGHT(TEXT(Y498,"0.#"),1)=".",FALSE,TRUE)</formula>
    </cfRule>
    <cfRule type="expression" dxfId="716" priority="736">
      <formula>IF(RIGHT(TEXT(Y498,"0.#"),1)=".",TRUE,FALSE)</formula>
    </cfRule>
  </conditionalFormatting>
  <conditionalFormatting sqref="Y533:Y560">
    <cfRule type="expression" dxfId="715" priority="729">
      <formula>IF(RIGHT(TEXT(Y533,"0.#"),1)=".",FALSE,TRUE)</formula>
    </cfRule>
    <cfRule type="expression" dxfId="714" priority="730">
      <formula>IF(RIGHT(TEXT(Y533,"0.#"),1)=".",TRUE,FALSE)</formula>
    </cfRule>
  </conditionalFormatting>
  <conditionalFormatting sqref="W23">
    <cfRule type="expression" dxfId="713" priority="837">
      <formula>IF(RIGHT(TEXT(W23,"0.#"),1)=".",FALSE,TRUE)</formula>
    </cfRule>
    <cfRule type="expression" dxfId="712" priority="838">
      <formula>IF(RIGHT(TEXT(W23,"0.#"),1)=".",TRUE,FALSE)</formula>
    </cfRule>
  </conditionalFormatting>
  <conditionalFormatting sqref="W24:W27">
    <cfRule type="expression" dxfId="711" priority="835">
      <formula>IF(RIGHT(TEXT(W24,"0.#"),1)=".",FALSE,TRUE)</formula>
    </cfRule>
    <cfRule type="expression" dxfId="710" priority="836">
      <formula>IF(RIGHT(TEXT(W24,"0.#"),1)=".",TRUE,FALSE)</formula>
    </cfRule>
  </conditionalFormatting>
  <conditionalFormatting sqref="W28">
    <cfRule type="expression" dxfId="709" priority="833">
      <formula>IF(RIGHT(TEXT(W28,"0.#"),1)=".",FALSE,TRUE)</formula>
    </cfRule>
    <cfRule type="expression" dxfId="708" priority="834">
      <formula>IF(RIGHT(TEXT(W28,"0.#"),1)=".",TRUE,FALSE)</formula>
    </cfRule>
  </conditionalFormatting>
  <conditionalFormatting sqref="P23">
    <cfRule type="expression" dxfId="707" priority="831">
      <formula>IF(RIGHT(TEXT(P23,"0.#"),1)=".",FALSE,TRUE)</formula>
    </cfRule>
    <cfRule type="expression" dxfId="706" priority="832">
      <formula>IF(RIGHT(TEXT(P23,"0.#"),1)=".",TRUE,FALSE)</formula>
    </cfRule>
  </conditionalFormatting>
  <conditionalFormatting sqref="P24:P27">
    <cfRule type="expression" dxfId="705" priority="829">
      <formula>IF(RIGHT(TEXT(P24,"0.#"),1)=".",FALSE,TRUE)</formula>
    </cfRule>
    <cfRule type="expression" dxfId="704" priority="830">
      <formula>IF(RIGHT(TEXT(P24,"0.#"),1)=".",TRUE,FALSE)</formula>
    </cfRule>
  </conditionalFormatting>
  <conditionalFormatting sqref="P28">
    <cfRule type="expression" dxfId="703" priority="827">
      <formula>IF(RIGHT(TEXT(P28,"0.#"),1)=".",FALSE,TRUE)</formula>
    </cfRule>
    <cfRule type="expression" dxfId="702" priority="828">
      <formula>IF(RIGHT(TEXT(P28,"0.#"),1)=".",TRUE,FALSE)</formula>
    </cfRule>
  </conditionalFormatting>
  <conditionalFormatting sqref="AE202">
    <cfRule type="expression" dxfId="701" priority="825">
      <formula>IF(RIGHT(TEXT(AE202,"0.#"),1)=".",FALSE,TRUE)</formula>
    </cfRule>
    <cfRule type="expression" dxfId="700" priority="826">
      <formula>IF(RIGHT(TEXT(AE202,"0.#"),1)=".",TRUE,FALSE)</formula>
    </cfRule>
  </conditionalFormatting>
  <conditionalFormatting sqref="AE203">
    <cfRule type="expression" dxfId="699" priority="823">
      <formula>IF(RIGHT(TEXT(AE203,"0.#"),1)=".",FALSE,TRUE)</formula>
    </cfRule>
    <cfRule type="expression" dxfId="698" priority="824">
      <formula>IF(RIGHT(TEXT(AE203,"0.#"),1)=".",TRUE,FALSE)</formula>
    </cfRule>
  </conditionalFormatting>
  <conditionalFormatting sqref="AE204">
    <cfRule type="expression" dxfId="697" priority="821">
      <formula>IF(RIGHT(TEXT(AE204,"0.#"),1)=".",FALSE,TRUE)</formula>
    </cfRule>
    <cfRule type="expression" dxfId="696" priority="822">
      <formula>IF(RIGHT(TEXT(AE204,"0.#"),1)=".",TRUE,FALSE)</formula>
    </cfRule>
  </conditionalFormatting>
  <conditionalFormatting sqref="AI204">
    <cfRule type="expression" dxfId="695" priority="819">
      <formula>IF(RIGHT(TEXT(AI204,"0.#"),1)=".",FALSE,TRUE)</formula>
    </cfRule>
    <cfRule type="expression" dxfId="694" priority="820">
      <formula>IF(RIGHT(TEXT(AI204,"0.#"),1)=".",TRUE,FALSE)</formula>
    </cfRule>
  </conditionalFormatting>
  <conditionalFormatting sqref="AI203">
    <cfRule type="expression" dxfId="693" priority="817">
      <formula>IF(RIGHT(TEXT(AI203,"0.#"),1)=".",FALSE,TRUE)</formula>
    </cfRule>
    <cfRule type="expression" dxfId="692" priority="818">
      <formula>IF(RIGHT(TEXT(AI203,"0.#"),1)=".",TRUE,FALSE)</formula>
    </cfRule>
  </conditionalFormatting>
  <conditionalFormatting sqref="AI202">
    <cfRule type="expression" dxfId="691" priority="815">
      <formula>IF(RIGHT(TEXT(AI202,"0.#"),1)=".",FALSE,TRUE)</formula>
    </cfRule>
    <cfRule type="expression" dxfId="690" priority="816">
      <formula>IF(RIGHT(TEXT(AI202,"0.#"),1)=".",TRUE,FALSE)</formula>
    </cfRule>
  </conditionalFormatting>
  <conditionalFormatting sqref="AM202">
    <cfRule type="expression" dxfId="689" priority="813">
      <formula>IF(RIGHT(TEXT(AM202,"0.#"),1)=".",FALSE,TRUE)</formula>
    </cfRule>
    <cfRule type="expression" dxfId="688" priority="814">
      <formula>IF(RIGHT(TEXT(AM202,"0.#"),1)=".",TRUE,FALSE)</formula>
    </cfRule>
  </conditionalFormatting>
  <conditionalFormatting sqref="AM203">
    <cfRule type="expression" dxfId="687" priority="811">
      <formula>IF(RIGHT(TEXT(AM203,"0.#"),1)=".",FALSE,TRUE)</formula>
    </cfRule>
    <cfRule type="expression" dxfId="686" priority="812">
      <formula>IF(RIGHT(TEXT(AM203,"0.#"),1)=".",TRUE,FALSE)</formula>
    </cfRule>
  </conditionalFormatting>
  <conditionalFormatting sqref="AM204">
    <cfRule type="expression" dxfId="685" priority="809">
      <formula>IF(RIGHT(TEXT(AM204,"0.#"),1)=".",FALSE,TRUE)</formula>
    </cfRule>
    <cfRule type="expression" dxfId="684" priority="810">
      <formula>IF(RIGHT(TEXT(AM204,"0.#"),1)=".",TRUE,FALSE)</formula>
    </cfRule>
  </conditionalFormatting>
  <conditionalFormatting sqref="AQ202:AQ204">
    <cfRule type="expression" dxfId="683" priority="807">
      <formula>IF(RIGHT(TEXT(AQ202,"0.#"),1)=".",FALSE,TRUE)</formula>
    </cfRule>
    <cfRule type="expression" dxfId="682" priority="808">
      <formula>IF(RIGHT(TEXT(AQ202,"0.#"),1)=".",TRUE,FALSE)</formula>
    </cfRule>
  </conditionalFormatting>
  <conditionalFormatting sqref="AU202:AU204">
    <cfRule type="expression" dxfId="681" priority="805">
      <formula>IF(RIGHT(TEXT(AU202,"0.#"),1)=".",FALSE,TRUE)</formula>
    </cfRule>
    <cfRule type="expression" dxfId="680" priority="806">
      <formula>IF(RIGHT(TEXT(AU202,"0.#"),1)=".",TRUE,FALSE)</formula>
    </cfRule>
  </conditionalFormatting>
  <conditionalFormatting sqref="AE205">
    <cfRule type="expression" dxfId="679" priority="803">
      <formula>IF(RIGHT(TEXT(AE205,"0.#"),1)=".",FALSE,TRUE)</formula>
    </cfRule>
    <cfRule type="expression" dxfId="678" priority="804">
      <formula>IF(RIGHT(TEXT(AE205,"0.#"),1)=".",TRUE,FALSE)</formula>
    </cfRule>
  </conditionalFormatting>
  <conditionalFormatting sqref="AE206">
    <cfRule type="expression" dxfId="677" priority="801">
      <formula>IF(RIGHT(TEXT(AE206,"0.#"),1)=".",FALSE,TRUE)</formula>
    </cfRule>
    <cfRule type="expression" dxfId="676" priority="802">
      <formula>IF(RIGHT(TEXT(AE206,"0.#"),1)=".",TRUE,FALSE)</formula>
    </cfRule>
  </conditionalFormatting>
  <conditionalFormatting sqref="AE207">
    <cfRule type="expression" dxfId="675" priority="799">
      <formula>IF(RIGHT(TEXT(AE207,"0.#"),1)=".",FALSE,TRUE)</formula>
    </cfRule>
    <cfRule type="expression" dxfId="674" priority="800">
      <formula>IF(RIGHT(TEXT(AE207,"0.#"),1)=".",TRUE,FALSE)</formula>
    </cfRule>
  </conditionalFormatting>
  <conditionalFormatting sqref="AI207">
    <cfRule type="expression" dxfId="673" priority="797">
      <formula>IF(RIGHT(TEXT(AI207,"0.#"),1)=".",FALSE,TRUE)</formula>
    </cfRule>
    <cfRule type="expression" dxfId="672" priority="798">
      <formula>IF(RIGHT(TEXT(AI207,"0.#"),1)=".",TRUE,FALSE)</formula>
    </cfRule>
  </conditionalFormatting>
  <conditionalFormatting sqref="AI206">
    <cfRule type="expression" dxfId="671" priority="795">
      <formula>IF(RIGHT(TEXT(AI206,"0.#"),1)=".",FALSE,TRUE)</formula>
    </cfRule>
    <cfRule type="expression" dxfId="670" priority="796">
      <formula>IF(RIGHT(TEXT(AI206,"0.#"),1)=".",TRUE,FALSE)</formula>
    </cfRule>
  </conditionalFormatting>
  <conditionalFormatting sqref="AI205">
    <cfRule type="expression" dxfId="669" priority="793">
      <formula>IF(RIGHT(TEXT(AI205,"0.#"),1)=".",FALSE,TRUE)</formula>
    </cfRule>
    <cfRule type="expression" dxfId="668" priority="794">
      <formula>IF(RIGHT(TEXT(AI205,"0.#"),1)=".",TRUE,FALSE)</formula>
    </cfRule>
  </conditionalFormatting>
  <conditionalFormatting sqref="AM205">
    <cfRule type="expression" dxfId="667" priority="791">
      <formula>IF(RIGHT(TEXT(AM205,"0.#"),1)=".",FALSE,TRUE)</formula>
    </cfRule>
    <cfRule type="expression" dxfId="666" priority="792">
      <formula>IF(RIGHT(TEXT(AM205,"0.#"),1)=".",TRUE,FALSE)</formula>
    </cfRule>
  </conditionalFormatting>
  <conditionalFormatting sqref="AM206">
    <cfRule type="expression" dxfId="665" priority="789">
      <formula>IF(RIGHT(TEXT(AM206,"0.#"),1)=".",FALSE,TRUE)</formula>
    </cfRule>
    <cfRule type="expression" dxfId="664" priority="790">
      <formula>IF(RIGHT(TEXT(AM206,"0.#"),1)=".",TRUE,FALSE)</formula>
    </cfRule>
  </conditionalFormatting>
  <conditionalFormatting sqref="AM207">
    <cfRule type="expression" dxfId="663" priority="787">
      <formula>IF(RIGHT(TEXT(AM207,"0.#"),1)=".",FALSE,TRUE)</formula>
    </cfRule>
    <cfRule type="expression" dxfId="662" priority="788">
      <formula>IF(RIGHT(TEXT(AM207,"0.#"),1)=".",TRUE,FALSE)</formula>
    </cfRule>
  </conditionalFormatting>
  <conditionalFormatting sqref="AQ205:AQ207">
    <cfRule type="expression" dxfId="661" priority="785">
      <formula>IF(RIGHT(TEXT(AQ205,"0.#"),1)=".",FALSE,TRUE)</formula>
    </cfRule>
    <cfRule type="expression" dxfId="660" priority="786">
      <formula>IF(RIGHT(TEXT(AQ205,"0.#"),1)=".",TRUE,FALSE)</formula>
    </cfRule>
  </conditionalFormatting>
  <conditionalFormatting sqref="AU205:AU207">
    <cfRule type="expression" dxfId="659" priority="783">
      <formula>IF(RIGHT(TEXT(AU205,"0.#"),1)=".",FALSE,TRUE)</formula>
    </cfRule>
    <cfRule type="expression" dxfId="658" priority="784">
      <formula>IF(RIGHT(TEXT(AU205,"0.#"),1)=".",TRUE,FALSE)</formula>
    </cfRule>
  </conditionalFormatting>
  <conditionalFormatting sqref="AL409:AO428">
    <cfRule type="expression" dxfId="657" priority="779">
      <formula>IF(AND(AL409&gt;=0, RIGHT(TEXT(AL409,"0.#"),1)&lt;&gt;"."),TRUE,FALSE)</formula>
    </cfRule>
    <cfRule type="expression" dxfId="656" priority="780">
      <formula>IF(AND(AL409&gt;=0, RIGHT(TEXT(AL409,"0.#"),1)="."),TRUE,FALSE)</formula>
    </cfRule>
    <cfRule type="expression" dxfId="655" priority="781">
      <formula>IF(AND(AL409&lt;0, RIGHT(TEXT(AL409,"0.#"),1)&lt;&gt;"."),TRUE,FALSE)</formula>
    </cfRule>
    <cfRule type="expression" dxfId="654" priority="782">
      <formula>IF(AND(AL409&lt;0, RIGHT(TEXT(AL409,"0.#"),1)="."),TRUE,FALSE)</formula>
    </cfRule>
  </conditionalFormatting>
  <conditionalFormatting sqref="AL399:AO408">
    <cfRule type="expression" dxfId="653" priority="773">
      <formula>IF(AND(AL399&gt;=0, RIGHT(TEXT(AL399,"0.#"),1)&lt;&gt;"."),TRUE,FALSE)</formula>
    </cfRule>
    <cfRule type="expression" dxfId="652" priority="774">
      <formula>IF(AND(AL399&gt;=0, RIGHT(TEXT(AL399,"0.#"),1)="."),TRUE,FALSE)</formula>
    </cfRule>
    <cfRule type="expression" dxfId="651" priority="775">
      <formula>IF(AND(AL399&lt;0, RIGHT(TEXT(AL399,"0.#"),1)&lt;&gt;"."),TRUE,FALSE)</formula>
    </cfRule>
    <cfRule type="expression" dxfId="650" priority="776">
      <formula>IF(AND(AL399&lt;0, RIGHT(TEXT(AL399,"0.#"),1)="."),TRUE,FALSE)</formula>
    </cfRule>
  </conditionalFormatting>
  <conditionalFormatting sqref="AL434:AO461">
    <cfRule type="expression" dxfId="649" priority="767">
      <formula>IF(AND(AL434&gt;=0, RIGHT(TEXT(AL434,"0.#"),1)&lt;&gt;"."),TRUE,FALSE)</formula>
    </cfRule>
    <cfRule type="expression" dxfId="648" priority="768">
      <formula>IF(AND(AL434&gt;=0, RIGHT(TEXT(AL434,"0.#"),1)="."),TRUE,FALSE)</formula>
    </cfRule>
    <cfRule type="expression" dxfId="647" priority="769">
      <formula>IF(AND(AL434&lt;0, RIGHT(TEXT(AL434,"0.#"),1)&lt;&gt;"."),TRUE,FALSE)</formula>
    </cfRule>
    <cfRule type="expression" dxfId="646" priority="770">
      <formula>IF(AND(AL434&lt;0, RIGHT(TEXT(AL434,"0.#"),1)="."),TRUE,FALSE)</formula>
    </cfRule>
  </conditionalFormatting>
  <conditionalFormatting sqref="AL432:AO433">
    <cfRule type="expression" dxfId="645" priority="761">
      <formula>IF(AND(AL432&gt;=0, RIGHT(TEXT(AL432,"0.#"),1)&lt;&gt;"."),TRUE,FALSE)</formula>
    </cfRule>
    <cfRule type="expression" dxfId="644" priority="762">
      <formula>IF(AND(AL432&gt;=0, RIGHT(TEXT(AL432,"0.#"),1)="."),TRUE,FALSE)</formula>
    </cfRule>
    <cfRule type="expression" dxfId="643" priority="763">
      <formula>IF(AND(AL432&lt;0, RIGHT(TEXT(AL432,"0.#"),1)&lt;&gt;"."),TRUE,FALSE)</formula>
    </cfRule>
    <cfRule type="expression" dxfId="642" priority="764">
      <formula>IF(AND(AL432&lt;0, RIGHT(TEXT(AL432,"0.#"),1)="."),TRUE,FALSE)</formula>
    </cfRule>
  </conditionalFormatting>
  <conditionalFormatting sqref="AL475:AO494">
    <cfRule type="expression" dxfId="641" priority="755">
      <formula>IF(AND(AL475&gt;=0, RIGHT(TEXT(AL475,"0.#"),1)&lt;&gt;"."),TRUE,FALSE)</formula>
    </cfRule>
    <cfRule type="expression" dxfId="640" priority="756">
      <formula>IF(AND(AL475&gt;=0, RIGHT(TEXT(AL475,"0.#"),1)="."),TRUE,FALSE)</formula>
    </cfRule>
    <cfRule type="expression" dxfId="639" priority="757">
      <formula>IF(AND(AL475&lt;0, RIGHT(TEXT(AL475,"0.#"),1)&lt;&gt;"."),TRUE,FALSE)</formula>
    </cfRule>
    <cfRule type="expression" dxfId="638" priority="758">
      <formula>IF(AND(AL475&lt;0, RIGHT(TEXT(AL475,"0.#"),1)="."),TRUE,FALSE)</formula>
    </cfRule>
  </conditionalFormatting>
  <conditionalFormatting sqref="AL465:AO474">
    <cfRule type="expression" dxfId="637" priority="749">
      <formula>IF(AND(AL465&gt;=0, RIGHT(TEXT(AL465,"0.#"),1)&lt;&gt;"."),TRUE,FALSE)</formula>
    </cfRule>
    <cfRule type="expression" dxfId="636" priority="750">
      <formula>IF(AND(AL465&gt;=0, RIGHT(TEXT(AL465,"0.#"),1)="."),TRUE,FALSE)</formula>
    </cfRule>
    <cfRule type="expression" dxfId="635" priority="751">
      <formula>IF(AND(AL465&lt;0, RIGHT(TEXT(AL465,"0.#"),1)&lt;&gt;"."),TRUE,FALSE)</formula>
    </cfRule>
    <cfRule type="expression" dxfId="634" priority="752">
      <formula>IF(AND(AL465&lt;0, RIGHT(TEXT(AL465,"0.#"),1)="."),TRUE,FALSE)</formula>
    </cfRule>
  </conditionalFormatting>
  <conditionalFormatting sqref="AL506:AO527">
    <cfRule type="expression" dxfId="633" priority="743">
      <formula>IF(AND(AL506&gt;=0, RIGHT(TEXT(AL506,"0.#"),1)&lt;&gt;"."),TRUE,FALSE)</formula>
    </cfRule>
    <cfRule type="expression" dxfId="632" priority="744">
      <formula>IF(AND(AL506&gt;=0, RIGHT(TEXT(AL506,"0.#"),1)="."),TRUE,FALSE)</formula>
    </cfRule>
    <cfRule type="expression" dxfId="631" priority="745">
      <formula>IF(AND(AL506&lt;0, RIGHT(TEXT(AL506,"0.#"),1)&lt;&gt;"."),TRUE,FALSE)</formula>
    </cfRule>
    <cfRule type="expression" dxfId="630" priority="746">
      <formula>IF(AND(AL506&lt;0, RIGHT(TEXT(AL506,"0.#"),1)="."),TRUE,FALSE)</formula>
    </cfRule>
  </conditionalFormatting>
  <conditionalFormatting sqref="AL498:AO505">
    <cfRule type="expression" dxfId="629" priority="737">
      <formula>IF(AND(AL498&gt;=0, RIGHT(TEXT(AL498,"0.#"),1)&lt;&gt;"."),TRUE,FALSE)</formula>
    </cfRule>
    <cfRule type="expression" dxfId="628" priority="738">
      <formula>IF(AND(AL498&gt;=0, RIGHT(TEXT(AL498,"0.#"),1)="."),TRUE,FALSE)</formula>
    </cfRule>
    <cfRule type="expression" dxfId="627" priority="739">
      <formula>IF(AND(AL498&lt;0, RIGHT(TEXT(AL498,"0.#"),1)&lt;&gt;"."),TRUE,FALSE)</formula>
    </cfRule>
    <cfRule type="expression" dxfId="626" priority="740">
      <formula>IF(AND(AL498&lt;0, RIGHT(TEXT(AL498,"0.#"),1)="."),TRUE,FALSE)</formula>
    </cfRule>
  </conditionalFormatting>
  <conditionalFormatting sqref="AL534:AO560">
    <cfRule type="expression" dxfId="625" priority="731">
      <formula>IF(AND(AL534&gt;=0, RIGHT(TEXT(AL534,"0.#"),1)&lt;&gt;"."),TRUE,FALSE)</formula>
    </cfRule>
    <cfRule type="expression" dxfId="624" priority="732">
      <formula>IF(AND(AL534&gt;=0, RIGHT(TEXT(AL534,"0.#"),1)="."),TRUE,FALSE)</formula>
    </cfRule>
    <cfRule type="expression" dxfId="623" priority="733">
      <formula>IF(AND(AL534&lt;0, RIGHT(TEXT(AL534,"0.#"),1)&lt;&gt;"."),TRUE,FALSE)</formula>
    </cfRule>
    <cfRule type="expression" dxfId="622" priority="734">
      <formula>IF(AND(AL534&lt;0, RIGHT(TEXT(AL534,"0.#"),1)="."),TRUE,FALSE)</formula>
    </cfRule>
  </conditionalFormatting>
  <conditionalFormatting sqref="Y531:Y532">
    <cfRule type="expression" dxfId="621" priority="723">
      <formula>IF(RIGHT(TEXT(Y531,"0.#"),1)=".",FALSE,TRUE)</formula>
    </cfRule>
    <cfRule type="expression" dxfId="620" priority="724">
      <formula>IF(RIGHT(TEXT(Y531,"0.#"),1)=".",TRUE,FALSE)</formula>
    </cfRule>
  </conditionalFormatting>
  <conditionalFormatting sqref="AL566:AO593">
    <cfRule type="expression" dxfId="619" priority="719">
      <formula>IF(AND(AL566&gt;=0, RIGHT(TEXT(AL566,"0.#"),1)&lt;&gt;"."),TRUE,FALSE)</formula>
    </cfRule>
    <cfRule type="expression" dxfId="618" priority="720">
      <formula>IF(AND(AL566&gt;=0, RIGHT(TEXT(AL566,"0.#"),1)="."),TRUE,FALSE)</formula>
    </cfRule>
    <cfRule type="expression" dxfId="617" priority="721">
      <formula>IF(AND(AL566&lt;0, RIGHT(TEXT(AL566,"0.#"),1)&lt;&gt;"."),TRUE,FALSE)</formula>
    </cfRule>
    <cfRule type="expression" dxfId="616" priority="722">
      <formula>IF(AND(AL566&lt;0, RIGHT(TEXT(AL566,"0.#"),1)="."),TRUE,FALSE)</formula>
    </cfRule>
  </conditionalFormatting>
  <conditionalFormatting sqref="Y566:Y593">
    <cfRule type="expression" dxfId="615" priority="717">
      <formula>IF(RIGHT(TEXT(Y566,"0.#"),1)=".",FALSE,TRUE)</formula>
    </cfRule>
    <cfRule type="expression" dxfId="614" priority="718">
      <formula>IF(RIGHT(TEXT(Y566,"0.#"),1)=".",TRUE,FALSE)</formula>
    </cfRule>
  </conditionalFormatting>
  <conditionalFormatting sqref="AL564:AO565">
    <cfRule type="expression" dxfId="613" priority="713">
      <formula>IF(AND(AL564&gt;=0, RIGHT(TEXT(AL564,"0.#"),1)&lt;&gt;"."),TRUE,FALSE)</formula>
    </cfRule>
    <cfRule type="expression" dxfId="612" priority="714">
      <formula>IF(AND(AL564&gt;=0, RIGHT(TEXT(AL564,"0.#"),1)="."),TRUE,FALSE)</formula>
    </cfRule>
    <cfRule type="expression" dxfId="611" priority="715">
      <formula>IF(AND(AL564&lt;0, RIGHT(TEXT(AL564,"0.#"),1)&lt;&gt;"."),TRUE,FALSE)</formula>
    </cfRule>
    <cfRule type="expression" dxfId="610" priority="716">
      <formula>IF(AND(AL564&lt;0, RIGHT(TEXT(AL564,"0.#"),1)="."),TRUE,FALSE)</formula>
    </cfRule>
  </conditionalFormatting>
  <conditionalFormatting sqref="Y564:Y565">
    <cfRule type="expression" dxfId="609" priority="711">
      <formula>IF(RIGHT(TEXT(Y564,"0.#"),1)=".",FALSE,TRUE)</formula>
    </cfRule>
    <cfRule type="expression" dxfId="608" priority="712">
      <formula>IF(RIGHT(TEXT(Y564,"0.#"),1)=".",TRUE,FALSE)</formula>
    </cfRule>
  </conditionalFormatting>
  <conditionalFormatting sqref="AL599:AO626">
    <cfRule type="expression" dxfId="607" priority="707">
      <formula>IF(AND(AL599&gt;=0, RIGHT(TEXT(AL599,"0.#"),1)&lt;&gt;"."),TRUE,FALSE)</formula>
    </cfRule>
    <cfRule type="expression" dxfId="606" priority="708">
      <formula>IF(AND(AL599&gt;=0, RIGHT(TEXT(AL599,"0.#"),1)="."),TRUE,FALSE)</formula>
    </cfRule>
    <cfRule type="expression" dxfId="605" priority="709">
      <formula>IF(AND(AL599&lt;0, RIGHT(TEXT(AL599,"0.#"),1)&lt;&gt;"."),TRUE,FALSE)</formula>
    </cfRule>
    <cfRule type="expression" dxfId="604" priority="710">
      <formula>IF(AND(AL599&lt;0, RIGHT(TEXT(AL599,"0.#"),1)="."),TRUE,FALSE)</formula>
    </cfRule>
  </conditionalFormatting>
  <conditionalFormatting sqref="Y599:Y626">
    <cfRule type="expression" dxfId="603" priority="705">
      <formula>IF(RIGHT(TEXT(Y599,"0.#"),1)=".",FALSE,TRUE)</formula>
    </cfRule>
    <cfRule type="expression" dxfId="602" priority="706">
      <formula>IF(RIGHT(TEXT(Y599,"0.#"),1)=".",TRUE,FALSE)</formula>
    </cfRule>
  </conditionalFormatting>
  <conditionalFormatting sqref="AL597:AO598">
    <cfRule type="expression" dxfId="601" priority="701">
      <formula>IF(AND(AL597&gt;=0, RIGHT(TEXT(AL597,"0.#"),1)&lt;&gt;"."),TRUE,FALSE)</formula>
    </cfRule>
    <cfRule type="expression" dxfId="600" priority="702">
      <formula>IF(AND(AL597&gt;=0, RIGHT(TEXT(AL597,"0.#"),1)="."),TRUE,FALSE)</formula>
    </cfRule>
    <cfRule type="expression" dxfId="599" priority="703">
      <formula>IF(AND(AL597&lt;0, RIGHT(TEXT(AL597,"0.#"),1)&lt;&gt;"."),TRUE,FALSE)</formula>
    </cfRule>
    <cfRule type="expression" dxfId="598" priority="704">
      <formula>IF(AND(AL597&lt;0, RIGHT(TEXT(AL597,"0.#"),1)="."),TRUE,FALSE)</formula>
    </cfRule>
  </conditionalFormatting>
  <conditionalFormatting sqref="Y597:Y598">
    <cfRule type="expression" dxfId="597" priority="699">
      <formula>IF(RIGHT(TEXT(Y597,"0.#"),1)=".",FALSE,TRUE)</formula>
    </cfRule>
    <cfRule type="expression" dxfId="596" priority="700">
      <formula>IF(RIGHT(TEXT(Y597,"0.#"),1)=".",TRUE,FALSE)</formula>
    </cfRule>
  </conditionalFormatting>
  <conditionalFormatting sqref="AU33">
    <cfRule type="expression" dxfId="595" priority="695">
      <formula>IF(RIGHT(TEXT(AU33,"0.#"),1)=".",FALSE,TRUE)</formula>
    </cfRule>
    <cfRule type="expression" dxfId="594" priority="696">
      <formula>IF(RIGHT(TEXT(AU33,"0.#"),1)=".",TRUE,FALSE)</formula>
    </cfRule>
  </conditionalFormatting>
  <conditionalFormatting sqref="AU32">
    <cfRule type="expression" dxfId="593" priority="697">
      <formula>IF(RIGHT(TEXT(AU32,"0.#"),1)=".",FALSE,TRUE)</formula>
    </cfRule>
    <cfRule type="expression" dxfId="592" priority="698">
      <formula>IF(RIGHT(TEXT(AU32,"0.#"),1)=".",TRUE,FALSE)</formula>
    </cfRule>
  </conditionalFormatting>
  <conditionalFormatting sqref="P29:AC29">
    <cfRule type="expression" dxfId="591" priority="693">
      <formula>IF(RIGHT(TEXT(P29,"0.#"),1)=".",FALSE,TRUE)</formula>
    </cfRule>
    <cfRule type="expression" dxfId="590" priority="694">
      <formula>IF(RIGHT(TEXT(P29,"0.#"),1)=".",TRUE,FALSE)</formula>
    </cfRule>
  </conditionalFormatting>
  <conditionalFormatting sqref="AM41">
    <cfRule type="expression" dxfId="589" priority="675">
      <formula>IF(RIGHT(TEXT(AM41,"0.#"),1)=".",FALSE,TRUE)</formula>
    </cfRule>
    <cfRule type="expression" dxfId="588" priority="676">
      <formula>IF(RIGHT(TEXT(AM41,"0.#"),1)=".",TRUE,FALSE)</formula>
    </cfRule>
  </conditionalFormatting>
  <conditionalFormatting sqref="AM40">
    <cfRule type="expression" dxfId="587" priority="677">
      <formula>IF(RIGHT(TEXT(AM40,"0.#"),1)=".",FALSE,TRUE)</formula>
    </cfRule>
    <cfRule type="expression" dxfId="586" priority="678">
      <formula>IF(RIGHT(TEXT(AM40,"0.#"),1)=".",TRUE,FALSE)</formula>
    </cfRule>
  </conditionalFormatting>
  <conditionalFormatting sqref="AE39">
    <cfRule type="expression" dxfId="585" priority="691">
      <formula>IF(RIGHT(TEXT(AE39,"0.#"),1)=".",FALSE,TRUE)</formula>
    </cfRule>
    <cfRule type="expression" dxfId="584" priority="692">
      <formula>IF(RIGHT(TEXT(AE39,"0.#"),1)=".",TRUE,FALSE)</formula>
    </cfRule>
  </conditionalFormatting>
  <conditionalFormatting sqref="AQ39:AQ41">
    <cfRule type="expression" dxfId="583" priority="673">
      <formula>IF(RIGHT(TEXT(AQ39,"0.#"),1)=".",FALSE,TRUE)</formula>
    </cfRule>
    <cfRule type="expression" dxfId="582" priority="674">
      <formula>IF(RIGHT(TEXT(AQ39,"0.#"),1)=".",TRUE,FALSE)</formula>
    </cfRule>
  </conditionalFormatting>
  <conditionalFormatting sqref="AU39:AU41">
    <cfRule type="expression" dxfId="581" priority="671">
      <formula>IF(RIGHT(TEXT(AU39,"0.#"),1)=".",FALSE,TRUE)</formula>
    </cfRule>
    <cfRule type="expression" dxfId="580" priority="672">
      <formula>IF(RIGHT(TEXT(AU39,"0.#"),1)=".",TRUE,FALSE)</formula>
    </cfRule>
  </conditionalFormatting>
  <conditionalFormatting sqref="AI41">
    <cfRule type="expression" dxfId="579" priority="685">
      <formula>IF(RIGHT(TEXT(AI41,"0.#"),1)=".",FALSE,TRUE)</formula>
    </cfRule>
    <cfRule type="expression" dxfId="578" priority="686">
      <formula>IF(RIGHT(TEXT(AI41,"0.#"),1)=".",TRUE,FALSE)</formula>
    </cfRule>
  </conditionalFormatting>
  <conditionalFormatting sqref="AE40">
    <cfRule type="expression" dxfId="577" priority="689">
      <formula>IF(RIGHT(TEXT(AE40,"0.#"),1)=".",FALSE,TRUE)</formula>
    </cfRule>
    <cfRule type="expression" dxfId="576" priority="690">
      <formula>IF(RIGHT(TEXT(AE40,"0.#"),1)=".",TRUE,FALSE)</formula>
    </cfRule>
  </conditionalFormatting>
  <conditionalFormatting sqref="AE41">
    <cfRule type="expression" dxfId="575" priority="687">
      <formula>IF(RIGHT(TEXT(AE41,"0.#"),1)=".",FALSE,TRUE)</formula>
    </cfRule>
    <cfRule type="expression" dxfId="574" priority="688">
      <formula>IF(RIGHT(TEXT(AE41,"0.#"),1)=".",TRUE,FALSE)</formula>
    </cfRule>
  </conditionalFormatting>
  <conditionalFormatting sqref="AM39">
    <cfRule type="expression" dxfId="573" priority="679">
      <formula>IF(RIGHT(TEXT(AM39,"0.#"),1)=".",FALSE,TRUE)</formula>
    </cfRule>
    <cfRule type="expression" dxfId="572" priority="680">
      <formula>IF(RIGHT(TEXT(AM39,"0.#"),1)=".",TRUE,FALSE)</formula>
    </cfRule>
  </conditionalFormatting>
  <conditionalFormatting sqref="AI39">
    <cfRule type="expression" dxfId="571" priority="681">
      <formula>IF(RIGHT(TEXT(AI39,"0.#"),1)=".",FALSE,TRUE)</formula>
    </cfRule>
    <cfRule type="expression" dxfId="570" priority="682">
      <formula>IF(RIGHT(TEXT(AI39,"0.#"),1)=".",TRUE,FALSE)</formula>
    </cfRule>
  </conditionalFormatting>
  <conditionalFormatting sqref="AI40">
    <cfRule type="expression" dxfId="569" priority="683">
      <formula>IF(RIGHT(TEXT(AI40,"0.#"),1)=".",FALSE,TRUE)</formula>
    </cfRule>
    <cfRule type="expression" dxfId="568" priority="684">
      <formula>IF(RIGHT(TEXT(AI40,"0.#"),1)=".",TRUE,FALSE)</formula>
    </cfRule>
  </conditionalFormatting>
  <conditionalFormatting sqref="AM69">
    <cfRule type="expression" dxfId="567" priority="643">
      <formula>IF(RIGHT(TEXT(AM69,"0.#"),1)=".",FALSE,TRUE)</formula>
    </cfRule>
    <cfRule type="expression" dxfId="566" priority="644">
      <formula>IF(RIGHT(TEXT(AM69,"0.#"),1)=".",TRUE,FALSE)</formula>
    </cfRule>
  </conditionalFormatting>
  <conditionalFormatting sqref="AE70 AM70">
    <cfRule type="expression" dxfId="565" priority="641">
      <formula>IF(RIGHT(TEXT(AE70,"0.#"),1)=".",FALSE,TRUE)</formula>
    </cfRule>
    <cfRule type="expression" dxfId="564" priority="642">
      <formula>IF(RIGHT(TEXT(AE70,"0.#"),1)=".",TRUE,FALSE)</formula>
    </cfRule>
  </conditionalFormatting>
  <conditionalFormatting sqref="AI70">
    <cfRule type="expression" dxfId="563" priority="639">
      <formula>IF(RIGHT(TEXT(AI70,"0.#"),1)=".",FALSE,TRUE)</formula>
    </cfRule>
    <cfRule type="expression" dxfId="562" priority="640">
      <formula>IF(RIGHT(TEXT(AI70,"0.#"),1)=".",TRUE,FALSE)</formula>
    </cfRule>
  </conditionalFormatting>
  <conditionalFormatting sqref="AQ70">
    <cfRule type="expression" dxfId="561" priority="637">
      <formula>IF(RIGHT(TEXT(AQ70,"0.#"),1)=".",FALSE,TRUE)</formula>
    </cfRule>
    <cfRule type="expression" dxfId="560" priority="638">
      <formula>IF(RIGHT(TEXT(AQ70,"0.#"),1)=".",TRUE,FALSE)</formula>
    </cfRule>
  </conditionalFormatting>
  <conditionalFormatting sqref="AE69 AQ69">
    <cfRule type="expression" dxfId="559" priority="647">
      <formula>IF(RIGHT(TEXT(AE69,"0.#"),1)=".",FALSE,TRUE)</formula>
    </cfRule>
    <cfRule type="expression" dxfId="558" priority="648">
      <formula>IF(RIGHT(TEXT(AE69,"0.#"),1)=".",TRUE,FALSE)</formula>
    </cfRule>
  </conditionalFormatting>
  <conditionalFormatting sqref="AI69">
    <cfRule type="expression" dxfId="557" priority="645">
      <formula>IF(RIGHT(TEXT(AI69,"0.#"),1)=".",FALSE,TRUE)</formula>
    </cfRule>
    <cfRule type="expression" dxfId="556" priority="646">
      <formula>IF(RIGHT(TEXT(AI69,"0.#"),1)=".",TRUE,FALSE)</formula>
    </cfRule>
  </conditionalFormatting>
  <conditionalFormatting sqref="AE66 AQ66">
    <cfRule type="expression" dxfId="555" priority="635">
      <formula>IF(RIGHT(TEXT(AE66,"0.#"),1)=".",FALSE,TRUE)</formula>
    </cfRule>
    <cfRule type="expression" dxfId="554" priority="636">
      <formula>IF(RIGHT(TEXT(AE66,"0.#"),1)=".",TRUE,FALSE)</formula>
    </cfRule>
  </conditionalFormatting>
  <conditionalFormatting sqref="AI66">
    <cfRule type="expression" dxfId="553" priority="633">
      <formula>IF(RIGHT(TEXT(AI66,"0.#"),1)=".",FALSE,TRUE)</formula>
    </cfRule>
    <cfRule type="expression" dxfId="552" priority="634">
      <formula>IF(RIGHT(TEXT(AI66,"0.#"),1)=".",TRUE,FALSE)</formula>
    </cfRule>
  </conditionalFormatting>
  <conditionalFormatting sqref="AM66">
    <cfRule type="expression" dxfId="551" priority="631">
      <formula>IF(RIGHT(TEXT(AM66,"0.#"),1)=".",FALSE,TRUE)</formula>
    </cfRule>
    <cfRule type="expression" dxfId="550" priority="632">
      <formula>IF(RIGHT(TEXT(AM66,"0.#"),1)=".",TRUE,FALSE)</formula>
    </cfRule>
  </conditionalFormatting>
  <conditionalFormatting sqref="AE67">
    <cfRule type="expression" dxfId="549" priority="629">
      <formula>IF(RIGHT(TEXT(AE67,"0.#"),1)=".",FALSE,TRUE)</formula>
    </cfRule>
    <cfRule type="expression" dxfId="548" priority="630">
      <formula>IF(RIGHT(TEXT(AE67,"0.#"),1)=".",TRUE,FALSE)</formula>
    </cfRule>
  </conditionalFormatting>
  <conditionalFormatting sqref="AI67">
    <cfRule type="expression" dxfId="547" priority="627">
      <formula>IF(RIGHT(TEXT(AI67,"0.#"),1)=".",FALSE,TRUE)</formula>
    </cfRule>
    <cfRule type="expression" dxfId="546" priority="628">
      <formula>IF(RIGHT(TEXT(AI67,"0.#"),1)=".",TRUE,FALSE)</formula>
    </cfRule>
  </conditionalFormatting>
  <conditionalFormatting sqref="AM67">
    <cfRule type="expression" dxfId="545" priority="625">
      <formula>IF(RIGHT(TEXT(AM67,"0.#"),1)=".",FALSE,TRUE)</formula>
    </cfRule>
    <cfRule type="expression" dxfId="544" priority="626">
      <formula>IF(RIGHT(TEXT(AM67,"0.#"),1)=".",TRUE,FALSE)</formula>
    </cfRule>
  </conditionalFormatting>
  <conditionalFormatting sqref="AQ67">
    <cfRule type="expression" dxfId="543" priority="623">
      <formula>IF(RIGHT(TEXT(AQ67,"0.#"),1)=".",FALSE,TRUE)</formula>
    </cfRule>
    <cfRule type="expression" dxfId="542" priority="624">
      <formula>IF(RIGHT(TEXT(AQ67,"0.#"),1)=".",TRUE,FALSE)</formula>
    </cfRule>
  </conditionalFormatting>
  <conditionalFormatting sqref="AU66">
    <cfRule type="expression" dxfId="541" priority="621">
      <formula>IF(RIGHT(TEXT(AU66,"0.#"),1)=".",FALSE,TRUE)</formula>
    </cfRule>
    <cfRule type="expression" dxfId="540" priority="622">
      <formula>IF(RIGHT(TEXT(AU66,"0.#"),1)=".",TRUE,FALSE)</formula>
    </cfRule>
  </conditionalFormatting>
  <conditionalFormatting sqref="AU67">
    <cfRule type="expression" dxfId="539" priority="619">
      <formula>IF(RIGHT(TEXT(AU67,"0.#"),1)=".",FALSE,TRUE)</formula>
    </cfRule>
    <cfRule type="expression" dxfId="538" priority="620">
      <formula>IF(RIGHT(TEXT(AU67,"0.#"),1)=".",TRUE,FALSE)</formula>
    </cfRule>
  </conditionalFormatting>
  <conditionalFormatting sqref="AE100 AQ100">
    <cfRule type="expression" dxfId="537" priority="581">
      <formula>IF(RIGHT(TEXT(AE100,"0.#"),1)=".",FALSE,TRUE)</formula>
    </cfRule>
    <cfRule type="expression" dxfId="536" priority="582">
      <formula>IF(RIGHT(TEXT(AE100,"0.#"),1)=".",TRUE,FALSE)</formula>
    </cfRule>
  </conditionalFormatting>
  <conditionalFormatting sqref="AI100">
    <cfRule type="expression" dxfId="535" priority="579">
      <formula>IF(RIGHT(TEXT(AI100,"0.#"),1)=".",FALSE,TRUE)</formula>
    </cfRule>
    <cfRule type="expression" dxfId="534" priority="580">
      <formula>IF(RIGHT(TEXT(AI100,"0.#"),1)=".",TRUE,FALSE)</formula>
    </cfRule>
  </conditionalFormatting>
  <conditionalFormatting sqref="AM100">
    <cfRule type="expression" dxfId="533" priority="577">
      <formula>IF(RIGHT(TEXT(AM100,"0.#"),1)=".",FALSE,TRUE)</formula>
    </cfRule>
    <cfRule type="expression" dxfId="532" priority="578">
      <formula>IF(RIGHT(TEXT(AM100,"0.#"),1)=".",TRUE,FALSE)</formula>
    </cfRule>
  </conditionalFormatting>
  <conditionalFormatting sqref="AE101">
    <cfRule type="expression" dxfId="531" priority="575">
      <formula>IF(RIGHT(TEXT(AE101,"0.#"),1)=".",FALSE,TRUE)</formula>
    </cfRule>
    <cfRule type="expression" dxfId="530" priority="576">
      <formula>IF(RIGHT(TEXT(AE101,"0.#"),1)=".",TRUE,FALSE)</formula>
    </cfRule>
  </conditionalFormatting>
  <conditionalFormatting sqref="AI101">
    <cfRule type="expression" dxfId="529" priority="573">
      <formula>IF(RIGHT(TEXT(AI101,"0.#"),1)=".",FALSE,TRUE)</formula>
    </cfRule>
    <cfRule type="expression" dxfId="528" priority="574">
      <formula>IF(RIGHT(TEXT(AI101,"0.#"),1)=".",TRUE,FALSE)</formula>
    </cfRule>
  </conditionalFormatting>
  <conditionalFormatting sqref="AM101">
    <cfRule type="expression" dxfId="527" priority="571">
      <formula>IF(RIGHT(TEXT(AM101,"0.#"),1)=".",FALSE,TRUE)</formula>
    </cfRule>
    <cfRule type="expression" dxfId="526" priority="572">
      <formula>IF(RIGHT(TEXT(AM101,"0.#"),1)=".",TRUE,FALSE)</formula>
    </cfRule>
  </conditionalFormatting>
  <conditionalFormatting sqref="AQ101">
    <cfRule type="expression" dxfId="525" priority="569">
      <formula>IF(RIGHT(TEXT(AQ101,"0.#"),1)=".",FALSE,TRUE)</formula>
    </cfRule>
    <cfRule type="expression" dxfId="524" priority="570">
      <formula>IF(RIGHT(TEXT(AQ101,"0.#"),1)=".",TRUE,FALSE)</formula>
    </cfRule>
  </conditionalFormatting>
  <conditionalFormatting sqref="AU100">
    <cfRule type="expression" dxfId="523" priority="567">
      <formula>IF(RIGHT(TEXT(AU100,"0.#"),1)=".",FALSE,TRUE)</formula>
    </cfRule>
    <cfRule type="expression" dxfId="522" priority="568">
      <formula>IF(RIGHT(TEXT(AU100,"0.#"),1)=".",TRUE,FALSE)</formula>
    </cfRule>
  </conditionalFormatting>
  <conditionalFormatting sqref="AU101">
    <cfRule type="expression" dxfId="521" priority="565">
      <formula>IF(RIGHT(TEXT(AU101,"0.#"),1)=".",FALSE,TRUE)</formula>
    </cfRule>
    <cfRule type="expression" dxfId="520" priority="566">
      <formula>IF(RIGHT(TEXT(AU101,"0.#"),1)=".",TRUE,FALSE)</formula>
    </cfRule>
  </conditionalFormatting>
  <conditionalFormatting sqref="AM35">
    <cfRule type="expression" dxfId="519" priority="559">
      <formula>IF(RIGHT(TEXT(AM35,"0.#"),1)=".",FALSE,TRUE)</formula>
    </cfRule>
    <cfRule type="expression" dxfId="518" priority="560">
      <formula>IF(RIGHT(TEXT(AM35,"0.#"),1)=".",TRUE,FALSE)</formula>
    </cfRule>
  </conditionalFormatting>
  <conditionalFormatting sqref="AE36 AM36">
    <cfRule type="expression" dxfId="517" priority="557">
      <formula>IF(RIGHT(TEXT(AE36,"0.#"),1)=".",FALSE,TRUE)</formula>
    </cfRule>
    <cfRule type="expression" dxfId="516" priority="558">
      <formula>IF(RIGHT(TEXT(AE36,"0.#"),1)=".",TRUE,FALSE)</formula>
    </cfRule>
  </conditionalFormatting>
  <conditionalFormatting sqref="AI36">
    <cfRule type="expression" dxfId="515" priority="555">
      <formula>IF(RIGHT(TEXT(AI36,"0.#"),1)=".",FALSE,TRUE)</formula>
    </cfRule>
    <cfRule type="expression" dxfId="514" priority="556">
      <formula>IF(RIGHT(TEXT(AI36,"0.#"),1)=".",TRUE,FALSE)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Y472">
    <cfRule type="expression" dxfId="17" priority="17">
      <formula>IF(RIGHT(TEXT(Y472,"0.#"),1)=".",FALSE,TRUE)</formula>
    </cfRule>
    <cfRule type="expression" dxfId="16" priority="18">
      <formula>IF(RIGHT(TEXT(Y472,"0.#"),1)=".",TRUE,FALSE)</formula>
    </cfRule>
  </conditionalFormatting>
  <conditionalFormatting sqref="Y473">
    <cfRule type="expression" dxfId="15" priority="15">
      <formula>IF(RIGHT(TEXT(Y473,"0.#"),1)=".",FALSE,TRUE)</formula>
    </cfRule>
    <cfRule type="expression" dxfId="14" priority="16">
      <formula>IF(RIGHT(TEXT(Y473,"0.#"),1)=".",TRUE,FALSE)</formula>
    </cfRule>
  </conditionalFormatting>
  <conditionalFormatting sqref="AL531:AO533">
    <cfRule type="expression" dxfId="13" priority="11">
      <formula>IF(AND(AL531&gt;=0, RIGHT(TEXT(AL531,"0.#"),1)&lt;&gt;"."),TRUE,FALSE)</formula>
    </cfRule>
    <cfRule type="expression" dxfId="12" priority="12">
      <formula>IF(AND(AL531&gt;=0, RIGHT(TEXT(AL531,"0.#"),1)="."),TRUE,FALSE)</formula>
    </cfRule>
    <cfRule type="expression" dxfId="11" priority="13">
      <formula>IF(AND(AL531&lt;0, RIGHT(TEXT(AL531,"0.#"),1)&lt;&gt;"."),TRUE,FALSE)</formula>
    </cfRule>
    <cfRule type="expression" dxfId="10" priority="14">
      <formula>IF(AND(AL531&lt;0, RIGHT(TEXT(AL531,"0.#"),1)="."),TRUE,FALSE)</formula>
    </cfRule>
  </conditionalFormatting>
  <conditionalFormatting sqref="Y310">
    <cfRule type="expression" dxfId="9" priority="9">
      <formula>IF(RIGHT(TEXT(Y310,"0.#"),1)=".",FALSE,TRUE)</formula>
    </cfRule>
    <cfRule type="expression" dxfId="8" priority="10">
      <formula>IF(RIGHT(TEXT(Y310,"0.#"),1)=".",TRUE,FALSE)</formula>
    </cfRule>
  </conditionalFormatting>
  <conditionalFormatting sqref="AU310">
    <cfRule type="expression" dxfId="7" priority="7">
      <formula>IF(RIGHT(TEXT(AU310,"0.#"),1)=".",FALSE,TRUE)</formula>
    </cfRule>
    <cfRule type="expression" dxfId="6" priority="8">
      <formula>IF(RIGHT(TEXT(AU310,"0.#"),1)=".",TRUE,FALSE)</formula>
    </cfRule>
  </conditionalFormatting>
  <conditionalFormatting sqref="Y323">
    <cfRule type="expression" dxfId="5" priority="5">
      <formula>IF(RIGHT(TEXT(Y323,"0.#"),1)=".",FALSE,TRUE)</formula>
    </cfRule>
    <cfRule type="expression" dxfId="4" priority="6">
      <formula>IF(RIGHT(TEXT(Y323,"0.#"),1)=".",TRUE,FALSE)</formula>
    </cfRule>
  </conditionalFormatting>
  <conditionalFormatting sqref="AU323">
    <cfRule type="expression" dxfId="3" priority="3">
      <formula>IF(RIGHT(TEXT(AU323,"0.#"),1)=".",FALSE,TRUE)</formula>
    </cfRule>
    <cfRule type="expression" dxfId="2" priority="4">
      <formula>IF(RIGHT(TEXT(AU323,"0.#"),1)=".",TRUE,FALSE)</formula>
    </cfRule>
  </conditionalFormatting>
  <conditionalFormatting sqref="Y336">
    <cfRule type="expression" dxfId="1" priority="1">
      <formula>IF(RIGHT(TEXT(Y336,"0.#"),1)=".",FALSE,TRUE)</formula>
    </cfRule>
    <cfRule type="expression" dxfId="0" priority="2">
      <formula>IF(RIGHT(TEXT(Y336,"0.#"),1)=".",TRUE,FALSE)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14" max="49" man="1"/>
    <brk id="256" max="49" man="1"/>
    <brk id="360" max="49" man="1"/>
    <brk id="4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5" sqref="K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408</v>
      </c>
      <c r="AA1" s="29" t="s">
        <v>77</v>
      </c>
      <c r="AB1" s="29" t="s">
        <v>409</v>
      </c>
      <c r="AC1" s="29" t="s">
        <v>31</v>
      </c>
      <c r="AD1" s="28"/>
      <c r="AE1" s="29" t="s">
        <v>43</v>
      </c>
      <c r="AF1" s="30"/>
      <c r="AG1" s="42" t="s">
        <v>176</v>
      </c>
      <c r="AI1" s="42" t="s">
        <v>179</v>
      </c>
      <c r="AK1" s="42" t="s">
        <v>184</v>
      </c>
      <c r="AM1" s="63"/>
      <c r="AN1" s="63"/>
      <c r="AP1" s="28" t="s">
        <v>232</v>
      </c>
    </row>
    <row r="2" spans="1:42" ht="13.5" customHeight="1" x14ac:dyDescent="0.15">
      <c r="A2" s="14" t="s">
        <v>80</v>
      </c>
      <c r="B2" s="15"/>
      <c r="C2" s="13" t="str">
        <f>IF(B2="","",A2)</f>
        <v/>
      </c>
      <c r="D2" s="13" t="str">
        <f>IF(C2="","",IF(D1&lt;&gt;"",CONCATENATE(D1,"、",C2),C2))</f>
        <v/>
      </c>
      <c r="F2" s="12" t="s">
        <v>67</v>
      </c>
      <c r="G2" s="17" t="s">
        <v>607</v>
      </c>
      <c r="H2" s="13" t="str">
        <f>IF(G2="","",F2)</f>
        <v>一般会計</v>
      </c>
      <c r="I2" s="13" t="str">
        <f>IF(H2="","",IF(I1&lt;&gt;"",CONCATENATE(I1,"、",H2),H2))</f>
        <v>一般会計</v>
      </c>
      <c r="K2" s="14" t="s">
        <v>97</v>
      </c>
      <c r="L2" s="15" t="s">
        <v>607</v>
      </c>
      <c r="M2" s="13" t="str">
        <f>IF(L2="","",K2)</f>
        <v>社会保障</v>
      </c>
      <c r="N2" s="13" t="str">
        <f>IF(M2="","",IF(N1&lt;&gt;"",CONCATENATE(N1,"、",M2),M2))</f>
        <v>社会保障</v>
      </c>
      <c r="O2" s="13"/>
      <c r="P2" s="12" t="s">
        <v>69</v>
      </c>
      <c r="Q2" s="17" t="s">
        <v>607</v>
      </c>
      <c r="R2" s="13" t="str">
        <f>IF(Q2="","",P2)</f>
        <v>直接実施</v>
      </c>
      <c r="S2" s="13" t="str">
        <f>IF(R2="","",IF(S1&lt;&gt;"",CONCATENATE(S1,"、",R2),R2))</f>
        <v>直接実施</v>
      </c>
      <c r="T2" s="13"/>
      <c r="U2" s="78">
        <v>21</v>
      </c>
      <c r="W2" s="32" t="s">
        <v>165</v>
      </c>
      <c r="Y2" s="32" t="s">
        <v>63</v>
      </c>
      <c r="Z2" s="32" t="s">
        <v>63</v>
      </c>
      <c r="AA2" s="71" t="s">
        <v>278</v>
      </c>
      <c r="AB2" s="71" t="s">
        <v>503</v>
      </c>
      <c r="AC2" s="72" t="s">
        <v>129</v>
      </c>
      <c r="AD2" s="28"/>
      <c r="AE2" s="34" t="s">
        <v>161</v>
      </c>
      <c r="AF2" s="30"/>
      <c r="AG2" s="44" t="s">
        <v>243</v>
      </c>
      <c r="AI2" s="42" t="s">
        <v>275</v>
      </c>
      <c r="AK2" s="42" t="s">
        <v>185</v>
      </c>
      <c r="AM2" s="63"/>
      <c r="AN2" s="63"/>
      <c r="AP2" s="44" t="s">
        <v>243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534</v>
      </c>
      <c r="W3" s="32" t="s">
        <v>140</v>
      </c>
      <c r="Y3" s="32" t="s">
        <v>64</v>
      </c>
      <c r="Z3" s="32" t="s">
        <v>410</v>
      </c>
      <c r="AA3" s="71" t="s">
        <v>376</v>
      </c>
      <c r="AB3" s="71" t="s">
        <v>504</v>
      </c>
      <c r="AC3" s="72" t="s">
        <v>130</v>
      </c>
      <c r="AD3" s="28"/>
      <c r="AE3" s="34" t="s">
        <v>162</v>
      </c>
      <c r="AF3" s="30"/>
      <c r="AG3" s="44" t="s">
        <v>244</v>
      </c>
      <c r="AI3" s="42" t="s">
        <v>178</v>
      </c>
      <c r="AK3" s="42" t="str">
        <f>CHAR(CODE(AK2)+1)</f>
        <v>B</v>
      </c>
      <c r="AM3" s="63"/>
      <c r="AN3" s="63"/>
      <c r="AP3" s="44" t="s">
        <v>244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607</v>
      </c>
      <c r="R4" s="13" t="str">
        <f t="shared" si="3"/>
        <v>補助</v>
      </c>
      <c r="S4" s="13" t="str">
        <f t="shared" si="4"/>
        <v>直接実施、補助</v>
      </c>
      <c r="T4" s="13"/>
      <c r="U4" s="32" t="s">
        <v>595</v>
      </c>
      <c r="W4" s="32" t="s">
        <v>141</v>
      </c>
      <c r="Y4" s="32" t="s">
        <v>283</v>
      </c>
      <c r="Z4" s="32" t="s">
        <v>411</v>
      </c>
      <c r="AA4" s="71" t="s">
        <v>377</v>
      </c>
      <c r="AB4" s="71" t="s">
        <v>505</v>
      </c>
      <c r="AC4" s="71" t="s">
        <v>131</v>
      </c>
      <c r="AD4" s="28"/>
      <c r="AE4" s="34" t="s">
        <v>163</v>
      </c>
      <c r="AF4" s="30"/>
      <c r="AG4" s="44" t="s">
        <v>245</v>
      </c>
      <c r="AI4" s="42" t="s">
        <v>180</v>
      </c>
      <c r="AK4" s="42" t="str">
        <f t="shared" ref="AK4:AK49" si="7">CHAR(CODE(AK3)+1)</f>
        <v>C</v>
      </c>
      <c r="AM4" s="63"/>
      <c r="AN4" s="63"/>
      <c r="AP4" s="44" t="s">
        <v>245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直接実施、補助</v>
      </c>
      <c r="T5" s="13"/>
      <c r="W5" s="32" t="s">
        <v>558</v>
      </c>
      <c r="Y5" s="32" t="s">
        <v>284</v>
      </c>
      <c r="Z5" s="32" t="s">
        <v>412</v>
      </c>
      <c r="AA5" s="71" t="s">
        <v>378</v>
      </c>
      <c r="AB5" s="71" t="s">
        <v>506</v>
      </c>
      <c r="AC5" s="71" t="s">
        <v>164</v>
      </c>
      <c r="AD5" s="31"/>
      <c r="AE5" s="34" t="s">
        <v>256</v>
      </c>
      <c r="AF5" s="30"/>
      <c r="AG5" s="44" t="s">
        <v>246</v>
      </c>
      <c r="AI5" s="42" t="s">
        <v>281</v>
      </c>
      <c r="AK5" s="42" t="str">
        <f t="shared" si="7"/>
        <v>D</v>
      </c>
      <c r="AP5" s="44" t="s">
        <v>246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直接実施、補助</v>
      </c>
      <c r="T6" s="13"/>
      <c r="U6" s="32" t="s">
        <v>258</v>
      </c>
      <c r="W6" s="32" t="s">
        <v>560</v>
      </c>
      <c r="Y6" s="32" t="s">
        <v>285</v>
      </c>
      <c r="Z6" s="32" t="s">
        <v>413</v>
      </c>
      <c r="AA6" s="71" t="s">
        <v>379</v>
      </c>
      <c r="AB6" s="71" t="s">
        <v>507</v>
      </c>
      <c r="AC6" s="71" t="s">
        <v>132</v>
      </c>
      <c r="AD6" s="31"/>
      <c r="AE6" s="34" t="s">
        <v>253</v>
      </c>
      <c r="AF6" s="30"/>
      <c r="AG6" s="44" t="s">
        <v>247</v>
      </c>
      <c r="AI6" s="42" t="s">
        <v>282</v>
      </c>
      <c r="AK6" s="42" t="str">
        <f>CHAR(CODE(AK5)+1)</f>
        <v>E</v>
      </c>
      <c r="AP6" s="44" t="s">
        <v>247</v>
      </c>
    </row>
    <row r="7" spans="1:42" ht="13.5" customHeight="1" x14ac:dyDescent="0.15">
      <c r="A7" s="14" t="s">
        <v>85</v>
      </c>
      <c r="B7" s="15"/>
      <c r="C7" s="13" t="str">
        <f t="shared" si="0"/>
        <v/>
      </c>
      <c r="D7" s="13" t="str">
        <f t="shared" si="8"/>
        <v/>
      </c>
      <c r="F7" s="18" t="s">
        <v>196</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直接実施、補助</v>
      </c>
      <c r="T7" s="13"/>
      <c r="U7" s="32"/>
      <c r="W7" s="32" t="s">
        <v>142</v>
      </c>
      <c r="Y7" s="32" t="s">
        <v>286</v>
      </c>
      <c r="Z7" s="32" t="s">
        <v>414</v>
      </c>
      <c r="AA7" s="71" t="s">
        <v>380</v>
      </c>
      <c r="AB7" s="71" t="s">
        <v>508</v>
      </c>
      <c r="AC7" s="31"/>
      <c r="AD7" s="31"/>
      <c r="AE7" s="32" t="s">
        <v>132</v>
      </c>
      <c r="AF7" s="30"/>
      <c r="AG7" s="44" t="s">
        <v>248</v>
      </c>
      <c r="AH7" s="66"/>
      <c r="AI7" s="44" t="s">
        <v>271</v>
      </c>
      <c r="AK7" s="42" t="str">
        <f>CHAR(CODE(AK6)+1)</f>
        <v>F</v>
      </c>
      <c r="AP7" s="44" t="s">
        <v>248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直接実施、補助</v>
      </c>
      <c r="T8" s="13"/>
      <c r="U8" s="32" t="s">
        <v>279</v>
      </c>
      <c r="W8" s="32" t="s">
        <v>143</v>
      </c>
      <c r="Y8" s="32" t="s">
        <v>287</v>
      </c>
      <c r="Z8" s="32" t="s">
        <v>415</v>
      </c>
      <c r="AA8" s="71" t="s">
        <v>381</v>
      </c>
      <c r="AB8" s="71" t="s">
        <v>509</v>
      </c>
      <c r="AC8" s="31"/>
      <c r="AD8" s="31"/>
      <c r="AE8" s="31"/>
      <c r="AF8" s="30"/>
      <c r="AG8" s="44" t="s">
        <v>249</v>
      </c>
      <c r="AI8" s="42" t="s">
        <v>272</v>
      </c>
      <c r="AK8" s="42" t="str">
        <f t="shared" si="7"/>
        <v>G</v>
      </c>
      <c r="AP8" s="44" t="s">
        <v>249</v>
      </c>
    </row>
    <row r="9" spans="1:42" ht="13.5" customHeight="1" x14ac:dyDescent="0.15">
      <c r="A9" s="14" t="s">
        <v>87</v>
      </c>
      <c r="B9" s="15"/>
      <c r="C9" s="13" t="str">
        <f t="shared" si="0"/>
        <v/>
      </c>
      <c r="D9" s="13" t="str">
        <f t="shared" si="8"/>
        <v/>
      </c>
      <c r="F9" s="18" t="s">
        <v>197</v>
      </c>
      <c r="G9" s="17"/>
      <c r="H9" s="13" t="str">
        <f t="shared" si="1"/>
        <v/>
      </c>
      <c r="I9" s="13" t="str">
        <f t="shared" si="5"/>
        <v>一般会計</v>
      </c>
      <c r="K9" s="14" t="s">
        <v>104</v>
      </c>
      <c r="L9" s="15"/>
      <c r="M9" s="13" t="str">
        <f t="shared" si="2"/>
        <v/>
      </c>
      <c r="N9" s="13" t="str">
        <f t="shared" si="6"/>
        <v>社会保障</v>
      </c>
      <c r="O9" s="13"/>
      <c r="P9" s="13"/>
      <c r="Q9" s="19"/>
      <c r="T9" s="13"/>
      <c r="U9" s="32" t="s">
        <v>280</v>
      </c>
      <c r="W9" s="32" t="s">
        <v>144</v>
      </c>
      <c r="Y9" s="32" t="s">
        <v>288</v>
      </c>
      <c r="Z9" s="32" t="s">
        <v>416</v>
      </c>
      <c r="AA9" s="71" t="s">
        <v>382</v>
      </c>
      <c r="AB9" s="71" t="s">
        <v>510</v>
      </c>
      <c r="AC9" s="31"/>
      <c r="AD9" s="31"/>
      <c r="AE9" s="31"/>
      <c r="AF9" s="30"/>
      <c r="AG9" s="44" t="s">
        <v>250</v>
      </c>
      <c r="AI9" s="62"/>
      <c r="AK9" s="42" t="str">
        <f t="shared" si="7"/>
        <v>H</v>
      </c>
      <c r="AP9" s="44" t="s">
        <v>250</v>
      </c>
    </row>
    <row r="10" spans="1:42" ht="13.5" customHeight="1" x14ac:dyDescent="0.15">
      <c r="A10" s="14" t="s">
        <v>215</v>
      </c>
      <c r="B10" s="15"/>
      <c r="C10" s="13" t="str">
        <f t="shared" si="0"/>
        <v/>
      </c>
      <c r="D10" s="13" t="str">
        <f t="shared" si="8"/>
        <v/>
      </c>
      <c r="F10" s="18" t="s">
        <v>111</v>
      </c>
      <c r="G10" s="17"/>
      <c r="H10" s="13" t="str">
        <f t="shared" si="1"/>
        <v/>
      </c>
      <c r="I10" s="13" t="str">
        <f t="shared" si="5"/>
        <v>一般会計</v>
      </c>
      <c r="K10" s="14" t="s">
        <v>218</v>
      </c>
      <c r="L10" s="15"/>
      <c r="M10" s="13" t="str">
        <f t="shared" si="2"/>
        <v/>
      </c>
      <c r="N10" s="13" t="str">
        <f t="shared" si="6"/>
        <v>社会保障</v>
      </c>
      <c r="O10" s="13"/>
      <c r="P10" s="13" t="str">
        <f>S8</f>
        <v>直接実施、補助</v>
      </c>
      <c r="Q10" s="19"/>
      <c r="T10" s="13"/>
      <c r="W10" s="32" t="s">
        <v>145</v>
      </c>
      <c r="Y10" s="32" t="s">
        <v>289</v>
      </c>
      <c r="Z10" s="32" t="s">
        <v>417</v>
      </c>
      <c r="AA10" s="71" t="s">
        <v>383</v>
      </c>
      <c r="AB10" s="71" t="s">
        <v>511</v>
      </c>
      <c r="AC10" s="31"/>
      <c r="AD10" s="31"/>
      <c r="AE10" s="31"/>
      <c r="AF10" s="30"/>
      <c r="AG10" s="44" t="s">
        <v>235</v>
      </c>
      <c r="AK10" s="42" t="str">
        <f t="shared" si="7"/>
        <v>I</v>
      </c>
      <c r="AP10" s="42" t="s">
        <v>233</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592</v>
      </c>
      <c r="Y11" s="32" t="s">
        <v>290</v>
      </c>
      <c r="Z11" s="32" t="s">
        <v>418</v>
      </c>
      <c r="AA11" s="71" t="s">
        <v>384</v>
      </c>
      <c r="AB11" s="71" t="s">
        <v>512</v>
      </c>
      <c r="AC11" s="31"/>
      <c r="AD11" s="31"/>
      <c r="AE11" s="31"/>
      <c r="AF11" s="30"/>
      <c r="AG11" s="42" t="s">
        <v>238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535</v>
      </c>
      <c r="W12" s="32" t="s">
        <v>146</v>
      </c>
      <c r="Y12" s="32" t="s">
        <v>291</v>
      </c>
      <c r="Z12" s="32" t="s">
        <v>419</v>
      </c>
      <c r="AA12" s="71" t="s">
        <v>385</v>
      </c>
      <c r="AB12" s="71" t="s">
        <v>513</v>
      </c>
      <c r="AC12" s="31"/>
      <c r="AD12" s="31"/>
      <c r="AE12" s="31"/>
      <c r="AF12" s="30"/>
      <c r="AG12" s="42" t="s">
        <v>236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292</v>
      </c>
      <c r="Z13" s="32" t="s">
        <v>420</v>
      </c>
      <c r="AA13" s="71" t="s">
        <v>386</v>
      </c>
      <c r="AB13" s="71" t="s">
        <v>514</v>
      </c>
      <c r="AC13" s="31"/>
      <c r="AD13" s="31"/>
      <c r="AE13" s="31"/>
      <c r="AF13" s="30"/>
      <c r="AG13" s="42" t="s">
        <v>237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536</v>
      </c>
      <c r="W14" s="32" t="s">
        <v>148</v>
      </c>
      <c r="Y14" s="32" t="s">
        <v>293</v>
      </c>
      <c r="Z14" s="32" t="s">
        <v>421</v>
      </c>
      <c r="AA14" s="71" t="s">
        <v>387</v>
      </c>
      <c r="AB14" s="71" t="s">
        <v>515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537</v>
      </c>
      <c r="W15" s="32" t="s">
        <v>149</v>
      </c>
      <c r="Y15" s="32" t="s">
        <v>294</v>
      </c>
      <c r="Z15" s="32" t="s">
        <v>422</v>
      </c>
      <c r="AA15" s="71" t="s">
        <v>388</v>
      </c>
      <c r="AB15" s="71" t="s">
        <v>516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538</v>
      </c>
      <c r="W16" s="32" t="s">
        <v>150</v>
      </c>
      <c r="Y16" s="32" t="s">
        <v>295</v>
      </c>
      <c r="Z16" s="32" t="s">
        <v>423</v>
      </c>
      <c r="AA16" s="71" t="s">
        <v>389</v>
      </c>
      <c r="AB16" s="71" t="s">
        <v>517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556</v>
      </c>
      <c r="W17" s="32" t="s">
        <v>151</v>
      </c>
      <c r="Y17" s="32" t="s">
        <v>296</v>
      </c>
      <c r="Z17" s="32" t="s">
        <v>424</v>
      </c>
      <c r="AA17" s="71" t="s">
        <v>390</v>
      </c>
      <c r="AB17" s="71" t="s">
        <v>518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539</v>
      </c>
      <c r="W18" s="32" t="s">
        <v>152</v>
      </c>
      <c r="Y18" s="32" t="s">
        <v>297</v>
      </c>
      <c r="Z18" s="32" t="s">
        <v>425</v>
      </c>
      <c r="AA18" s="71" t="s">
        <v>391</v>
      </c>
      <c r="AB18" s="71" t="s">
        <v>519</v>
      </c>
      <c r="AC18" s="31"/>
      <c r="AD18" s="31"/>
      <c r="AE18" s="31"/>
      <c r="AF18" s="30"/>
      <c r="AK18" s="42" t="str">
        <f t="shared" si="7"/>
        <v>Q</v>
      </c>
    </row>
    <row r="19" spans="1:37" ht="13.5" customHeight="1" x14ac:dyDescent="0.15">
      <c r="A19" s="14" t="s">
        <v>207</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540</v>
      </c>
      <c r="W19" s="32" t="s">
        <v>153</v>
      </c>
      <c r="Y19" s="32" t="s">
        <v>298</v>
      </c>
      <c r="Z19" s="32" t="s">
        <v>426</v>
      </c>
      <c r="AA19" s="71" t="s">
        <v>392</v>
      </c>
      <c r="AB19" s="71" t="s">
        <v>520</v>
      </c>
      <c r="AC19" s="31"/>
      <c r="AD19" s="31"/>
      <c r="AE19" s="31"/>
      <c r="AF19" s="30"/>
      <c r="AK19" s="42" t="str">
        <f t="shared" si="7"/>
        <v>R</v>
      </c>
    </row>
    <row r="20" spans="1:37" ht="13.5" customHeight="1" x14ac:dyDescent="0.15">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541</v>
      </c>
      <c r="W20" s="32" t="s">
        <v>154</v>
      </c>
      <c r="Y20" s="32" t="s">
        <v>299</v>
      </c>
      <c r="Z20" s="32" t="s">
        <v>427</v>
      </c>
      <c r="AA20" s="71" t="s">
        <v>393</v>
      </c>
      <c r="AB20" s="71" t="s">
        <v>521</v>
      </c>
      <c r="AC20" s="31"/>
      <c r="AD20" s="31"/>
      <c r="AE20" s="31"/>
      <c r="AF20" s="30"/>
      <c r="AK20" s="42" t="str">
        <f t="shared" si="7"/>
        <v>S</v>
      </c>
    </row>
    <row r="21" spans="1:37" ht="13.5" customHeight="1" x14ac:dyDescent="0.15">
      <c r="A21" s="14" t="s">
        <v>209</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542</v>
      </c>
      <c r="W21" s="32" t="s">
        <v>155</v>
      </c>
      <c r="Y21" s="32" t="s">
        <v>300</v>
      </c>
      <c r="Z21" s="32" t="s">
        <v>428</v>
      </c>
      <c r="AA21" s="71" t="s">
        <v>394</v>
      </c>
      <c r="AB21" s="71" t="s">
        <v>522</v>
      </c>
      <c r="AC21" s="31"/>
      <c r="AD21" s="31"/>
      <c r="AE21" s="31"/>
      <c r="AF21" s="30"/>
      <c r="AK21" s="42" t="str">
        <f t="shared" si="7"/>
        <v>T</v>
      </c>
    </row>
    <row r="22" spans="1:37" ht="13.5" customHeight="1" x14ac:dyDescent="0.15">
      <c r="A22" s="14" t="s">
        <v>210</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594</v>
      </c>
      <c r="W22" s="32" t="s">
        <v>156</v>
      </c>
      <c r="Y22" s="32" t="s">
        <v>301</v>
      </c>
      <c r="Z22" s="32" t="s">
        <v>429</v>
      </c>
      <c r="AA22" s="71" t="s">
        <v>395</v>
      </c>
      <c r="AB22" s="71" t="s">
        <v>523</v>
      </c>
      <c r="AC22" s="31"/>
      <c r="AD22" s="31"/>
      <c r="AE22" s="31"/>
      <c r="AF22" s="30"/>
      <c r="AK22" s="42" t="str">
        <f t="shared" si="7"/>
        <v>U</v>
      </c>
    </row>
    <row r="23" spans="1:37" ht="13.5" customHeight="1" x14ac:dyDescent="0.15">
      <c r="A23" s="69" t="s">
        <v>273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543</v>
      </c>
      <c r="W23" s="32" t="s">
        <v>157</v>
      </c>
      <c r="Y23" s="32" t="s">
        <v>302</v>
      </c>
      <c r="Z23" s="32" t="s">
        <v>430</v>
      </c>
      <c r="AA23" s="71" t="s">
        <v>396</v>
      </c>
      <c r="AB23" s="71" t="s">
        <v>524</v>
      </c>
      <c r="AC23" s="31"/>
      <c r="AD23" s="31"/>
      <c r="AE23" s="31"/>
      <c r="AF23" s="30"/>
      <c r="AK23" s="42" t="str">
        <f t="shared" si="7"/>
        <v>V</v>
      </c>
    </row>
    <row r="24" spans="1:37" ht="13.5" customHeight="1" x14ac:dyDescent="0.15">
      <c r="A24" s="83"/>
      <c r="B24" s="67"/>
      <c r="F24" s="18" t="s">
        <v>276</v>
      </c>
      <c r="G24" s="17"/>
      <c r="H24" s="13" t="str">
        <f t="shared" si="1"/>
        <v/>
      </c>
      <c r="I24" s="13" t="str">
        <f t="shared" si="5"/>
        <v>一般会計</v>
      </c>
      <c r="K24" s="13"/>
      <c r="L24" s="13"/>
      <c r="O24" s="13"/>
      <c r="P24" s="13"/>
      <c r="Q24" s="19"/>
      <c r="T24" s="13"/>
      <c r="U24" s="32" t="s">
        <v>544</v>
      </c>
      <c r="W24" s="32" t="s">
        <v>158</v>
      </c>
      <c r="Y24" s="32" t="s">
        <v>303</v>
      </c>
      <c r="Z24" s="32" t="s">
        <v>431</v>
      </c>
      <c r="AA24" s="71" t="s">
        <v>397</v>
      </c>
      <c r="AB24" s="71" t="s">
        <v>525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545</v>
      </c>
      <c r="W25" s="60"/>
      <c r="Y25" s="32" t="s">
        <v>304</v>
      </c>
      <c r="Z25" s="32" t="s">
        <v>432</v>
      </c>
      <c r="AA25" s="71" t="s">
        <v>398</v>
      </c>
      <c r="AB25" s="71" t="s">
        <v>526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546</v>
      </c>
      <c r="Y26" s="32" t="s">
        <v>305</v>
      </c>
      <c r="Z26" s="32" t="s">
        <v>433</v>
      </c>
      <c r="AA26" s="71" t="s">
        <v>399</v>
      </c>
      <c r="AB26" s="71" t="s">
        <v>527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547</v>
      </c>
      <c r="Y27" s="32" t="s">
        <v>306</v>
      </c>
      <c r="Z27" s="32" t="s">
        <v>434</v>
      </c>
      <c r="AA27" s="71" t="s">
        <v>400</v>
      </c>
      <c r="AB27" s="71" t="s">
        <v>528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548</v>
      </c>
      <c r="Y28" s="32" t="s">
        <v>307</v>
      </c>
      <c r="Z28" s="32" t="s">
        <v>435</v>
      </c>
      <c r="AA28" s="71" t="s">
        <v>401</v>
      </c>
      <c r="AB28" s="71" t="s">
        <v>529</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549</v>
      </c>
      <c r="Y29" s="32" t="s">
        <v>308</v>
      </c>
      <c r="Z29" s="32" t="s">
        <v>436</v>
      </c>
      <c r="AA29" s="71" t="s">
        <v>402</v>
      </c>
      <c r="AB29" s="71" t="s">
        <v>530</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550</v>
      </c>
      <c r="Y30" s="32" t="s">
        <v>309</v>
      </c>
      <c r="Z30" s="32" t="s">
        <v>437</v>
      </c>
      <c r="AA30" s="71" t="s">
        <v>403</v>
      </c>
      <c r="AB30" s="71" t="s">
        <v>531</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551</v>
      </c>
      <c r="Y31" s="32" t="s">
        <v>310</v>
      </c>
      <c r="Z31" s="32" t="s">
        <v>438</v>
      </c>
      <c r="AA31" s="71" t="s">
        <v>404</v>
      </c>
      <c r="AB31" s="71" t="s">
        <v>532</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552</v>
      </c>
      <c r="Y32" s="32" t="s">
        <v>311</v>
      </c>
      <c r="Z32" s="32" t="s">
        <v>439</v>
      </c>
      <c r="AA32" s="71" t="s">
        <v>65</v>
      </c>
      <c r="AB32" s="71" t="s">
        <v>65</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553</v>
      </c>
      <c r="Y33" s="32" t="s">
        <v>312</v>
      </c>
      <c r="Z33" s="32" t="s">
        <v>440</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554</v>
      </c>
      <c r="Y34" s="32" t="s">
        <v>313</v>
      </c>
      <c r="Z34" s="32" t="s">
        <v>441</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555</v>
      </c>
      <c r="Y35" s="32" t="s">
        <v>314</v>
      </c>
      <c r="Z35" s="32" t="s">
        <v>442</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315</v>
      </c>
      <c r="Z36" s="32" t="s">
        <v>443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316</v>
      </c>
      <c r="Z37" s="32" t="s">
        <v>444</v>
      </c>
      <c r="AF37" s="30"/>
      <c r="AK37" s="42" t="str">
        <f t="shared" si="7"/>
        <v>j</v>
      </c>
    </row>
    <row r="38" spans="1:37" x14ac:dyDescent="0.15">
      <c r="A38" s="13"/>
      <c r="B38" s="13"/>
      <c r="F38" s="13"/>
      <c r="G38" s="19"/>
      <c r="K38" s="13"/>
      <c r="L38" s="13"/>
      <c r="O38" s="13"/>
      <c r="P38" s="13"/>
      <c r="Q38" s="19"/>
      <c r="T38" s="13"/>
      <c r="Y38" s="32" t="s">
        <v>317</v>
      </c>
      <c r="Z38" s="32" t="s">
        <v>445</v>
      </c>
      <c r="AF38" s="30"/>
      <c r="AK38" s="42" t="str">
        <f t="shared" si="7"/>
        <v>k</v>
      </c>
    </row>
    <row r="39" spans="1:37" x14ac:dyDescent="0.15">
      <c r="A39" s="13"/>
      <c r="B39" s="13"/>
      <c r="F39" s="13" t="str">
        <f>I37</f>
        <v>一般会計</v>
      </c>
      <c r="G39" s="19"/>
      <c r="K39" s="13"/>
      <c r="L39" s="13"/>
      <c r="O39" s="13"/>
      <c r="P39" s="13"/>
      <c r="Q39" s="19"/>
      <c r="T39" s="13"/>
      <c r="U39" s="32" t="s">
        <v>557</v>
      </c>
      <c r="Y39" s="32" t="s">
        <v>318</v>
      </c>
      <c r="Z39" s="32" t="s">
        <v>446</v>
      </c>
      <c r="AF39" s="30"/>
      <c r="AK39" s="42" t="str">
        <f t="shared" si="7"/>
        <v>l</v>
      </c>
    </row>
    <row r="40" spans="1:37" x14ac:dyDescent="0.15">
      <c r="A40" s="13"/>
      <c r="B40" s="13"/>
      <c r="F40" s="13"/>
      <c r="G40" s="19"/>
      <c r="K40" s="13"/>
      <c r="L40" s="13"/>
      <c r="O40" s="13"/>
      <c r="P40" s="13"/>
      <c r="Q40" s="19"/>
      <c r="T40" s="13"/>
      <c r="U40" s="32"/>
      <c r="Y40" s="32" t="s">
        <v>319</v>
      </c>
      <c r="Z40" s="32" t="s">
        <v>447</v>
      </c>
      <c r="AF40" s="30"/>
      <c r="AK40" s="42" t="str">
        <f t="shared" si="7"/>
        <v>m</v>
      </c>
    </row>
    <row r="41" spans="1:37" x14ac:dyDescent="0.15">
      <c r="A41" s="13"/>
      <c r="B41" s="13"/>
      <c r="F41" s="13"/>
      <c r="G41" s="19"/>
      <c r="K41" s="13"/>
      <c r="L41" s="13"/>
      <c r="O41" s="13"/>
      <c r="P41" s="13"/>
      <c r="Q41" s="19"/>
      <c r="T41" s="13"/>
      <c r="U41" s="32" t="s">
        <v>259</v>
      </c>
      <c r="Y41" s="32" t="s">
        <v>320</v>
      </c>
      <c r="Z41" s="32" t="s">
        <v>448</v>
      </c>
      <c r="AF41" s="30"/>
      <c r="AK41" s="42" t="str">
        <f t="shared" si="7"/>
        <v>n</v>
      </c>
    </row>
    <row r="42" spans="1:37" x14ac:dyDescent="0.15">
      <c r="A42" s="13"/>
      <c r="B42" s="13"/>
      <c r="F42" s="13"/>
      <c r="G42" s="19"/>
      <c r="K42" s="13"/>
      <c r="L42" s="13"/>
      <c r="O42" s="13"/>
      <c r="P42" s="13"/>
      <c r="Q42" s="19"/>
      <c r="T42" s="13"/>
      <c r="U42" s="32" t="s">
        <v>269</v>
      </c>
      <c r="Y42" s="32" t="s">
        <v>321</v>
      </c>
      <c r="Z42" s="32" t="s">
        <v>449</v>
      </c>
      <c r="AF42" s="30"/>
      <c r="AK42" s="42" t="str">
        <f t="shared" si="7"/>
        <v>o</v>
      </c>
    </row>
    <row r="43" spans="1:37" x14ac:dyDescent="0.15">
      <c r="A43" s="13"/>
      <c r="B43" s="13"/>
      <c r="F43" s="13"/>
      <c r="G43" s="19"/>
      <c r="K43" s="13"/>
      <c r="L43" s="13"/>
      <c r="O43" s="13"/>
      <c r="P43" s="13"/>
      <c r="Q43" s="19"/>
      <c r="T43" s="13"/>
      <c r="Y43" s="32" t="s">
        <v>322</v>
      </c>
      <c r="Z43" s="32" t="s">
        <v>450</v>
      </c>
      <c r="AF43" s="30"/>
      <c r="AK43" s="42" t="str">
        <f t="shared" si="7"/>
        <v>p</v>
      </c>
    </row>
    <row r="44" spans="1:37" x14ac:dyDescent="0.15">
      <c r="A44" s="13"/>
      <c r="B44" s="13"/>
      <c r="F44" s="13"/>
      <c r="G44" s="19"/>
      <c r="K44" s="13"/>
      <c r="L44" s="13"/>
      <c r="O44" s="13"/>
      <c r="P44" s="13"/>
      <c r="Q44" s="19"/>
      <c r="T44" s="13"/>
      <c r="Y44" s="32" t="s">
        <v>323</v>
      </c>
      <c r="Z44" s="32" t="s">
        <v>451</v>
      </c>
      <c r="AF44" s="30"/>
      <c r="AK44" s="42" t="str">
        <f t="shared" si="7"/>
        <v>q</v>
      </c>
    </row>
    <row r="45" spans="1:37" x14ac:dyDescent="0.15">
      <c r="A45" s="13"/>
      <c r="B45" s="13"/>
      <c r="F45" s="13"/>
      <c r="G45" s="19"/>
      <c r="K45" s="13"/>
      <c r="L45" s="13"/>
      <c r="O45" s="13"/>
      <c r="P45" s="13"/>
      <c r="Q45" s="19"/>
      <c r="T45" s="13"/>
      <c r="U45" s="29" t="s">
        <v>160</v>
      </c>
      <c r="Y45" s="32" t="s">
        <v>324</v>
      </c>
      <c r="Z45" s="32" t="s">
        <v>452</v>
      </c>
      <c r="AF45" s="30"/>
      <c r="AK45" s="42" t="str">
        <f t="shared" si="7"/>
        <v>r</v>
      </c>
    </row>
    <row r="46" spans="1:37" x14ac:dyDescent="0.15">
      <c r="A46" s="13"/>
      <c r="B46" s="13"/>
      <c r="F46" s="13"/>
      <c r="G46" s="19"/>
      <c r="K46" s="13"/>
      <c r="L46" s="13"/>
      <c r="O46" s="13"/>
      <c r="P46" s="13"/>
      <c r="Q46" s="19"/>
      <c r="T46" s="13"/>
      <c r="U46" s="78" t="s">
        <v>593</v>
      </c>
      <c r="Y46" s="32" t="s">
        <v>325</v>
      </c>
      <c r="Z46" s="32" t="s">
        <v>453</v>
      </c>
      <c r="AF46" s="30"/>
      <c r="AK46" s="42" t="str">
        <f t="shared" si="7"/>
        <v>s</v>
      </c>
    </row>
    <row r="47" spans="1:37" x14ac:dyDescent="0.15">
      <c r="A47" s="13"/>
      <c r="B47" s="13"/>
      <c r="F47" s="13"/>
      <c r="G47" s="19"/>
      <c r="K47" s="13"/>
      <c r="L47" s="13"/>
      <c r="O47" s="13"/>
      <c r="P47" s="13"/>
      <c r="Q47" s="19"/>
      <c r="T47" s="13"/>
      <c r="Y47" s="32" t="s">
        <v>326</v>
      </c>
      <c r="Z47" s="32" t="s">
        <v>454</v>
      </c>
      <c r="AF47" s="30"/>
      <c r="AK47" s="42" t="str">
        <f t="shared" si="7"/>
        <v>t</v>
      </c>
    </row>
    <row r="48" spans="1:37" x14ac:dyDescent="0.15">
      <c r="A48" s="13"/>
      <c r="B48" s="13"/>
      <c r="F48" s="13"/>
      <c r="G48" s="19"/>
      <c r="K48" s="13"/>
      <c r="L48" s="13"/>
      <c r="O48" s="13"/>
      <c r="P48" s="13"/>
      <c r="Q48" s="19"/>
      <c r="T48" s="13"/>
      <c r="U48" s="78">
        <v>2021</v>
      </c>
      <c r="Y48" s="32" t="s">
        <v>327</v>
      </c>
      <c r="Z48" s="32" t="s">
        <v>455</v>
      </c>
      <c r="AF48" s="30"/>
      <c r="AK48" s="42" t="str">
        <f t="shared" si="7"/>
        <v>u</v>
      </c>
    </row>
    <row r="49" spans="1:37" x14ac:dyDescent="0.15">
      <c r="A49" s="13"/>
      <c r="B49" s="13"/>
      <c r="F49" s="13"/>
      <c r="G49" s="19"/>
      <c r="K49" s="13"/>
      <c r="L49" s="13"/>
      <c r="O49" s="13"/>
      <c r="P49" s="13"/>
      <c r="Q49" s="19"/>
      <c r="T49" s="13"/>
      <c r="U49" s="78">
        <v>2022</v>
      </c>
      <c r="Y49" s="32" t="s">
        <v>328</v>
      </c>
      <c r="Z49" s="32" t="s">
        <v>456</v>
      </c>
      <c r="AF49" s="30"/>
      <c r="AK49" s="42" t="str">
        <f t="shared" si="7"/>
        <v>v</v>
      </c>
    </row>
    <row r="50" spans="1:37" x14ac:dyDescent="0.15">
      <c r="A50" s="13"/>
      <c r="B50" s="13"/>
      <c r="F50" s="13"/>
      <c r="G50" s="19"/>
      <c r="K50" s="13"/>
      <c r="L50" s="13"/>
      <c r="O50" s="13"/>
      <c r="P50" s="13"/>
      <c r="Q50" s="19"/>
      <c r="T50" s="13"/>
      <c r="U50" s="78">
        <v>2023</v>
      </c>
      <c r="Y50" s="32" t="s">
        <v>329</v>
      </c>
      <c r="Z50" s="32" t="s">
        <v>457</v>
      </c>
      <c r="AF50" s="30"/>
    </row>
    <row r="51" spans="1:37" x14ac:dyDescent="0.15">
      <c r="A51" s="13"/>
      <c r="B51" s="13"/>
      <c r="F51" s="13"/>
      <c r="G51" s="19"/>
      <c r="K51" s="13"/>
      <c r="L51" s="13"/>
      <c r="O51" s="13"/>
      <c r="P51" s="13"/>
      <c r="Q51" s="19"/>
      <c r="T51" s="13"/>
      <c r="U51" s="78">
        <v>2024</v>
      </c>
      <c r="Y51" s="32" t="s">
        <v>330</v>
      </c>
      <c r="Z51" s="32" t="s">
        <v>458</v>
      </c>
      <c r="AF51" s="30"/>
    </row>
    <row r="52" spans="1:37" x14ac:dyDescent="0.15">
      <c r="A52" s="13"/>
      <c r="B52" s="13"/>
      <c r="F52" s="13"/>
      <c r="G52" s="19"/>
      <c r="K52" s="13"/>
      <c r="L52" s="13"/>
      <c r="O52" s="13"/>
      <c r="P52" s="13"/>
      <c r="Q52" s="19"/>
      <c r="T52" s="13"/>
      <c r="U52" s="78">
        <v>2025</v>
      </c>
      <c r="Y52" s="32" t="s">
        <v>331</v>
      </c>
      <c r="Z52" s="32" t="s">
        <v>459</v>
      </c>
      <c r="AF52" s="30"/>
    </row>
    <row r="53" spans="1:37" x14ac:dyDescent="0.15">
      <c r="A53" s="13"/>
      <c r="B53" s="13"/>
      <c r="F53" s="13"/>
      <c r="G53" s="19"/>
      <c r="K53" s="13"/>
      <c r="L53" s="13"/>
      <c r="O53" s="13"/>
      <c r="P53" s="13"/>
      <c r="Q53" s="19"/>
      <c r="T53" s="13"/>
      <c r="U53" s="78">
        <v>2026</v>
      </c>
      <c r="Y53" s="32" t="s">
        <v>332</v>
      </c>
      <c r="Z53" s="32" t="s">
        <v>460</v>
      </c>
      <c r="AF53" s="30"/>
    </row>
    <row r="54" spans="1:37" x14ac:dyDescent="0.15">
      <c r="A54" s="13"/>
      <c r="B54" s="13"/>
      <c r="F54" s="13"/>
      <c r="G54" s="19"/>
      <c r="K54" s="13"/>
      <c r="L54" s="13"/>
      <c r="O54" s="13"/>
      <c r="P54" s="20"/>
      <c r="Q54" s="19"/>
      <c r="T54" s="13"/>
      <c r="Y54" s="32" t="s">
        <v>333</v>
      </c>
      <c r="Z54" s="32" t="s">
        <v>461</v>
      </c>
      <c r="AF54" s="30"/>
    </row>
    <row r="55" spans="1:37" x14ac:dyDescent="0.15">
      <c r="A55" s="13"/>
      <c r="B55" s="13"/>
      <c r="F55" s="13"/>
      <c r="G55" s="19"/>
      <c r="K55" s="13"/>
      <c r="L55" s="13"/>
      <c r="O55" s="13"/>
      <c r="P55" s="13"/>
      <c r="Q55" s="19"/>
      <c r="T55" s="13"/>
      <c r="Y55" s="32" t="s">
        <v>334</v>
      </c>
      <c r="Z55" s="32" t="s">
        <v>462</v>
      </c>
      <c r="AF55" s="30"/>
    </row>
    <row r="56" spans="1:37" x14ac:dyDescent="0.15">
      <c r="A56" s="13"/>
      <c r="B56" s="13"/>
      <c r="F56" s="13"/>
      <c r="G56" s="19"/>
      <c r="K56" s="13"/>
      <c r="L56" s="13"/>
      <c r="O56" s="13"/>
      <c r="P56" s="13"/>
      <c r="Q56" s="19"/>
      <c r="T56" s="13"/>
      <c r="U56" s="78">
        <v>20</v>
      </c>
      <c r="Y56" s="32" t="s">
        <v>335</v>
      </c>
      <c r="Z56" s="32" t="s">
        <v>463</v>
      </c>
      <c r="AF56" s="30"/>
    </row>
    <row r="57" spans="1:37" x14ac:dyDescent="0.15">
      <c r="A57" s="13"/>
      <c r="B57" s="13"/>
      <c r="F57" s="13"/>
      <c r="G57" s="19"/>
      <c r="K57" s="13"/>
      <c r="L57" s="13"/>
      <c r="O57" s="13"/>
      <c r="P57" s="13"/>
      <c r="Q57" s="19"/>
      <c r="T57" s="13"/>
      <c r="U57" s="32" t="s">
        <v>533</v>
      </c>
      <c r="Y57" s="32" t="s">
        <v>336</v>
      </c>
      <c r="Z57" s="32" t="s">
        <v>464</v>
      </c>
      <c r="AF57" s="30"/>
    </row>
    <row r="58" spans="1:37" x14ac:dyDescent="0.15">
      <c r="A58" s="13"/>
      <c r="B58" s="13"/>
      <c r="F58" s="13"/>
      <c r="G58" s="19"/>
      <c r="K58" s="13"/>
      <c r="L58" s="13"/>
      <c r="O58" s="13"/>
      <c r="P58" s="13"/>
      <c r="Q58" s="19"/>
      <c r="T58" s="13"/>
      <c r="U58" s="32" t="s">
        <v>534</v>
      </c>
      <c r="Y58" s="32" t="s">
        <v>337</v>
      </c>
      <c r="Z58" s="32" t="s">
        <v>465</v>
      </c>
      <c r="AF58" s="30"/>
    </row>
    <row r="59" spans="1:37" x14ac:dyDescent="0.15">
      <c r="A59" s="13"/>
      <c r="B59" s="13"/>
      <c r="F59" s="13"/>
      <c r="G59" s="19"/>
      <c r="K59" s="13"/>
      <c r="L59" s="13"/>
      <c r="O59" s="13"/>
      <c r="P59" s="13"/>
      <c r="Q59" s="19"/>
      <c r="T59" s="13"/>
      <c r="Y59" s="32" t="s">
        <v>338</v>
      </c>
      <c r="Z59" s="32" t="s">
        <v>466</v>
      </c>
      <c r="AF59" s="30"/>
    </row>
    <row r="60" spans="1:37" x14ac:dyDescent="0.15">
      <c r="A60" s="13"/>
      <c r="B60" s="13"/>
      <c r="F60" s="13"/>
      <c r="G60" s="19"/>
      <c r="K60" s="13"/>
      <c r="L60" s="13"/>
      <c r="O60" s="13"/>
      <c r="P60" s="13"/>
      <c r="Q60" s="19"/>
      <c r="T60" s="13"/>
      <c r="Y60" s="32" t="s">
        <v>339</v>
      </c>
      <c r="Z60" s="32" t="s">
        <v>467</v>
      </c>
      <c r="AF60" s="30"/>
    </row>
    <row r="61" spans="1:37" x14ac:dyDescent="0.15">
      <c r="A61" s="13"/>
      <c r="B61" s="13"/>
      <c r="F61" s="13"/>
      <c r="G61" s="19"/>
      <c r="K61" s="13"/>
      <c r="L61" s="13"/>
      <c r="O61" s="13"/>
      <c r="P61" s="13"/>
      <c r="Q61" s="19"/>
      <c r="T61" s="13"/>
      <c r="Y61" s="32" t="s">
        <v>340</v>
      </c>
      <c r="Z61" s="32" t="s">
        <v>468</v>
      </c>
      <c r="AF61" s="30"/>
    </row>
    <row r="62" spans="1:37" x14ac:dyDescent="0.15">
      <c r="A62" s="13"/>
      <c r="B62" s="13"/>
      <c r="F62" s="13"/>
      <c r="G62" s="19"/>
      <c r="K62" s="13"/>
      <c r="L62" s="13"/>
      <c r="O62" s="13"/>
      <c r="P62" s="13"/>
      <c r="Q62" s="19"/>
      <c r="T62" s="13"/>
      <c r="Y62" s="32" t="s">
        <v>341</v>
      </c>
      <c r="Z62" s="32" t="s">
        <v>469</v>
      </c>
      <c r="AF62" s="30"/>
    </row>
    <row r="63" spans="1:37" x14ac:dyDescent="0.15">
      <c r="A63" s="13"/>
      <c r="B63" s="13"/>
      <c r="F63" s="13"/>
      <c r="G63" s="19"/>
      <c r="K63" s="13"/>
      <c r="L63" s="13"/>
      <c r="O63" s="13"/>
      <c r="P63" s="13"/>
      <c r="Q63" s="19"/>
      <c r="T63" s="13"/>
      <c r="Y63" s="32" t="s">
        <v>342</v>
      </c>
      <c r="Z63" s="32" t="s">
        <v>470</v>
      </c>
      <c r="AF63" s="30"/>
    </row>
    <row r="64" spans="1:37" x14ac:dyDescent="0.15">
      <c r="A64" s="13"/>
      <c r="B64" s="13"/>
      <c r="F64" s="13"/>
      <c r="G64" s="19"/>
      <c r="K64" s="13"/>
      <c r="L64" s="13"/>
      <c r="O64" s="13"/>
      <c r="P64" s="13"/>
      <c r="Q64" s="19"/>
      <c r="T64" s="13"/>
      <c r="Y64" s="32" t="s">
        <v>343</v>
      </c>
      <c r="Z64" s="32" t="s">
        <v>471</v>
      </c>
      <c r="AF64" s="30"/>
    </row>
    <row r="65" spans="1:32" x14ac:dyDescent="0.15">
      <c r="A65" s="13"/>
      <c r="B65" s="13"/>
      <c r="F65" s="13"/>
      <c r="G65" s="19"/>
      <c r="K65" s="13"/>
      <c r="L65" s="13"/>
      <c r="O65" s="13"/>
      <c r="P65" s="13"/>
      <c r="Q65" s="19"/>
      <c r="T65" s="13"/>
      <c r="Y65" s="32" t="s">
        <v>344</v>
      </c>
      <c r="Z65" s="32" t="s">
        <v>472</v>
      </c>
      <c r="AF65" s="30"/>
    </row>
    <row r="66" spans="1:32" x14ac:dyDescent="0.15">
      <c r="A66" s="13"/>
      <c r="B66" s="13"/>
      <c r="F66" s="13"/>
      <c r="G66" s="19"/>
      <c r="K66" s="13"/>
      <c r="L66" s="13"/>
      <c r="O66" s="13"/>
      <c r="P66" s="13"/>
      <c r="Q66" s="19"/>
      <c r="T66" s="13"/>
      <c r="Y66" s="32" t="s">
        <v>66</v>
      </c>
      <c r="Z66" s="32" t="s">
        <v>473</v>
      </c>
      <c r="AF66" s="30"/>
    </row>
    <row r="67" spans="1:32" x14ac:dyDescent="0.15">
      <c r="A67" s="13"/>
      <c r="B67" s="13"/>
      <c r="F67" s="13"/>
      <c r="G67" s="19"/>
      <c r="K67" s="13"/>
      <c r="L67" s="13"/>
      <c r="O67" s="13"/>
      <c r="P67" s="13"/>
      <c r="Q67" s="19"/>
      <c r="T67" s="13"/>
      <c r="Y67" s="32" t="s">
        <v>345</v>
      </c>
      <c r="Z67" s="32" t="s">
        <v>474</v>
      </c>
      <c r="AF67" s="30"/>
    </row>
    <row r="68" spans="1:32" x14ac:dyDescent="0.15">
      <c r="A68" s="13"/>
      <c r="B68" s="13"/>
      <c r="F68" s="13"/>
      <c r="G68" s="19"/>
      <c r="K68" s="13"/>
      <c r="L68" s="13"/>
      <c r="O68" s="13"/>
      <c r="P68" s="13"/>
      <c r="Q68" s="19"/>
      <c r="T68" s="13"/>
      <c r="Y68" s="32" t="s">
        <v>346</v>
      </c>
      <c r="Z68" s="32" t="s">
        <v>475</v>
      </c>
      <c r="AF68" s="30"/>
    </row>
    <row r="69" spans="1:32" x14ac:dyDescent="0.15">
      <c r="A69" s="13"/>
      <c r="B69" s="13"/>
      <c r="F69" s="13"/>
      <c r="G69" s="19"/>
      <c r="K69" s="13"/>
      <c r="L69" s="13"/>
      <c r="O69" s="13"/>
      <c r="P69" s="13"/>
      <c r="Q69" s="19"/>
      <c r="T69" s="13"/>
      <c r="Y69" s="32" t="s">
        <v>347</v>
      </c>
      <c r="Z69" s="32" t="s">
        <v>476</v>
      </c>
      <c r="AF69" s="30"/>
    </row>
    <row r="70" spans="1:32" x14ac:dyDescent="0.15">
      <c r="A70" s="13"/>
      <c r="B70" s="13"/>
      <c r="Y70" s="32" t="s">
        <v>348</v>
      </c>
      <c r="Z70" s="32" t="s">
        <v>477</v>
      </c>
    </row>
    <row r="71" spans="1:32" x14ac:dyDescent="0.15">
      <c r="Y71" s="32" t="s">
        <v>349</v>
      </c>
      <c r="Z71" s="32" t="s">
        <v>478</v>
      </c>
    </row>
    <row r="72" spans="1:32" x14ac:dyDescent="0.15">
      <c r="Y72" s="32" t="s">
        <v>350</v>
      </c>
      <c r="Z72" s="32" t="s">
        <v>479</v>
      </c>
    </row>
    <row r="73" spans="1:32" x14ac:dyDescent="0.15">
      <c r="Y73" s="32" t="s">
        <v>351</v>
      </c>
      <c r="Z73" s="32" t="s">
        <v>480</v>
      </c>
    </row>
    <row r="74" spans="1:32" x14ac:dyDescent="0.15">
      <c r="Y74" s="32" t="s">
        <v>352</v>
      </c>
      <c r="Z74" s="32" t="s">
        <v>481</v>
      </c>
    </row>
    <row r="75" spans="1:32" x14ac:dyDescent="0.15">
      <c r="Y75" s="32" t="s">
        <v>353</v>
      </c>
      <c r="Z75" s="32" t="s">
        <v>482</v>
      </c>
    </row>
    <row r="76" spans="1:32" x14ac:dyDescent="0.15">
      <c r="Y76" s="32" t="s">
        <v>354</v>
      </c>
      <c r="Z76" s="32" t="s">
        <v>483</v>
      </c>
    </row>
    <row r="77" spans="1:32" x14ac:dyDescent="0.15">
      <c r="Y77" s="32" t="s">
        <v>355</v>
      </c>
      <c r="Z77" s="32" t="s">
        <v>484</v>
      </c>
    </row>
    <row r="78" spans="1:32" x14ac:dyDescent="0.15">
      <c r="Y78" s="32" t="s">
        <v>356</v>
      </c>
      <c r="Z78" s="32" t="s">
        <v>485</v>
      </c>
    </row>
    <row r="79" spans="1:32" x14ac:dyDescent="0.15">
      <c r="Y79" s="32" t="s">
        <v>357</v>
      </c>
      <c r="Z79" s="32" t="s">
        <v>486</v>
      </c>
    </row>
    <row r="80" spans="1:32" x14ac:dyDescent="0.15">
      <c r="Y80" s="32" t="s">
        <v>358</v>
      </c>
      <c r="Z80" s="32" t="s">
        <v>487</v>
      </c>
    </row>
    <row r="81" spans="25:26" x14ac:dyDescent="0.15">
      <c r="Y81" s="32" t="s">
        <v>359</v>
      </c>
      <c r="Z81" s="32" t="s">
        <v>488</v>
      </c>
    </row>
    <row r="82" spans="25:26" x14ac:dyDescent="0.15">
      <c r="Y82" s="32" t="s">
        <v>360</v>
      </c>
      <c r="Z82" s="32" t="s">
        <v>489</v>
      </c>
    </row>
    <row r="83" spans="25:26" x14ac:dyDescent="0.15">
      <c r="Y83" s="32" t="s">
        <v>361</v>
      </c>
      <c r="Z83" s="32" t="s">
        <v>490</v>
      </c>
    </row>
    <row r="84" spans="25:26" x14ac:dyDescent="0.15">
      <c r="Y84" s="32" t="s">
        <v>362</v>
      </c>
      <c r="Z84" s="32" t="s">
        <v>491</v>
      </c>
    </row>
    <row r="85" spans="25:26" x14ac:dyDescent="0.15">
      <c r="Y85" s="32" t="s">
        <v>363</v>
      </c>
      <c r="Z85" s="32" t="s">
        <v>492</v>
      </c>
    </row>
    <row r="86" spans="25:26" x14ac:dyDescent="0.15">
      <c r="Y86" s="32" t="s">
        <v>364</v>
      </c>
      <c r="Z86" s="32" t="s">
        <v>493</v>
      </c>
    </row>
    <row r="87" spans="25:26" x14ac:dyDescent="0.15">
      <c r="Y87" s="32" t="s">
        <v>365</v>
      </c>
      <c r="Z87" s="32" t="s">
        <v>494</v>
      </c>
    </row>
    <row r="88" spans="25:26" x14ac:dyDescent="0.15">
      <c r="Y88" s="32" t="s">
        <v>366</v>
      </c>
      <c r="Z88" s="32" t="s">
        <v>495</v>
      </c>
    </row>
    <row r="89" spans="25:26" x14ac:dyDescent="0.15">
      <c r="Y89" s="32" t="s">
        <v>367</v>
      </c>
      <c r="Z89" s="32" t="s">
        <v>496</v>
      </c>
    </row>
    <row r="90" spans="25:26" x14ac:dyDescent="0.15">
      <c r="Y90" s="32" t="s">
        <v>368</v>
      </c>
      <c r="Z90" s="32" t="s">
        <v>497</v>
      </c>
    </row>
    <row r="91" spans="25:26" x14ac:dyDescent="0.15">
      <c r="Y91" s="32" t="s">
        <v>369</v>
      </c>
      <c r="Z91" s="32" t="s">
        <v>498</v>
      </c>
    </row>
    <row r="92" spans="25:26" x14ac:dyDescent="0.15">
      <c r="Y92" s="32" t="s">
        <v>370</v>
      </c>
      <c r="Z92" s="32" t="s">
        <v>499</v>
      </c>
    </row>
    <row r="93" spans="25:26" x14ac:dyDescent="0.15">
      <c r="Y93" s="32" t="s">
        <v>371</v>
      </c>
      <c r="Z93" s="32" t="s">
        <v>500</v>
      </c>
    </row>
    <row r="94" spans="25:26" x14ac:dyDescent="0.15">
      <c r="Y94" s="32" t="s">
        <v>372</v>
      </c>
      <c r="Z94" s="32" t="s">
        <v>501</v>
      </c>
    </row>
    <row r="95" spans="25:26" x14ac:dyDescent="0.15">
      <c r="Y95" s="32" t="s">
        <v>373</v>
      </c>
      <c r="Z95" s="32" t="s">
        <v>502</v>
      </c>
    </row>
    <row r="96" spans="25:26" x14ac:dyDescent="0.15">
      <c r="Y96" s="32" t="s">
        <v>277</v>
      </c>
      <c r="Z96" s="32" t="s">
        <v>503</v>
      </c>
    </row>
    <row r="97" spans="25:26" x14ac:dyDescent="0.15">
      <c r="Y97" s="32" t="s">
        <v>374</v>
      </c>
      <c r="Z97" s="32" t="s">
        <v>504</v>
      </c>
    </row>
    <row r="98" spans="25:26" x14ac:dyDescent="0.15">
      <c r="Y98" s="32" t="s">
        <v>375</v>
      </c>
      <c r="Z98" s="32" t="s">
        <v>505</v>
      </c>
    </row>
    <row r="99" spans="25:26" x14ac:dyDescent="0.15">
      <c r="Y99" s="32" t="s">
        <v>405</v>
      </c>
      <c r="Z99" s="32" t="s">
        <v>506</v>
      </c>
    </row>
    <row r="100" spans="25:26" x14ac:dyDescent="0.15">
      <c r="Y100" s="32" t="s">
        <v>597</v>
      </c>
      <c r="Z100" s="32" t="s">
        <v>507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2022-06-21T02:31:57Z</cp:lastPrinted>
  <dcterms:created xsi:type="dcterms:W3CDTF">2012-03-13T00:50:25Z</dcterms:created>
  <dcterms:modified xsi:type="dcterms:W3CDTF">2022-09-09T02:53:15Z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