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7" i="11" l="1"/>
  <c r="AY398" i="11"/>
  <c r="AY322" i="11"/>
  <c r="AY326" i="11"/>
  <c r="AY330" i="11"/>
  <c r="AY336" i="11"/>
  <c r="AY341" i="11"/>
  <c r="AY323" i="11"/>
  <c r="AY327" i="11"/>
  <c r="AY331" i="11"/>
  <c r="AY337" i="11"/>
  <c r="AY324" i="11"/>
  <c r="AY328" i="11"/>
  <c r="AY332" i="11"/>
  <c r="AY338" i="11"/>
  <c r="AY325" i="11"/>
  <c r="AY329" i="11"/>
  <c r="AY340"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1" i="11" s="1"/>
  <c r="AY98" i="11"/>
  <c r="AY102" i="11"/>
  <c r="AY104" i="11" s="1"/>
  <c r="AY100" i="11" l="1"/>
  <c r="AY163" i="11"/>
  <c r="AY144" i="11"/>
  <c r="AY176" i="11"/>
  <c r="AY198" i="11"/>
  <c r="AY203" i="11"/>
  <c r="AY207" i="11"/>
  <c r="AY211" i="11"/>
  <c r="AY116" i="11"/>
  <c r="AY120" i="11"/>
  <c r="AY124" i="11"/>
  <c r="AY128" i="11"/>
  <c r="AY154" i="11"/>
  <c r="AY140" i="11"/>
  <c r="AY134"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7" i="11"/>
  <c r="AY85" i="11"/>
  <c r="AY84" i="11"/>
  <c r="AY83" i="11"/>
  <c r="AY81" i="11"/>
  <c r="AY80" i="11"/>
  <c r="AY79" i="11"/>
  <c r="AY78" i="11"/>
  <c r="AY86" i="11" s="1"/>
  <c r="AY44" i="11"/>
  <c r="AY52" i="11" s="1"/>
  <c r="AY92" i="11" l="1"/>
  <c r="AY96" i="11"/>
  <c r="AY55"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<sst xmlns="http://schemas.openxmlformats.org/spreadsheetml/2006/main" count="1328" uniqueCount="671">
  <si>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</si>
  <si>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</si>
  <si>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</si>
  <si>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</si>
  <si>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</si>
  <si>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</si>
  <si>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</si>
  <si>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</si>
  <si>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</si>
  <si>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</si>
  <si>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</si>
  <si>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</si>
  <si>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</si>
  <si>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</si>
  <si>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</si>
  <si>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</si>
  <si>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</si>
  <si>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</si>
  <si>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</si>
  <si>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</si>
  <si>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</si>
  <si>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</si>
  <si>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</si>
  <si>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</si>
  <si>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</si>
  <si>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</si>
  <si>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</si>
  <si>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</si>
  <si>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</si>
  <si>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</si>
  <si>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</si>
  <si>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</si>
  <si>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</si>
  <si>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</si>
  <si>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</si>
  <si>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</si>
  <si>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</si>
  <si>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</si>
  <si>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</si>
  <si>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</si>
  <si>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</si>
  <si>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</si>
  <si>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</si>
  <si>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</si>
  <si>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</si>
  <si>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</si>
  <si>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</si>
  <si>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</si>
  <si>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</si>
  <si>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</si>
  <si>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</si>
  <si>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</si>
  <si>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</si>
  <si>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</si>
  <si>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</si>
  <si>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</si>
  <si>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</si>
  <si>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</si>
  <si>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</si>
  <si>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</si>
  <si>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</si>
  <si>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</si>
  <si>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</si>
  <si>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</si>
  <si>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</si>
  <si>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</si>
  <si>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</si>
  <si>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</si>
  <si>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</si>
  <si>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</si>
  <si>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</si>
  <si>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</si>
  <si>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</si>
  <si>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</si>
  <si>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</si>
  <si>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</si>
  <si>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</si>
  <si>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</si>
  <si>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</si>
  <si>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</si>
  <si>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</si>
  <si>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</si>
  <si>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</si>
  <si>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</si>
  <si>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</si>
  <si>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</si>
  <si>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</si>
  <si>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</si>
  <si>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</si>
  <si>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</si>
  <si>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</si>
  <si>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</si>
  <si>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</si>
  <si>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</si>
  <si>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</si>
  <si>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</si>
  <si>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</si>
  <si>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</si>
  <si>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</si>
  <si>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</si>
  <si>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</si>
  <si>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</si>
  <si>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</si>
  <si>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</si>
  <si>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</si>
  <si>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</si>
  <si>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</si>
  <si>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</si>
  <si>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</si>
  <si>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</si>
  <si>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</si>
  <si>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</si>
  <si>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</si>
  <si>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</si>
  <si>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</si>
  <si>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</si>
  <si>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</si>
  <si>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</si>
  <si>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</si>
  <si>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</si>
  <si>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</si>
  <si>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</si>
  <si>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</si>
  <si>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</si>
  <si>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</si>
  <si>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</si>
  <si>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</si>
  <si>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</si>
  <si>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</si>
  <si>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</si>
  <si>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</si>
  <si>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</si>
  <si>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</si>
  <si>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</si>
  <si>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</si>
  <si>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</si>
  <si>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</si>
  <si>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</si>
  <si>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</si>
  <si>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</si>
  <si>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</si>
  <si>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</si>
  <si>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</si>
  <si>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</si>
  <si>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</si>
  <si>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</si>
  <si>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</si>
  <si>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</si>
  <si>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</si>
  <si>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</si>
  <si>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</si>
  <si>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</si>
  <si>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</si>
  <si>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</si>
  <si>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</si>
  <si>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</si>
  <si>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</si>
  <si>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</si>
  <si>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</si>
  <si>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</si>
  <si>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</si>
  <si>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</si>
  <si>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</si>
  <si>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</si>
  <si>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</si>
  <si>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</si>
  <si>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</si>
  <si>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</si>
  <si>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</si>
  <si>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</si>
  <si>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</si>
  <si>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</si>
  <si>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</si>
  <si>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</si>
  <si>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</si>
  <si>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</si>
  <si>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</si>
  <si>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</si>
  <si>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</si>
  <si>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</si>
  <si>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</si>
  <si>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</si>
  <si>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</si>
  <si>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</si>
  <si>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</si>
  <si>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</si>
  <si>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</si>
  <si>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</si>
  <si>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</si>
  <si>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</si>
  <si>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</si>
  <si>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</si>
  <si>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</si>
  <si>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</si>
  <si>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</si>
  <si>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</si>
  <si>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</si>
  <si>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</si>
  <si>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</si>
  <si>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</si>
  <si>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</si>
  <si>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</si>
  <si>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</si>
  <si>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</si>
  <si>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</si>
  <si>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</si>
  <si>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</si>
  <si>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</si>
  <si>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</si>
  <si>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</si>
  <si>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</si>
  <si>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</si>
  <si>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</si>
  <si>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</si>
  <si>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</si>
  <si>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</si>
  <si>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</si>
  <si>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</si>
  <si>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</si>
  <si>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</si>
  <si>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</si>
  <si>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</si>
  <si>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</si>
  <si>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</si>
  <si>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</si>
  <si>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</si>
  <si>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</si>
  <si>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</si>
  <si>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</si>
  <si>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</si>
  <si>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</si>
  <si>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</si>
  <si>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</si>
  <si>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</si>
  <si>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</si>
  <si>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</si>
  <si>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</si>
  <si>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</si>
  <si>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</si>
  <si>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</si>
  <si>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</si>
  <si>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</si>
  <si>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</si>
  <si>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</si>
  <si>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</si>
  <si>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</si>
  <si>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</si>
  <si>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</si>
  <si>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</si>
  <si>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</si>
  <si>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</si>
  <si>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</si>
  <si>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</si>
  <si>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</si>
  <si>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</si>
  <si>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</si>
  <si>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</si>
  <si>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</si>
  <si>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</si>
  <si>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</si>
  <si>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</si>
  <si>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</si>
  <si>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</si>
  <si>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</si>
  <si>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</si>
  <si>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</si>
  <si>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</si>
  <si>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</si>
  <si>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</si>
  <si>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</si>
  <si>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</si>
  <si>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</si>
  <si>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</si>
  <si>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</si>
  <si>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</si>
  <si>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</si>
  <si>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</si>
  <si>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</si>
  <si>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</si>
  <si>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</si>
  <si>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</si>
  <si>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</si>
  <si>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</si>
  <si>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</si>
  <si>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</si>
  <si>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</si>
  <si>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</si>
  <si>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</si>
  <si>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</si>
  <si>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</si>
  <si>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</si>
  <si>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</si>
  <si>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</si>
  <si>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</si>
  <si>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</si>
  <si>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</si>
  <si>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</si>
  <si>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</si>
  <si>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</si>
  <si>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</si>
  <si>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</si>
  <si>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</si>
  <si>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</si>
  <si>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</si>
  <si>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</si>
  <si>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</si>
  <si>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</si>
  <si>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</si>
  <si>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</si>
  <si>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</si>
  <si>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</si>
  <si>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</si>
  <si>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</si>
  <si>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</si>
  <si>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</si>
  <si>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</si>
  <si>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</si>
  <si>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</si>
  <si>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</si>
  <si>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</si>
  <si>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</si>
  <si>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</si>
  <si>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</si>
  <si>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</si>
  <si>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</si>
  <si>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</si>
  <si>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</si>
  <si>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</si>
  <si>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</si>
  <si>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</si>
  <si>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</si>
  <si>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</si>
  <si>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</si>
  <si>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</si>
  <si>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</si>
  <si>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</si>
  <si>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</si>
  <si>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</si>
  <si>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</si>
  <si>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</si>
  <si>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</si>
  <si>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</si>
  <si>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</si>
  <si>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</si>
  <si>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</si>
  <si>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</si>
  <si>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</si>
  <si>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</si>
  <si>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</si>
  <si>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</si>
  <si>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</si>
  <si>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</si>
  <si>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</si>
  <si>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</si>
  <si>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</si>
  <si>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</si>
  <si>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</si>
  <si>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</si>
  <si>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</si>
  <si>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</si>
  <si>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</si>
  <si>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</si>
  <si>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</si>
  <si>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</si>
  <si>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</si>
  <si>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</si>
  <si>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</si>
  <si>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</si>
  <si>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</si>
  <si>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</si>
  <si>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</si>
  <si>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</si>
  <si>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</si>
  <si>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</si>
  <si>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</si>
  <si>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</si>
  <si>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</si>
  <si>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</si>
  <si>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</si>
  <si>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</si>
  <si>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</si>
  <si>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</si>
  <si>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</si>
  <si>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</si>
  <si>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</si>
  <si>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</si>
  <si>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</si>
  <si>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</si>
  <si>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</si>
  <si>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</si>
  <si>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</si>
  <si>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</si>
  <si>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</si>
  <si>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</si>
  <si>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</si>
  <si>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</si>
  <si>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</si>
  <si>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</si>
  <si>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</si>
  <si>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</si>
  <si>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</si>
  <si>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</si>
  <si>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</si>
  <si>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</si>
  <si>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</si>
  <si>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</si>
  <si>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</si>
  <si>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</si>
  <si>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</si>
  <si>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</si>
  <si>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</si>
  <si>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</si>
  <si>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</si>
  <si>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</si>
  <si>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</si>
  <si>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</si>
  <si>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</si>
  <si>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</si>
  <si>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</si>
  <si>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</si>
  <si>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</si>
  <si>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</si>
  <si>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</si>
  <si>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</si>
  <si>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</si>
  <si>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</si>
  <si>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</si>
  <si>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</si>
  <si>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</si>
  <si>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</si>
  <si>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</si>
  <si>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</si>
  <si>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</si>
  <si>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</si>
  <si>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</si>
  <si>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</si>
  <si>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</si>
  <si>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</si>
  <si>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</si>
  <si>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</si>
  <si>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</si>
  <si>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</si>
  <si>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</si>
  <si>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</si>
  <si>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</si>
  <si>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</si>
  <si>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</si>
  <si>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</si>
  <si>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</si>
  <si>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</si>
  <si>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</si>
  <si>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</si>
  <si>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</si>
  <si>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</si>
  <si>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</si>
  <si>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</si>
  <si>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</si>
  <si>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</si>
  <si>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</si>
  <si>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</si>
  <si>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</si>
  <si>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</si>
  <si>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</si>
  <si>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</si>
  <si>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</si>
  <si>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</si>
  <si>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</si>
  <si>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</si>
  <si>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</si>
  <si>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</si>
  <si>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</si>
  <si>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</si>
  <si>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</si>
  <si>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</si>
  <si>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</si>
  <si>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</si>
  <si>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</si>
  <si>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</si>
  <si>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</si>
  <si>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</si>
  <si>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</si>
  <si>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</si>
  <si>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</si>
  <si>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</si>
  <si>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</si>
  <si>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</si>
  <si>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</si>
  <si>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</si>
  <si>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</si>
  <si>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</si>
  <si>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</si>
  <si>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</si>
  <si>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</si>
  <si>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</si>
  <si>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</si>
  <si>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</si>
  <si>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</si>
  <si>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</si>
  <si>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</si>
  <si>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</si>
  <si>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</si>
  <si>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</si>
  <si>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</si>
  <si>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</si>
  <si>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</si>
  <si>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</si>
  <si>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</si>
  <si>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</si>
  <si>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</si>
  <si>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</si>
  <si>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</si>
  <si>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</si>
  <si>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</si>
  <si>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</si>
  <si>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</si>
  <si>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</si>
  <si>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</si>
  <si>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</si>
  <si>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</si>
  <si>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</si>
  <si>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</si>
  <si>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</si>
  <si>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</si>
  <si>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</si>
  <si>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</si>
  <si>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</si>
  <si>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</si>
  <si>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</si>
  <si>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</si>
  <si>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</si>
  <si>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</si>
  <si>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</si>
  <si>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</si>
  <si>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</si>
  <si>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</si>
  <si>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</si>
  <si>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</si>
  <si>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</si>
  <si>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</si>
  <si>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</si>
  <si>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</si>
  <si>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</si>
  <si>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</si>
  <si>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</si>
  <si>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</si>
  <si>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</si>
  <si>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</si>
  <si>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</si>
  <si>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</si>
  <si>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</si>
  <si>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</si>
  <si>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</si>
  <si>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</si>
  <si>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</si>
  <si>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</si>
  <si>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</si>
  <si>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</si>
  <si>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</si>
  <si>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</si>
  <si>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</si>
  <si>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</si>
  <si>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</si>
  <si>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</si>
  <si>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</si>
  <si>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</si>
  <si>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</si>
  <si>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</si>
  <si>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</si>
  <si>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</si>
  <si>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</si>
  <si>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</si>
  <si>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</si>
  <si>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</si>
  <si>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</si>
  <si>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</si>
  <si>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</si>
  <si>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</si>
  <si>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</si>
  <si>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</si>
  <si>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</si>
  <si>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</si>
  <si>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</si>
  <si>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</si>
  <si>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</si>
  <si>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</si>
  <si>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</si>
  <si>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</si>
  <si>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</si>
  <si>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</si>
  <si>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</si>
  <si>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</si>
  <si>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</si>
  <si>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</si>
  <si>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</si>
  <si>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</si>
  <si>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</si>
  <si>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</si>
  <si>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</si>
  <si>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</si>
  <si>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</si>
  <si>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</si>
  <si>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</si>
  <si>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</si>
  <si>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</si>
  <si>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</si>
  <si>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</si>
  <si>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</si>
  <si>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</si>
  <si>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</si>
  <si>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昭和２２年度</t>
  </si>
  <si>
    <t>終了予定なし</t>
  </si>
  <si>
    <t>労災管理課</t>
  </si>
  <si>
    <t>労働者災害補償保険法第２条の２
石綿による健康被害の救済に関する法律第59条第１項</t>
  </si>
  <si>
    <t>-</t>
  </si>
  <si>
    <t>保険給付費</t>
  </si>
  <si>
    <t>成果目標を予算額、成果実績を実績額として設定
する。</t>
  </si>
  <si>
    <t>百万円</t>
  </si>
  <si>
    <t>保険給付支払件数</t>
  </si>
  <si>
    <t>件</t>
  </si>
  <si>
    <t>被災労働者等の請求に基づき支給する保険給付費
であり、単位当たりコストの算出にはなじまない。</t>
    <phoneticPr fontId="5"/>
  </si>
  <si>
    <t>／　</t>
    <phoneticPr fontId="5"/>
  </si>
  <si>
    <t>595</t>
  </si>
  <si>
    <t>532</t>
  </si>
  <si>
    <t>409</t>
  </si>
  <si>
    <t>420</t>
  </si>
  <si>
    <t>432</t>
  </si>
  <si>
    <t>430</t>
  </si>
  <si>
    <t>436</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</si>
  <si>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</si>
  <si>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</si>
  <si>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</si>
  <si>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</si>
  <si>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</si>
  <si>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</si>
  <si>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施策目標Ⅲ－３－１　被災労働者等の迅速かつ公正な保護を図るため、必要な保険給付及び特定石綿被害建設業務労働者等に対する給付金等の支給を行うこと</t>
  </si>
  <si>
    <t>https://www.mhlw.go.jp/wp/seisaku/hyouka/dl/r03_jizenbunseki/III-3-1.pdf</t>
  </si>
  <si>
    <t>１ページ</t>
  </si>
  <si>
    <t>-</t>
    <phoneticPr fontId="5"/>
  </si>
  <si>
    <t>‐</t>
  </si>
  <si>
    <t>A.被災労働者等</t>
    <phoneticPr fontId="5"/>
  </si>
  <si>
    <t>B.医療機関等</t>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</si>
  <si>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</si>
  <si>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</si>
  <si>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被災労働者等に必要な療養の給付等</t>
    <rPh sb="0" eb="2">
      <t>ヒサイ</t>
    </rPh>
    <rPh sb="2" eb="5">
      <t>ロウドウシャ</t>
    </rPh>
    <rPh sb="5" eb="6">
      <t>トウ</t>
    </rPh>
    <rPh sb="7" eb="9">
      <t>ヒツヨウ</t>
    </rPh>
    <rPh sb="10" eb="12">
      <t>リョウヨウ</t>
    </rPh>
    <rPh sb="13" eb="15">
      <t>キュウフ</t>
    </rPh>
    <rPh sb="15" eb="16">
      <t>トウ</t>
    </rPh>
    <phoneticPr fontId="5"/>
  </si>
  <si>
    <t>被災労働者等</t>
    <phoneticPr fontId="5"/>
  </si>
  <si>
    <t>被災労働者等に必要な
年金等の給付（現物給付を除く）</t>
    <phoneticPr fontId="5"/>
  </si>
  <si>
    <t>医療機関等</t>
    <phoneticPr fontId="5"/>
  </si>
  <si>
    <t>被災労働者等に必要な
療養の給付等</t>
    <phoneticPr fontId="5"/>
  </si>
  <si>
    <t>被災労働者等の請求に基づき支給する保険給付費であるため、広く国民のニーズがある。</t>
    <phoneticPr fontId="5"/>
  </si>
  <si>
    <t>強制加入保険である労災保険の給付については、労災保険を管掌する国が直接実施すべき事業である。</t>
    <phoneticPr fontId="5"/>
  </si>
  <si>
    <t>迅速かつ公正な労災保険給付を行い、被災労働者等の保護を図ることが法律上規定されているため、優先度は高い。</t>
    <phoneticPr fontId="5"/>
  </si>
  <si>
    <t>無</t>
  </si>
  <si>
    <t>-</t>
    <phoneticPr fontId="5"/>
  </si>
  <si>
    <t>労働基準法上の事業主の災害補償責任を担保するための制度であることから、受益者との負担関係は妥当である。</t>
    <phoneticPr fontId="5"/>
  </si>
  <si>
    <t>被災労働者等への保険給付に限定されている。</t>
    <phoneticPr fontId="5"/>
  </si>
  <si>
    <t>平嶋　壮州</t>
    <phoneticPr fontId="5"/>
  </si>
  <si>
    <t>労働者の福祉の増進、労働基準法上の事業主の災害補償責任の担保</t>
    <phoneticPr fontId="5"/>
  </si>
  <si>
    <t>△</t>
  </si>
  <si>
    <t>概ね見込みに見合った実績となっている。</t>
    <rPh sb="0" eb="1">
      <t>オオム</t>
    </rPh>
    <rPh sb="2" eb="4">
      <t>ミコ</t>
    </rPh>
    <rPh sb="6" eb="8">
      <t>ミア</t>
    </rPh>
    <rPh sb="10" eb="12">
      <t>ジッセキ</t>
    </rPh>
    <phoneticPr fontId="5"/>
  </si>
  <si>
    <t>労災保険給付に必要な経費</t>
    <phoneticPr fontId="5"/>
  </si>
  <si>
    <t>　労災保険給付は、労働者の業務上の事由、複数事業労働者の二以上の事業の業務を要因とする事由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43" eb="45">
      <t>ジユウ</t>
    </rPh>
    <phoneticPr fontId="5"/>
  </si>
  <si>
    <t>引き続き、必要な予算額を確保し、適正な執行に努めること。</t>
    <phoneticPr fontId="5"/>
  </si>
  <si>
    <t>給付見込の減による減</t>
    <rPh sb="0" eb="2">
      <t>キュウフ</t>
    </rPh>
    <rPh sb="2" eb="4">
      <t>ミコ</t>
    </rPh>
    <rPh sb="5" eb="6">
      <t>ゲン</t>
    </rPh>
    <rPh sb="9" eb="10">
      <t>ゲン</t>
    </rPh>
    <phoneticPr fontId="5"/>
  </si>
  <si>
    <t>-</t>
    <phoneticPr fontId="5"/>
  </si>
  <si>
    <t>-</t>
    <phoneticPr fontId="5"/>
  </si>
  <si>
    <t>労働者の業務上の事由、複数事業労働者の二以上の事業の業務を要因とする事由又は通勤による負傷、疾病、障害、死亡等に対して、迅速かつ公正な保護をするため、必要な保険給付を行う。</t>
    <phoneticPr fontId="5"/>
  </si>
  <si>
    <t>労災保険給付は、労働者の業務上の事由、複数事業労働者の二以上の事業の業務を要因とする事由又は通勤による負傷、疾病、障害、死亡等について、被災労働者等に対して迅速かつ公正な保護をするため、必要な保険給付を行うものであり、引き続き所要額を確保する必要がある。
令和３年度の成果実績及び活動実績は例年並の水準であり、概ね計画通りに事業を実施できている。</t>
    <rPh sb="134" eb="136">
      <t>セイカ</t>
    </rPh>
    <rPh sb="138" eb="139">
      <t>オヨ</t>
    </rPh>
    <rPh sb="147" eb="148">
      <t>ナミ</t>
    </rPh>
    <phoneticPr fontId="5"/>
  </si>
  <si>
    <t>,</t>
    <phoneticPr fontId="5"/>
  </si>
  <si>
    <t>被災労働者等からの請求に基づき適切な給付を行うために、執行実績を適切に予算額に反映させる。</t>
    <phoneticPr fontId="5"/>
  </si>
  <si>
    <t>今後も支払実績等を勘案し、必要額を精査の上、適切に本事業を実施していく。</t>
    <phoneticPr fontId="5"/>
  </si>
  <si>
    <t>　別添のとおり。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</si>
</sst>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33618</xdr:colOff>
      <xdr:row>269</xdr:row>
      <xdr:rowOff>70021</xdr:rowOff>
    </xdr:from>
    <xdr:to>
      <xdr:col>47</xdr:col>
      <xdr:colOff>1205</xdr:colOff>
      <xdr:row>284</xdr:row>
      <xdr:rowOff>101460</xdr:rowOff>
    </xdr:to>
    <xdr:grpSp>
      <xdr:nvGrpSpPr>
        <xdr:cNvPr id="26" name="グループ化 25"/>
        <xdr:cNvGrpSpPr/>
      </xdr:nvGrpSpPr>
      <xdr:grpSpPr>
        <a:xfrm>
          <a:off x="2233893" y="31083421"/>
          <a:ext cx="7168487" cy="4203389"/>
          <a:chOff x="2252383" y="40934955"/>
          <a:chExt cx="7227318" cy="5278727"/>
        </a:xfrm>
      </xdr:grpSpPr>
      <xdr:grpSp>
        <xdr:nvGrpSpPr>
          <xdr:cNvPr id="27" name="グループ化 26"/>
          <xdr:cNvGrpSpPr/>
        </xdr:nvGrpSpPr>
        <xdr:grpSpPr>
          <a:xfrm>
            <a:off x="2252383" y="40934955"/>
            <a:ext cx="7227318" cy="5278727"/>
            <a:chOff x="2252383" y="40934955"/>
            <a:chExt cx="7227318" cy="5278727"/>
          </a:xfrm>
        </xdr:grpSpPr>
        <xdr:sp macro="" textlink="">
          <xdr:nvSpPr>
            <xdr:cNvPr id="30" name="正方形/長方形 29"/>
            <xdr:cNvSpPr/>
          </xdr:nvSpPr>
          <xdr:spPr bwMode="auto">
            <a:xfrm>
              <a:off x="3971007" y="40934955"/>
              <a:ext cx="3788782" cy="14001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724,999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31" name="正方形/長方形 30"/>
            <xdr:cNvSpPr/>
          </xdr:nvSpPr>
          <xdr:spPr bwMode="auto">
            <a:xfrm>
              <a:off x="2252383" y="44762741"/>
              <a:ext cx="3213318" cy="9522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472,148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32" name="正方形/長方形 31"/>
            <xdr:cNvSpPr/>
          </xdr:nvSpPr>
          <xdr:spPr bwMode="auto">
            <a:xfrm>
              <a:off x="6696189" y="44812580"/>
              <a:ext cx="2665237" cy="7785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252,851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33" name="テキスト ボックス 32"/>
            <xdr:cNvSpPr txBox="1"/>
          </xdr:nvSpPr>
          <xdr:spPr bwMode="auto">
            <a:xfrm>
              <a:off x="3934894" y="42342239"/>
              <a:ext cx="3939863" cy="1124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　業務上の事由、複数事業労働者の二以上の事業の業務を要因とする事由又は通勤による負傷、疾病、障害、死亡等に対して迅速かつ公正な保護に資するために必要な保険給付</a:t>
              </a:r>
            </a:p>
          </xdr:txBody>
        </xdr:sp>
        <xdr:sp macro="" textlink="">
          <xdr:nvSpPr>
            <xdr:cNvPr id="34" name="テキスト ボックス 33"/>
            <xdr:cNvSpPr txBox="1"/>
          </xdr:nvSpPr>
          <xdr:spPr bwMode="auto">
            <a:xfrm>
              <a:off x="2448657" y="43608431"/>
              <a:ext cx="2965133" cy="369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35" name="大かっこ 34"/>
            <xdr:cNvSpPr/>
          </xdr:nvSpPr>
          <xdr:spPr bwMode="auto">
            <a:xfrm>
              <a:off x="3947060" y="42402048"/>
              <a:ext cx="3812459" cy="10645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大かっこ 35"/>
            <xdr:cNvSpPr/>
          </xdr:nvSpPr>
          <xdr:spPr bwMode="auto">
            <a:xfrm>
              <a:off x="2428376" y="45824452"/>
              <a:ext cx="2852177" cy="38923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37" name="大かっこ 36"/>
            <xdr:cNvSpPr/>
          </xdr:nvSpPr>
          <xdr:spPr bwMode="auto">
            <a:xfrm>
              <a:off x="6627524" y="45786370"/>
              <a:ext cx="2852177" cy="4191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xnSp macro="">
        <xdr:nvCxnSpPr>
          <xdr:cNvPr id="28" name="カギ線コネクタ 5"/>
          <xdr:cNvCxnSpPr>
            <a:cxnSpLocks noChangeShapeType="1"/>
          </xdr:cNvCxnSpPr>
        </xdr:nvCxnSpPr>
        <xdr:spPr bwMode="auto">
          <a:xfrm rot="5400000">
            <a:off x="4183017" y="43049779"/>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xnSp macro="">
        <xdr:nvCxnSpPr>
          <xdr:cNvPr id="29" name="カギ線コネクタ 7"/>
          <xdr:cNvCxnSpPr>
            <a:cxnSpLocks noChangeShapeType="1"/>
          </xdr:cNvCxnSpPr>
        </xdr:nvCxnSpPr>
        <xdr:spPr bwMode="auto">
          <a:xfrm rot="16200000" flipH="1">
            <a:off x="6201126" y="42984295"/>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629</v>
      </c>
      <c r="AK2" s="836"/>
      <c r="AL2" s="836"/>
      <c r="AM2" s="836"/>
      <c r="AN2" s="75" t="s">
        <v>284</v>
      </c>
      <c r="AO2" s="836">
        <v>21</v>
      </c>
      <c r="AP2" s="836"/>
      <c r="AQ2" s="836"/>
      <c r="AR2" s="76" t="s">
        <v>284</v>
      </c>
      <c r="AS2" s="837">
        <v>508</v>
      </c>
      <c r="AT2" s="837"/>
      <c r="AU2" s="837"/>
      <c r="AV2" s="75" t="str">
        <f>IF(AW2="","","-")</f>
        <v/>
      </c>
      <c r="AW2" s="838"/>
      <c r="AX2" s="838"/>
    </row>
    <row r="3" spans="1:50" ht="21"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659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608</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609</v>
      </c>
      <c r="H5" s="827"/>
      <c r="I5" s="827"/>
      <c r="J5" s="827"/>
      <c r="K5" s="827"/>
      <c r="L5" s="827"/>
      <c r="M5" s="828" t="s">
        <v>61</v>
      </c>
      <c r="N5" s="829"/>
      <c r="O5" s="829"/>
      <c r="P5" s="829"/>
      <c r="Q5" s="829"/>
      <c r="R5" s="830"/>
      <c r="S5" s="831" t="s">
        <v>610</v>
      </c>
      <c r="T5" s="827"/>
      <c r="U5" s="827"/>
      <c r="V5" s="827"/>
      <c r="W5" s="827"/>
      <c r="X5" s="832"/>
      <c r="Y5" s="833" t="s">
        <v>3</v>
      </c>
      <c r="Z5" s="834"/>
      <c r="AA5" s="834"/>
      <c r="AB5" s="834"/>
      <c r="AC5" s="834"/>
      <c r="AD5" s="835"/>
      <c r="AE5" s="856" t="s">
        <v>611</v>
      </c>
      <c r="AF5" s="856"/>
      <c r="AG5" s="856"/>
      <c r="AH5" s="856"/>
      <c r="AI5" s="856"/>
      <c r="AJ5" s="856"/>
      <c r="AK5" s="856"/>
      <c r="AL5" s="856"/>
      <c r="AM5" s="856"/>
      <c r="AN5" s="856"/>
      <c r="AO5" s="856"/>
      <c r="AP5" s="857"/>
      <c r="AQ5" s="858" t="s">
        <v>655</v>
      </c>
      <c r="AR5" s="859"/>
      <c r="AS5" s="859"/>
      <c r="AT5" s="859"/>
      <c r="AU5" s="859"/>
      <c r="AV5" s="859"/>
      <c r="AW5" s="859"/>
      <c r="AX5" s="860"/>
    </row>
    <row r="6" spans="1:50" ht="39" customHeight="1" x14ac:dyDescent="0.15">
      <c r="A6" s="861" t="s">
        <v>4</v>
      </c>
      <c r="B6" s="862"/>
      <c r="C6" s="862"/>
      <c r="D6" s="862"/>
      <c r="E6" s="862"/>
      <c r="F6" s="862"/>
      <c r="G6" s="863" t="str">
        <f>入力規則等!F39</f>
        <v>労働保険特別会計労災勘定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612</v>
      </c>
      <c r="H7" s="867"/>
      <c r="I7" s="867"/>
      <c r="J7" s="867"/>
      <c r="K7" s="867"/>
      <c r="L7" s="867"/>
      <c r="M7" s="867"/>
      <c r="N7" s="867"/>
      <c r="O7" s="867"/>
      <c r="P7" s="867"/>
      <c r="Q7" s="867"/>
      <c r="R7" s="867"/>
      <c r="S7" s="867"/>
      <c r="T7" s="867"/>
      <c r="U7" s="867"/>
      <c r="V7" s="867"/>
      <c r="W7" s="867"/>
      <c r="X7" s="868"/>
      <c r="Y7" s="869" t="s">
        <v>269</v>
      </c>
      <c r="Z7" s="688"/>
      <c r="AA7" s="688"/>
      <c r="AB7" s="688"/>
      <c r="AC7" s="688"/>
      <c r="AD7" s="870"/>
      <c r="AE7" s="798" t="s">
        <v>613</v>
      </c>
      <c r="AF7" s="799"/>
      <c r="AG7" s="799"/>
      <c r="AH7" s="799"/>
      <c r="AI7" s="799"/>
      <c r="AJ7" s="799"/>
      <c r="AK7" s="799"/>
      <c r="AL7" s="799"/>
      <c r="AM7" s="799"/>
      <c r="AN7" s="799"/>
      <c r="AO7" s="799"/>
      <c r="AP7" s="799"/>
      <c r="AQ7" s="799"/>
      <c r="AR7" s="799"/>
      <c r="AS7" s="799"/>
      <c r="AT7" s="799"/>
      <c r="AU7" s="799"/>
      <c r="AV7" s="799"/>
      <c r="AW7" s="799"/>
      <c r="AX7" s="800"/>
    </row>
    <row r="8" spans="1:50" ht="4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社会保障</v>
      </c>
      <c r="AF8" s="846"/>
      <c r="AG8" s="846"/>
      <c r="AH8" s="846"/>
      <c r="AI8" s="846"/>
      <c r="AJ8" s="846"/>
      <c r="AK8" s="846"/>
      <c r="AL8" s="846"/>
      <c r="AM8" s="846"/>
      <c r="AN8" s="846"/>
      <c r="AO8" s="846"/>
      <c r="AP8" s="846"/>
      <c r="AQ8" s="846"/>
      <c r="AR8" s="846"/>
      <c r="AS8" s="846"/>
      <c r="AT8" s="846"/>
      <c r="AU8" s="846"/>
      <c r="AV8" s="846"/>
      <c r="AW8" s="846"/>
      <c r="AX8" s="852"/>
    </row>
    <row r="9" spans="1:50" ht="57" customHeight="1" x14ac:dyDescent="0.15">
      <c r="A9" s="771" t="s">
        <v>21</v>
      </c>
      <c r="B9" s="772"/>
      <c r="C9" s="772"/>
      <c r="D9" s="772"/>
      <c r="E9" s="772"/>
      <c r="F9" s="772"/>
      <c r="G9" s="853" t="s">
        <v>660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45" customHeight="1" x14ac:dyDescent="0.15">
      <c r="A10" s="759" t="s">
        <v>27</v>
      </c>
      <c r="B10" s="760"/>
      <c r="C10" s="760"/>
      <c r="D10" s="760"/>
      <c r="E10" s="760"/>
      <c r="F10" s="760"/>
      <c r="G10" s="761" t="s">
        <v>670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6" customHeight="1" x14ac:dyDescent="0.15">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08"/>
      <c r="B13" s="309"/>
      <c r="C13" s="309"/>
      <c r="D13" s="309"/>
      <c r="E13" s="309"/>
      <c r="F13" s="310"/>
      <c r="G13" s="788" t="s">
        <v>6</v>
      </c>
      <c r="H13" s="789"/>
      <c r="I13" s="805" t="s">
        <v>7</v>
      </c>
      <c r="J13" s="806"/>
      <c r="K13" s="806"/>
      <c r="L13" s="806"/>
      <c r="M13" s="806"/>
      <c r="N13" s="806"/>
      <c r="O13" s="807"/>
      <c r="P13" s="699">
        <v>774734</v>
      </c>
      <c r="Q13" s="700"/>
      <c r="R13" s="700"/>
      <c r="S13" s="700"/>
      <c r="T13" s="700"/>
      <c r="U13" s="700"/>
      <c r="V13" s="701"/>
      <c r="W13" s="699">
        <v>773583</v>
      </c>
      <c r="X13" s="700"/>
      <c r="Y13" s="700"/>
      <c r="Z13" s="700"/>
      <c r="AA13" s="700"/>
      <c r="AB13" s="700"/>
      <c r="AC13" s="701"/>
      <c r="AD13" s="699">
        <v>773433</v>
      </c>
      <c r="AE13" s="700"/>
      <c r="AF13" s="700"/>
      <c r="AG13" s="700"/>
      <c r="AH13" s="700"/>
      <c r="AI13" s="700"/>
      <c r="AJ13" s="701"/>
      <c r="AK13" s="699">
        <v>764558</v>
      </c>
      <c r="AL13" s="700"/>
      <c r="AM13" s="700"/>
      <c r="AN13" s="700"/>
      <c r="AO13" s="700"/>
      <c r="AP13" s="700"/>
      <c r="AQ13" s="701"/>
      <c r="AR13" s="736">
        <v>757144</v>
      </c>
      <c r="AS13" s="737"/>
      <c r="AT13" s="737"/>
      <c r="AU13" s="737"/>
      <c r="AV13" s="737"/>
      <c r="AW13" s="737"/>
      <c r="AX13" s="808"/>
    </row>
    <row r="14" spans="1:50" ht="21" customHeight="1" x14ac:dyDescent="0.15">
      <c r="A14" s="308"/>
      <c r="B14" s="309"/>
      <c r="C14" s="309"/>
      <c r="D14" s="309"/>
      <c r="E14" s="309"/>
      <c r="F14" s="310"/>
      <c r="G14" s="790"/>
      <c r="H14" s="791"/>
      <c r="I14" s="783" t="s">
        <v>8</v>
      </c>
      <c r="J14" s="784"/>
      <c r="K14" s="784"/>
      <c r="L14" s="784"/>
      <c r="M14" s="784"/>
      <c r="N14" s="784"/>
      <c r="O14" s="785"/>
      <c r="P14" s="699" t="s">
        <v>613</v>
      </c>
      <c r="Q14" s="700"/>
      <c r="R14" s="700"/>
      <c r="S14" s="700"/>
      <c r="T14" s="700"/>
      <c r="U14" s="700"/>
      <c r="V14" s="701"/>
      <c r="W14" s="699" t="s">
        <v>613</v>
      </c>
      <c r="X14" s="700"/>
      <c r="Y14" s="700"/>
      <c r="Z14" s="700"/>
      <c r="AA14" s="700"/>
      <c r="AB14" s="700"/>
      <c r="AC14" s="701"/>
      <c r="AD14" s="699" t="s">
        <v>613</v>
      </c>
      <c r="AE14" s="700"/>
      <c r="AF14" s="700"/>
      <c r="AG14" s="700"/>
      <c r="AH14" s="700"/>
      <c r="AI14" s="700"/>
      <c r="AJ14" s="701"/>
      <c r="AK14" s="699"/>
      <c r="AL14" s="700"/>
      <c r="AM14" s="700"/>
      <c r="AN14" s="700"/>
      <c r="AO14" s="700"/>
      <c r="AP14" s="700"/>
      <c r="AQ14" s="701"/>
      <c r="AR14" s="794"/>
      <c r="AS14" s="794"/>
      <c r="AT14" s="794"/>
      <c r="AU14" s="794"/>
      <c r="AV14" s="794"/>
      <c r="AW14" s="794"/>
      <c r="AX14" s="795"/>
    </row>
    <row r="15" spans="1:50" ht="21" customHeight="1" x14ac:dyDescent="0.15">
      <c r="A15" s="308"/>
      <c r="B15" s="309"/>
      <c r="C15" s="309"/>
      <c r="D15" s="309"/>
      <c r="E15" s="309"/>
      <c r="F15" s="310"/>
      <c r="G15" s="790"/>
      <c r="H15" s="791"/>
      <c r="I15" s="783" t="s">
        <v>47</v>
      </c>
      <c r="J15" s="796"/>
      <c r="K15" s="796"/>
      <c r="L15" s="796"/>
      <c r="M15" s="796"/>
      <c r="N15" s="796"/>
      <c r="O15" s="797"/>
      <c r="P15" s="699" t="s">
        <v>613</v>
      </c>
      <c r="Q15" s="700"/>
      <c r="R15" s="700"/>
      <c r="S15" s="700"/>
      <c r="T15" s="700"/>
      <c r="U15" s="700"/>
      <c r="V15" s="701"/>
      <c r="W15" s="699" t="s">
        <v>613</v>
      </c>
      <c r="X15" s="700"/>
      <c r="Y15" s="700"/>
      <c r="Z15" s="700"/>
      <c r="AA15" s="700"/>
      <c r="AB15" s="700"/>
      <c r="AC15" s="701"/>
      <c r="AD15" s="699" t="s">
        <v>613</v>
      </c>
      <c r="AE15" s="700"/>
      <c r="AF15" s="700"/>
      <c r="AG15" s="700"/>
      <c r="AH15" s="700"/>
      <c r="AI15" s="700"/>
      <c r="AJ15" s="701"/>
      <c r="AK15" s="699" t="s">
        <v>613</v>
      </c>
      <c r="AL15" s="700"/>
      <c r="AM15" s="700"/>
      <c r="AN15" s="700"/>
      <c r="AO15" s="700"/>
      <c r="AP15" s="700"/>
      <c r="AQ15" s="701"/>
      <c r="AR15" s="699"/>
      <c r="AS15" s="700"/>
      <c r="AT15" s="700"/>
      <c r="AU15" s="700"/>
      <c r="AV15" s="700"/>
      <c r="AW15" s="700"/>
      <c r="AX15" s="809"/>
    </row>
    <row r="16" spans="1:50" ht="21" customHeight="1" x14ac:dyDescent="0.15">
      <c r="A16" s="308"/>
      <c r="B16" s="309"/>
      <c r="C16" s="309"/>
      <c r="D16" s="309"/>
      <c r="E16" s="309"/>
      <c r="F16" s="310"/>
      <c r="G16" s="790"/>
      <c r="H16" s="791"/>
      <c r="I16" s="783" t="s">
        <v>48</v>
      </c>
      <c r="J16" s="796"/>
      <c r="K16" s="796"/>
      <c r="L16" s="796"/>
      <c r="M16" s="796"/>
      <c r="N16" s="796"/>
      <c r="O16" s="797"/>
      <c r="P16" s="699" t="s">
        <v>613</v>
      </c>
      <c r="Q16" s="700"/>
      <c r="R16" s="700"/>
      <c r="S16" s="700"/>
      <c r="T16" s="700"/>
      <c r="U16" s="700"/>
      <c r="V16" s="701"/>
      <c r="W16" s="699" t="s">
        <v>613</v>
      </c>
      <c r="X16" s="700"/>
      <c r="Y16" s="700"/>
      <c r="Z16" s="700"/>
      <c r="AA16" s="700"/>
      <c r="AB16" s="700"/>
      <c r="AC16" s="701"/>
      <c r="AD16" s="699" t="s">
        <v>613</v>
      </c>
      <c r="AE16" s="700"/>
      <c r="AF16" s="700"/>
      <c r="AG16" s="700"/>
      <c r="AH16" s="700"/>
      <c r="AI16" s="700"/>
      <c r="AJ16" s="701"/>
      <c r="AK16" s="699"/>
      <c r="AL16" s="700"/>
      <c r="AM16" s="700"/>
      <c r="AN16" s="700"/>
      <c r="AO16" s="700"/>
      <c r="AP16" s="700"/>
      <c r="AQ16" s="701"/>
      <c r="AR16" s="801"/>
      <c r="AS16" s="802"/>
      <c r="AT16" s="802"/>
      <c r="AU16" s="802"/>
      <c r="AV16" s="802"/>
      <c r="AW16" s="802"/>
      <c r="AX16" s="803"/>
    </row>
    <row r="17" spans="1:50" ht="24.75" customHeight="1" x14ac:dyDescent="0.15">
      <c r="A17" s="308"/>
      <c r="B17" s="309"/>
      <c r="C17" s="309"/>
      <c r="D17" s="309"/>
      <c r="E17" s="309"/>
      <c r="F17" s="310"/>
      <c r="G17" s="790"/>
      <c r="H17" s="791"/>
      <c r="I17" s="783" t="s">
        <v>46</v>
      </c>
      <c r="J17" s="784"/>
      <c r="K17" s="784"/>
      <c r="L17" s="784"/>
      <c r="M17" s="784"/>
      <c r="N17" s="784"/>
      <c r="O17" s="785"/>
      <c r="P17" s="699" t="s">
        <v>613</v>
      </c>
      <c r="Q17" s="700"/>
      <c r="R17" s="700"/>
      <c r="S17" s="700"/>
      <c r="T17" s="700"/>
      <c r="U17" s="700"/>
      <c r="V17" s="701"/>
      <c r="W17" s="699" t="s">
        <v>613</v>
      </c>
      <c r="X17" s="700"/>
      <c r="Y17" s="700"/>
      <c r="Z17" s="700"/>
      <c r="AA17" s="700"/>
      <c r="AB17" s="700"/>
      <c r="AC17" s="701"/>
      <c r="AD17" s="699" t="s">
        <v>613</v>
      </c>
      <c r="AE17" s="700"/>
      <c r="AF17" s="700"/>
      <c r="AG17" s="700"/>
      <c r="AH17" s="700"/>
      <c r="AI17" s="700"/>
      <c r="AJ17" s="701"/>
      <c r="AK17" s="699"/>
      <c r="AL17" s="700"/>
      <c r="AM17" s="700"/>
      <c r="AN17" s="700"/>
      <c r="AO17" s="700"/>
      <c r="AP17" s="700"/>
      <c r="AQ17" s="701"/>
      <c r="AR17" s="786"/>
      <c r="AS17" s="786"/>
      <c r="AT17" s="786"/>
      <c r="AU17" s="786"/>
      <c r="AV17" s="786"/>
      <c r="AW17" s="786"/>
      <c r="AX17" s="787"/>
    </row>
    <row r="18" spans="1:50" ht="24.75" customHeight="1" x14ac:dyDescent="0.15">
      <c r="A18" s="308"/>
      <c r="B18" s="309"/>
      <c r="C18" s="309"/>
      <c r="D18" s="309"/>
      <c r="E18" s="309"/>
      <c r="F18" s="310"/>
      <c r="G18" s="792"/>
      <c r="H18" s="793"/>
      <c r="I18" s="776" t="s">
        <v>18</v>
      </c>
      <c r="J18" s="777"/>
      <c r="K18" s="777"/>
      <c r="L18" s="777"/>
      <c r="M18" s="777"/>
      <c r="N18" s="777"/>
      <c r="O18" s="778"/>
      <c r="P18" s="779">
        <f>SUM(P13:V17)</f>
        <v>774734</v>
      </c>
      <c r="Q18" s="780"/>
      <c r="R18" s="780"/>
      <c r="S18" s="780"/>
      <c r="T18" s="780"/>
      <c r="U18" s="780"/>
      <c r="V18" s="781"/>
      <c r="W18" s="779">
        <f>SUM(W13:AC17)</f>
        <v>773583</v>
      </c>
      <c r="X18" s="780"/>
      <c r="Y18" s="780"/>
      <c r="Z18" s="780"/>
      <c r="AA18" s="780"/>
      <c r="AB18" s="780"/>
      <c r="AC18" s="781"/>
      <c r="AD18" s="779">
        <f>SUM(AD13:AJ17)</f>
        <v>773433</v>
      </c>
      <c r="AE18" s="780"/>
      <c r="AF18" s="780"/>
      <c r="AG18" s="780"/>
      <c r="AH18" s="780"/>
      <c r="AI18" s="780"/>
      <c r="AJ18" s="781"/>
      <c r="AK18" s="779">
        <f>SUM(AK13:AQ17)</f>
        <v>764558</v>
      </c>
      <c r="AL18" s="780"/>
      <c r="AM18" s="780"/>
      <c r="AN18" s="780"/>
      <c r="AO18" s="780"/>
      <c r="AP18" s="780"/>
      <c r="AQ18" s="781"/>
      <c r="AR18" s="779">
        <f>SUM(AR13:AX17)</f>
        <v>757144</v>
      </c>
      <c r="AS18" s="780"/>
      <c r="AT18" s="780"/>
      <c r="AU18" s="780"/>
      <c r="AV18" s="780"/>
      <c r="AW18" s="780"/>
      <c r="AX18" s="782"/>
    </row>
    <row r="19" spans="1:50" ht="24.75" customHeight="1" x14ac:dyDescent="0.15">
      <c r="A19" s="308"/>
      <c r="B19" s="309"/>
      <c r="C19" s="309"/>
      <c r="D19" s="309"/>
      <c r="E19" s="309"/>
      <c r="F19" s="310"/>
      <c r="G19" s="751" t="s">
        <v>9</v>
      </c>
      <c r="H19" s="752"/>
      <c r="I19" s="752"/>
      <c r="J19" s="752"/>
      <c r="K19" s="752"/>
      <c r="L19" s="752"/>
      <c r="M19" s="752"/>
      <c r="N19" s="752"/>
      <c r="O19" s="752"/>
      <c r="P19" s="699">
        <v>755565</v>
      </c>
      <c r="Q19" s="700"/>
      <c r="R19" s="700"/>
      <c r="S19" s="700"/>
      <c r="T19" s="700"/>
      <c r="U19" s="700"/>
      <c r="V19" s="701"/>
      <c r="W19" s="699">
        <v>732830</v>
      </c>
      <c r="X19" s="700"/>
      <c r="Y19" s="700"/>
      <c r="Z19" s="700"/>
      <c r="AA19" s="700"/>
      <c r="AB19" s="700"/>
      <c r="AC19" s="701"/>
      <c r="AD19" s="699">
        <v>724999</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8"/>
      <c r="B20" s="309"/>
      <c r="C20" s="309"/>
      <c r="D20" s="309"/>
      <c r="E20" s="309"/>
      <c r="F20" s="310"/>
      <c r="G20" s="751" t="s">
        <v>10</v>
      </c>
      <c r="H20" s="752"/>
      <c r="I20" s="752"/>
      <c r="J20" s="752"/>
      <c r="K20" s="752"/>
      <c r="L20" s="752"/>
      <c r="M20" s="752"/>
      <c r="N20" s="752"/>
      <c r="O20" s="752"/>
      <c r="P20" s="747">
        <f>IF(P18=0, "-", SUM(P19)/P18)</f>
        <v>0.97525731412329908</v>
      </c>
      <c r="Q20" s="747"/>
      <c r="R20" s="747"/>
      <c r="S20" s="747"/>
      <c r="T20" s="747"/>
      <c r="U20" s="747"/>
      <c r="V20" s="747"/>
      <c r="W20" s="747">
        <f>IF(W18=0, "-", SUM(W19)/W18)</f>
        <v>0.94731916290818174</v>
      </c>
      <c r="X20" s="747"/>
      <c r="Y20" s="747"/>
      <c r="Z20" s="747"/>
      <c r="AA20" s="747"/>
      <c r="AB20" s="747"/>
      <c r="AC20" s="747"/>
      <c r="AD20" s="747">
        <f>IF(AD18=0, "-", SUM(AD19)/AD18)</f>
        <v>0.93737789827948903</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0.97525731412329908</v>
      </c>
      <c r="Q21" s="747"/>
      <c r="R21" s="747"/>
      <c r="S21" s="747"/>
      <c r="T21" s="747"/>
      <c r="U21" s="747"/>
      <c r="V21" s="747"/>
      <c r="W21" s="747">
        <f>IF(W19=0, "-", SUM(W19)/SUM(W13,W14))</f>
        <v>0.94731916290818174</v>
      </c>
      <c r="X21" s="747"/>
      <c r="Y21" s="747"/>
      <c r="Z21" s="747"/>
      <c r="AA21" s="747"/>
      <c r="AB21" s="747"/>
      <c r="AC21" s="747"/>
      <c r="AD21" s="747">
        <f>IF(AD19=0, "-", SUM(AD19)/SUM(AD13,AD14))</f>
        <v>0.93737789827948903</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1"/>
      <c r="I22" s="551"/>
      <c r="J22" s="551"/>
      <c r="K22" s="551"/>
      <c r="L22" s="551"/>
      <c r="M22" s="551"/>
      <c r="N22" s="551"/>
      <c r="O22" s="552"/>
      <c r="P22" s="712" t="s">
        <v>590</v>
      </c>
      <c r="Q22" s="551"/>
      <c r="R22" s="551"/>
      <c r="S22" s="551"/>
      <c r="T22" s="551"/>
      <c r="U22" s="551"/>
      <c r="V22" s="552"/>
      <c r="W22" s="712" t="s">
        <v>591</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8"/>
      <c r="B23" s="709"/>
      <c r="C23" s="709"/>
      <c r="D23" s="709"/>
      <c r="E23" s="709"/>
      <c r="F23" s="710"/>
      <c r="G23" s="733" t="s">
        <v>614</v>
      </c>
      <c r="H23" s="734"/>
      <c r="I23" s="734"/>
      <c r="J23" s="734"/>
      <c r="K23" s="734"/>
      <c r="L23" s="734"/>
      <c r="M23" s="734"/>
      <c r="N23" s="734"/>
      <c r="O23" s="735"/>
      <c r="P23" s="736">
        <v>764558</v>
      </c>
      <c r="Q23" s="737"/>
      <c r="R23" s="737"/>
      <c r="S23" s="737"/>
      <c r="T23" s="737"/>
      <c r="U23" s="737"/>
      <c r="V23" s="738"/>
      <c r="W23" s="736">
        <v>757144</v>
      </c>
      <c r="X23" s="737"/>
      <c r="Y23" s="737"/>
      <c r="Z23" s="737"/>
      <c r="AA23" s="737"/>
      <c r="AB23" s="737"/>
      <c r="AC23" s="738"/>
      <c r="AD23" s="739" t="s">
        <v>662</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9" t="s">
        <v>18</v>
      </c>
      <c r="H29" s="719"/>
      <c r="I29" s="719"/>
      <c r="J29" s="719"/>
      <c r="K29" s="719"/>
      <c r="L29" s="719"/>
      <c r="M29" s="719"/>
      <c r="N29" s="719"/>
      <c r="O29" s="720"/>
      <c r="P29" s="721">
        <f>AK13</f>
        <v>764558</v>
      </c>
      <c r="Q29" s="722"/>
      <c r="R29" s="722"/>
      <c r="S29" s="722"/>
      <c r="T29" s="722"/>
      <c r="U29" s="722"/>
      <c r="V29" s="723"/>
      <c r="W29" s="724">
        <f>AR13</f>
        <v>757144</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2.75" customHeight="1" x14ac:dyDescent="0.15">
      <c r="A30" s="727" t="s">
        <v>579</v>
      </c>
      <c r="B30" s="728"/>
      <c r="C30" s="728"/>
      <c r="D30" s="728"/>
      <c r="E30" s="728"/>
      <c r="F30" s="729"/>
      <c r="G30" s="730" t="s">
        <v>665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7" t="s">
        <v>11</v>
      </c>
      <c r="AC31" s="627"/>
      <c r="AD31" s="627"/>
      <c r="AE31" s="116" t="s">
        <v>416</v>
      </c>
      <c r="AF31" s="697"/>
      <c r="AG31" s="697"/>
      <c r="AH31" s="698"/>
      <c r="AI31" s="116" t="s">
        <v>568</v>
      </c>
      <c r="AJ31" s="697"/>
      <c r="AK31" s="697"/>
      <c r="AL31" s="698"/>
      <c r="AM31" s="116" t="s">
        <v>384</v>
      </c>
      <c r="AN31" s="697"/>
      <c r="AO31" s="697"/>
      <c r="AP31" s="698"/>
      <c r="AQ31" s="624" t="s">
        <v>415</v>
      </c>
      <c r="AR31" s="625"/>
      <c r="AS31" s="625"/>
      <c r="AT31" s="626"/>
      <c r="AU31" s="624" t="s">
        <v>593</v>
      </c>
      <c r="AV31" s="625"/>
      <c r="AW31" s="625"/>
      <c r="AX31" s="634"/>
    </row>
    <row r="32" spans="1:50" ht="23.25" customHeight="1" x14ac:dyDescent="0.15">
      <c r="A32" s="649"/>
      <c r="B32" s="153"/>
      <c r="C32" s="153"/>
      <c r="D32" s="153"/>
      <c r="E32" s="153"/>
      <c r="F32" s="154"/>
      <c r="G32" s="731" t="s">
        <v>656</v>
      </c>
      <c r="H32" s="636"/>
      <c r="I32" s="636"/>
      <c r="J32" s="636"/>
      <c r="K32" s="636"/>
      <c r="L32" s="636"/>
      <c r="M32" s="636"/>
      <c r="N32" s="636"/>
      <c r="O32" s="636"/>
      <c r="P32" s="639" t="s">
        <v>617</v>
      </c>
      <c r="Q32" s="640"/>
      <c r="R32" s="640"/>
      <c r="S32" s="640"/>
      <c r="T32" s="640"/>
      <c r="U32" s="640"/>
      <c r="V32" s="640"/>
      <c r="W32" s="640"/>
      <c r="X32" s="641"/>
      <c r="Y32" s="645" t="s">
        <v>51</v>
      </c>
      <c r="Z32" s="646"/>
      <c r="AA32" s="647"/>
      <c r="AB32" s="648" t="s">
        <v>618</v>
      </c>
      <c r="AC32" s="648"/>
      <c r="AD32" s="648"/>
      <c r="AE32" s="617">
        <v>5755150</v>
      </c>
      <c r="AF32" s="617"/>
      <c r="AG32" s="617"/>
      <c r="AH32" s="617"/>
      <c r="AI32" s="617">
        <v>5733418</v>
      </c>
      <c r="AJ32" s="617"/>
      <c r="AK32" s="617"/>
      <c r="AL32" s="617"/>
      <c r="AM32" s="617">
        <v>5698913</v>
      </c>
      <c r="AN32" s="617"/>
      <c r="AO32" s="617"/>
      <c r="AP32" s="617"/>
      <c r="AQ32" s="617" t="s">
        <v>613</v>
      </c>
      <c r="AR32" s="617"/>
      <c r="AS32" s="617"/>
      <c r="AT32" s="617"/>
      <c r="AU32" s="618" t="s">
        <v>613</v>
      </c>
      <c r="AV32" s="619"/>
      <c r="AW32" s="619"/>
      <c r="AX32" s="620"/>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618</v>
      </c>
      <c r="AC33" s="648"/>
      <c r="AD33" s="648"/>
      <c r="AE33" s="617">
        <v>5466341</v>
      </c>
      <c r="AF33" s="617"/>
      <c r="AG33" s="617"/>
      <c r="AH33" s="617"/>
      <c r="AI33" s="617">
        <v>5872018</v>
      </c>
      <c r="AJ33" s="617"/>
      <c r="AK33" s="617"/>
      <c r="AL33" s="617"/>
      <c r="AM33" s="617">
        <v>5863252</v>
      </c>
      <c r="AN33" s="617"/>
      <c r="AO33" s="617"/>
      <c r="AP33" s="617"/>
      <c r="AQ33" s="617">
        <v>5693666</v>
      </c>
      <c r="AR33" s="617"/>
      <c r="AS33" s="617"/>
      <c r="AT33" s="617"/>
      <c r="AU33" s="618">
        <v>5787589</v>
      </c>
      <c r="AV33" s="619"/>
      <c r="AW33" s="619"/>
      <c r="AX33" s="620"/>
    </row>
    <row r="34" spans="1:51" ht="23.25" customHeight="1" x14ac:dyDescent="0.15">
      <c r="A34" s="681" t="s">
        <v>581</v>
      </c>
      <c r="B34" s="682"/>
      <c r="C34" s="682"/>
      <c r="D34" s="682"/>
      <c r="E34" s="682"/>
      <c r="F34" s="683"/>
      <c r="G34" s="176" t="s">
        <v>582</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416</v>
      </c>
      <c r="AF34" s="176"/>
      <c r="AG34" s="176"/>
      <c r="AH34" s="177"/>
      <c r="AI34" s="175" t="s">
        <v>568</v>
      </c>
      <c r="AJ34" s="176"/>
      <c r="AK34" s="176"/>
      <c r="AL34" s="177"/>
      <c r="AM34" s="175" t="s">
        <v>384</v>
      </c>
      <c r="AN34" s="176"/>
      <c r="AO34" s="176"/>
      <c r="AP34" s="177"/>
      <c r="AQ34" s="628" t="s">
        <v>594</v>
      </c>
      <c r="AR34" s="629"/>
      <c r="AS34" s="629"/>
      <c r="AT34" s="629"/>
      <c r="AU34" s="629"/>
      <c r="AV34" s="629"/>
      <c r="AW34" s="629"/>
      <c r="AX34" s="630"/>
    </row>
    <row r="35" spans="1:51" ht="22.5" customHeight="1" x14ac:dyDescent="0.15">
      <c r="A35" s="684"/>
      <c r="B35" s="685"/>
      <c r="C35" s="685"/>
      <c r="D35" s="685"/>
      <c r="E35" s="685"/>
      <c r="F35" s="686"/>
      <c r="G35" s="653" t="s">
        <v>619</v>
      </c>
      <c r="H35" s="654"/>
      <c r="I35" s="654"/>
      <c r="J35" s="654"/>
      <c r="K35" s="654"/>
      <c r="L35" s="654"/>
      <c r="M35" s="654"/>
      <c r="N35" s="654"/>
      <c r="O35" s="654"/>
      <c r="P35" s="654"/>
      <c r="Q35" s="654"/>
      <c r="R35" s="654"/>
      <c r="S35" s="654"/>
      <c r="T35" s="654"/>
      <c r="U35" s="654"/>
      <c r="V35" s="654"/>
      <c r="W35" s="654"/>
      <c r="X35" s="654"/>
      <c r="Y35" s="657" t="s">
        <v>581</v>
      </c>
      <c r="Z35" s="658"/>
      <c r="AA35" s="659"/>
      <c r="AB35" s="660" t="s">
        <v>613</v>
      </c>
      <c r="AC35" s="661"/>
      <c r="AD35" s="662"/>
      <c r="AE35" s="663" t="s">
        <v>613</v>
      </c>
      <c r="AF35" s="663"/>
      <c r="AG35" s="663"/>
      <c r="AH35" s="663"/>
      <c r="AI35" s="663" t="s">
        <v>613</v>
      </c>
      <c r="AJ35" s="663"/>
      <c r="AK35" s="663"/>
      <c r="AL35" s="663"/>
      <c r="AM35" s="663" t="s">
        <v>637</v>
      </c>
      <c r="AN35" s="663"/>
      <c r="AO35" s="663"/>
      <c r="AP35" s="663"/>
      <c r="AQ35" s="93" t="s">
        <v>637</v>
      </c>
      <c r="AR35" s="87"/>
      <c r="AS35" s="87"/>
      <c r="AT35" s="87"/>
      <c r="AU35" s="87"/>
      <c r="AV35" s="87"/>
      <c r="AW35" s="87"/>
      <c r="AX35" s="88"/>
    </row>
    <row r="36" spans="1:51" ht="22.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584</v>
      </c>
      <c r="Z36" s="650"/>
      <c r="AA36" s="651"/>
      <c r="AB36" s="613" t="s">
        <v>284</v>
      </c>
      <c r="AC36" s="614"/>
      <c r="AD36" s="615"/>
      <c r="AE36" s="616" t="s">
        <v>613</v>
      </c>
      <c r="AF36" s="616"/>
      <c r="AG36" s="616"/>
      <c r="AH36" s="616"/>
      <c r="AI36" s="616" t="s">
        <v>613</v>
      </c>
      <c r="AJ36" s="616"/>
      <c r="AK36" s="616"/>
      <c r="AL36" s="616"/>
      <c r="AM36" s="616" t="s">
        <v>637</v>
      </c>
      <c r="AN36" s="616"/>
      <c r="AO36" s="616"/>
      <c r="AP36" s="616"/>
      <c r="AQ36" s="616" t="s">
        <v>637</v>
      </c>
      <c r="AR36" s="616"/>
      <c r="AS36" s="616"/>
      <c r="AT36" s="616"/>
      <c r="AU36" s="616"/>
      <c r="AV36" s="616"/>
      <c r="AW36" s="616"/>
      <c r="AX36" s="652"/>
    </row>
    <row r="37" spans="1:51" ht="18.75" customHeight="1" x14ac:dyDescent="0.15">
      <c r="A37" s="669" t="s">
        <v>236</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416</v>
      </c>
      <c r="AF37" s="611"/>
      <c r="AG37" s="611"/>
      <c r="AH37" s="612"/>
      <c r="AI37" s="679" t="s">
        <v>568</v>
      </c>
      <c r="AJ37" s="679"/>
      <c r="AK37" s="679"/>
      <c r="AL37" s="610"/>
      <c r="AM37" s="679" t="s">
        <v>384</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613</v>
      </c>
      <c r="AR38" s="509"/>
      <c r="AS38" s="127" t="s">
        <v>175</v>
      </c>
      <c r="AT38" s="128"/>
      <c r="AU38" s="126">
        <v>4</v>
      </c>
      <c r="AV38" s="126"/>
      <c r="AW38" s="108" t="s">
        <v>166</v>
      </c>
      <c r="AX38" s="129"/>
    </row>
    <row r="39" spans="1:51" ht="23.25" customHeight="1" x14ac:dyDescent="0.15">
      <c r="A39" s="675"/>
      <c r="B39" s="673"/>
      <c r="C39" s="673"/>
      <c r="D39" s="673"/>
      <c r="E39" s="673"/>
      <c r="F39" s="674"/>
      <c r="G39" s="178" t="s">
        <v>668</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v>755565</v>
      </c>
      <c r="AF39" s="87"/>
      <c r="AG39" s="87"/>
      <c r="AH39" s="87"/>
      <c r="AI39" s="93">
        <v>732830</v>
      </c>
      <c r="AJ39" s="87"/>
      <c r="AK39" s="87"/>
      <c r="AL39" s="87"/>
      <c r="AM39" s="93">
        <v>724999</v>
      </c>
      <c r="AN39" s="87"/>
      <c r="AO39" s="87"/>
      <c r="AP39" s="87"/>
      <c r="AQ39" s="94" t="s">
        <v>613</v>
      </c>
      <c r="AR39" s="95"/>
      <c r="AS39" s="95"/>
      <c r="AT39" s="96"/>
      <c r="AU39" s="87" t="s">
        <v>613</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774734</v>
      </c>
      <c r="AF40" s="87"/>
      <c r="AG40" s="87"/>
      <c r="AH40" s="87"/>
      <c r="AI40" s="93">
        <v>773583</v>
      </c>
      <c r="AJ40" s="87"/>
      <c r="AK40" s="87"/>
      <c r="AL40" s="87"/>
      <c r="AM40" s="93">
        <v>773433</v>
      </c>
      <c r="AN40" s="87"/>
      <c r="AO40" s="87"/>
      <c r="AP40" s="87"/>
      <c r="AQ40" s="94" t="s">
        <v>613</v>
      </c>
      <c r="AR40" s="95"/>
      <c r="AS40" s="95"/>
      <c r="AT40" s="96"/>
      <c r="AU40" s="87">
        <v>764558</v>
      </c>
      <c r="AV40" s="87"/>
      <c r="AW40" s="87"/>
      <c r="AX40" s="88"/>
    </row>
    <row r="41" spans="1:51" ht="23.2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98</v>
      </c>
      <c r="AF41" s="87"/>
      <c r="AG41" s="87"/>
      <c r="AH41" s="87"/>
      <c r="AI41" s="93">
        <v>95</v>
      </c>
      <c r="AJ41" s="87"/>
      <c r="AK41" s="87"/>
      <c r="AL41" s="87"/>
      <c r="AM41" s="93">
        <v>94</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667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7" t="s">
        <v>11</v>
      </c>
      <c r="AC65" s="627"/>
      <c r="AD65" s="627"/>
      <c r="AE65" s="116" t="s">
        <v>416</v>
      </c>
      <c r="AF65" s="697"/>
      <c r="AG65" s="697"/>
      <c r="AH65" s="698"/>
      <c r="AI65" s="116" t="s">
        <v>568</v>
      </c>
      <c r="AJ65" s="697"/>
      <c r="AK65" s="697"/>
      <c r="AL65" s="698"/>
      <c r="AM65" s="116" t="s">
        <v>384</v>
      </c>
      <c r="AN65" s="697"/>
      <c r="AO65" s="697"/>
      <c r="AP65" s="698"/>
      <c r="AQ65" s="624" t="s">
        <v>415</v>
      </c>
      <c r="AR65" s="625"/>
      <c r="AS65" s="625"/>
      <c r="AT65" s="626"/>
      <c r="AU65" s="624" t="s">
        <v>593</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581</v>
      </c>
      <c r="B68" s="682"/>
      <c r="C68" s="682"/>
      <c r="D68" s="682"/>
      <c r="E68" s="682"/>
      <c r="F68" s="683"/>
      <c r="G68" s="176" t="s">
        <v>582</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416</v>
      </c>
      <c r="AF68" s="119"/>
      <c r="AG68" s="119"/>
      <c r="AH68" s="119"/>
      <c r="AI68" s="119" t="s">
        <v>568</v>
      </c>
      <c r="AJ68" s="119"/>
      <c r="AK68" s="119"/>
      <c r="AL68" s="119"/>
      <c r="AM68" s="119" t="s">
        <v>384</v>
      </c>
      <c r="AN68" s="119"/>
      <c r="AO68" s="119"/>
      <c r="AP68" s="119"/>
      <c r="AQ68" s="628" t="s">
        <v>594</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620</v>
      </c>
      <c r="H69" s="654"/>
      <c r="I69" s="654"/>
      <c r="J69" s="654"/>
      <c r="K69" s="654"/>
      <c r="L69" s="654"/>
      <c r="M69" s="654"/>
      <c r="N69" s="654"/>
      <c r="O69" s="654"/>
      <c r="P69" s="654"/>
      <c r="Q69" s="654"/>
      <c r="R69" s="654"/>
      <c r="S69" s="654"/>
      <c r="T69" s="654"/>
      <c r="U69" s="654"/>
      <c r="V69" s="654"/>
      <c r="W69" s="654"/>
      <c r="X69" s="654"/>
      <c r="Y69" s="657" t="s">
        <v>581</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584</v>
      </c>
      <c r="Z70" s="650"/>
      <c r="AA70" s="651"/>
      <c r="AB70" s="613" t="s">
        <v>585</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v>4</v>
      </c>
      <c r="AV72" s="126"/>
      <c r="AW72" s="108" t="s">
        <v>166</v>
      </c>
      <c r="AX72" s="129"/>
      <c r="AY72">
        <f t="shared" ref="AY72:AY77" si="1">$AY$71</f>
        <v>0</v>
      </c>
    </row>
    <row r="73" spans="1:51" ht="23.2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7" t="s">
        <v>11</v>
      </c>
      <c r="AC99" s="627"/>
      <c r="AD99" s="627"/>
      <c r="AE99" s="119" t="s">
        <v>416</v>
      </c>
      <c r="AF99" s="119"/>
      <c r="AG99" s="119"/>
      <c r="AH99" s="119"/>
      <c r="AI99" s="119" t="s">
        <v>568</v>
      </c>
      <c r="AJ99" s="119"/>
      <c r="AK99" s="119"/>
      <c r="AL99" s="119"/>
      <c r="AM99" s="119" t="s">
        <v>384</v>
      </c>
      <c r="AN99" s="119"/>
      <c r="AO99" s="119"/>
      <c r="AP99" s="119"/>
      <c r="AQ99" s="624" t="s">
        <v>415</v>
      </c>
      <c r="AR99" s="625"/>
      <c r="AS99" s="625"/>
      <c r="AT99" s="626"/>
      <c r="AU99" s="624" t="s">
        <v>593</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581</v>
      </c>
      <c r="B102" s="105"/>
      <c r="C102" s="105"/>
      <c r="D102" s="105"/>
      <c r="E102" s="105"/>
      <c r="F102" s="664"/>
      <c r="G102" s="176" t="s">
        <v>582</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416</v>
      </c>
      <c r="AF102" s="119"/>
      <c r="AG102" s="119"/>
      <c r="AH102" s="119"/>
      <c r="AI102" s="119" t="s">
        <v>568</v>
      </c>
      <c r="AJ102" s="119"/>
      <c r="AK102" s="119"/>
      <c r="AL102" s="119"/>
      <c r="AM102" s="119" t="s">
        <v>384</v>
      </c>
      <c r="AN102" s="119"/>
      <c r="AO102" s="119"/>
      <c r="AP102" s="119"/>
      <c r="AQ102" s="628" t="s">
        <v>594</v>
      </c>
      <c r="AR102" s="629"/>
      <c r="AS102" s="629"/>
      <c r="AT102" s="629"/>
      <c r="AU102" s="629"/>
      <c r="AV102" s="629"/>
      <c r="AW102" s="629"/>
      <c r="AX102" s="630"/>
      <c r="AY102">
        <f>IF(SUBSTITUTE(SUBSTITUTE($G$103,"／",""),"　","")="",0,1)</f>
        <v>0</v>
      </c>
    </row>
    <row r="103" spans="1:60" ht="23.25" hidden="1" customHeight="1" x14ac:dyDescent="0.15">
      <c r="A103" s="665"/>
      <c r="B103" s="197"/>
      <c r="C103" s="197"/>
      <c r="D103" s="197"/>
      <c r="E103" s="197"/>
      <c r="F103" s="666"/>
      <c r="G103" s="653" t="s">
        <v>583</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584</v>
      </c>
      <c r="Z104" s="650"/>
      <c r="AA104" s="651"/>
      <c r="AB104" s="613" t="s">
        <v>585</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v>4</v>
      </c>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7" t="s">
        <v>11</v>
      </c>
      <c r="AC133" s="627"/>
      <c r="AD133" s="627"/>
      <c r="AE133" s="119" t="s">
        <v>416</v>
      </c>
      <c r="AF133" s="119"/>
      <c r="AG133" s="119"/>
      <c r="AH133" s="119"/>
      <c r="AI133" s="119" t="s">
        <v>568</v>
      </c>
      <c r="AJ133" s="119"/>
      <c r="AK133" s="119"/>
      <c r="AL133" s="119"/>
      <c r="AM133" s="119" t="s">
        <v>384</v>
      </c>
      <c r="AN133" s="119"/>
      <c r="AO133" s="119"/>
      <c r="AP133" s="119"/>
      <c r="AQ133" s="624" t="s">
        <v>415</v>
      </c>
      <c r="AR133" s="625"/>
      <c r="AS133" s="625"/>
      <c r="AT133" s="626"/>
      <c r="AU133" s="624" t="s">
        <v>593</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581</v>
      </c>
      <c r="B136" s="105"/>
      <c r="C136" s="105"/>
      <c r="D136" s="105"/>
      <c r="E136" s="105"/>
      <c r="F136" s="664"/>
      <c r="G136" s="176" t="s">
        <v>582</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416</v>
      </c>
      <c r="AF136" s="119"/>
      <c r="AG136" s="119"/>
      <c r="AH136" s="119"/>
      <c r="AI136" s="119" t="s">
        <v>568</v>
      </c>
      <c r="AJ136" s="119"/>
      <c r="AK136" s="119"/>
      <c r="AL136" s="119"/>
      <c r="AM136" s="119" t="s">
        <v>384</v>
      </c>
      <c r="AN136" s="119"/>
      <c r="AO136" s="119"/>
      <c r="AP136" s="119"/>
      <c r="AQ136" s="628" t="s">
        <v>594</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583</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584</v>
      </c>
      <c r="Z138" s="650"/>
      <c r="AA138" s="651"/>
      <c r="AB138" s="613" t="s">
        <v>585</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v>4</v>
      </c>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7" t="s">
        <v>11</v>
      </c>
      <c r="AC167" s="627"/>
      <c r="AD167" s="627"/>
      <c r="AE167" s="119" t="s">
        <v>416</v>
      </c>
      <c r="AF167" s="119"/>
      <c r="AG167" s="119"/>
      <c r="AH167" s="119"/>
      <c r="AI167" s="119" t="s">
        <v>568</v>
      </c>
      <c r="AJ167" s="119"/>
      <c r="AK167" s="119"/>
      <c r="AL167" s="119"/>
      <c r="AM167" s="119" t="s">
        <v>384</v>
      </c>
      <c r="AN167" s="119"/>
      <c r="AO167" s="119"/>
      <c r="AP167" s="119"/>
      <c r="AQ167" s="624" t="s">
        <v>415</v>
      </c>
      <c r="AR167" s="625"/>
      <c r="AS167" s="625"/>
      <c r="AT167" s="626"/>
      <c r="AU167" s="624" t="s">
        <v>593</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581</v>
      </c>
      <c r="B170" s="105"/>
      <c r="C170" s="105"/>
      <c r="D170" s="105"/>
      <c r="E170" s="105"/>
      <c r="F170" s="664"/>
      <c r="G170" s="176" t="s">
        <v>582</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416</v>
      </c>
      <c r="AF170" s="119"/>
      <c r="AG170" s="119"/>
      <c r="AH170" s="119"/>
      <c r="AI170" s="119" t="s">
        <v>568</v>
      </c>
      <c r="AJ170" s="119"/>
      <c r="AK170" s="119"/>
      <c r="AL170" s="119"/>
      <c r="AM170" s="119" t="s">
        <v>384</v>
      </c>
      <c r="AN170" s="119"/>
      <c r="AO170" s="119"/>
      <c r="AP170" s="119"/>
      <c r="AQ170" s="628" t="s">
        <v>594</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583</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584</v>
      </c>
      <c r="Z172" s="650"/>
      <c r="AA172" s="651"/>
      <c r="AB172" s="613" t="s">
        <v>585</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v>4</v>
      </c>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250</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250</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251</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249</v>
      </c>
      <c r="X205" s="544"/>
      <c r="Y205" s="549" t="s">
        <v>12</v>
      </c>
      <c r="Z205" s="549"/>
      <c r="AA205" s="550"/>
      <c r="AB205" s="559" t="s">
        <v>250</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250</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251</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263</v>
      </c>
      <c r="B213" s="498"/>
      <c r="C213" s="498"/>
      <c r="D213" s="498"/>
      <c r="E213" s="499" t="s">
        <v>225</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30.6" customHeight="1" x14ac:dyDescent="0.15">
      <c r="A215" s="407" t="s">
        <v>283</v>
      </c>
      <c r="B215" s="408"/>
      <c r="C215" s="411" t="s">
        <v>178</v>
      </c>
      <c r="D215" s="408"/>
      <c r="E215" s="413" t="s">
        <v>194</v>
      </c>
      <c r="F215" s="414"/>
      <c r="G215" s="415" t="s">
        <v>633</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634</v>
      </c>
      <c r="H216" s="131"/>
      <c r="I216" s="131"/>
      <c r="J216" s="131"/>
      <c r="K216" s="131"/>
      <c r="L216" s="131"/>
      <c r="M216" s="131"/>
      <c r="N216" s="131"/>
      <c r="O216" s="131"/>
      <c r="P216" s="131"/>
      <c r="Q216" s="131"/>
      <c r="R216" s="131"/>
      <c r="S216" s="131"/>
      <c r="T216" s="131"/>
      <c r="U216" s="131"/>
      <c r="V216" s="132"/>
      <c r="W216" s="483" t="s">
        <v>586</v>
      </c>
      <c r="X216" s="484"/>
      <c r="Y216" s="484"/>
      <c r="Z216" s="484"/>
      <c r="AA216" s="485"/>
      <c r="AB216" s="486" t="s">
        <v>635</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5.5"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587</v>
      </c>
      <c r="X217" s="490"/>
      <c r="Y217" s="490"/>
      <c r="Z217" s="490"/>
      <c r="AA217" s="491"/>
      <c r="AB217" s="486" t="s">
        <v>636</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23.1" customHeight="1" x14ac:dyDescent="0.15">
      <c r="A218" s="409"/>
      <c r="B218" s="410"/>
      <c r="C218" s="492" t="s">
        <v>599</v>
      </c>
      <c r="D218" s="493"/>
      <c r="E218" s="149" t="s">
        <v>279</v>
      </c>
      <c r="F218" s="151"/>
      <c r="G218" s="473" t="s">
        <v>181</v>
      </c>
      <c r="H218" s="474"/>
      <c r="I218" s="474"/>
      <c r="J218" s="494" t="s">
        <v>613</v>
      </c>
      <c r="K218" s="495"/>
      <c r="L218" s="495"/>
      <c r="M218" s="495"/>
      <c r="N218" s="495"/>
      <c r="O218" s="495"/>
      <c r="P218" s="495"/>
      <c r="Q218" s="495"/>
      <c r="R218" s="495"/>
      <c r="S218" s="495"/>
      <c r="T218" s="496"/>
      <c r="U218" s="471" t="s">
        <v>613</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0.75" customHeight="1" x14ac:dyDescent="0.15">
      <c r="A219" s="409"/>
      <c r="B219" s="410"/>
      <c r="C219" s="412"/>
      <c r="D219" s="410"/>
      <c r="E219" s="152"/>
      <c r="F219" s="154"/>
      <c r="G219" s="473" t="s">
        <v>600</v>
      </c>
      <c r="H219" s="474"/>
      <c r="I219" s="474"/>
      <c r="J219" s="474"/>
      <c r="K219" s="474"/>
      <c r="L219" s="474"/>
      <c r="M219" s="474"/>
      <c r="N219" s="474"/>
      <c r="O219" s="474"/>
      <c r="P219" s="474"/>
      <c r="Q219" s="474"/>
      <c r="R219" s="474"/>
      <c r="S219" s="474"/>
      <c r="T219" s="474"/>
      <c r="U219" s="470" t="s">
        <v>613</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23.1" customHeight="1" thickBot="1" x14ac:dyDescent="0.2">
      <c r="A220" s="409"/>
      <c r="B220" s="410"/>
      <c r="C220" s="412"/>
      <c r="D220" s="410"/>
      <c r="E220" s="157"/>
      <c r="F220" s="159"/>
      <c r="G220" s="473" t="s">
        <v>587</v>
      </c>
      <c r="H220" s="474"/>
      <c r="I220" s="474"/>
      <c r="J220" s="474"/>
      <c r="K220" s="474"/>
      <c r="L220" s="474"/>
      <c r="M220" s="474"/>
      <c r="N220" s="474"/>
      <c r="O220" s="474"/>
      <c r="P220" s="474"/>
      <c r="Q220" s="474"/>
      <c r="R220" s="474"/>
      <c r="S220" s="474"/>
      <c r="T220" s="474"/>
      <c r="U220" s="810" t="s">
        <v>613</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35.2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628</v>
      </c>
      <c r="AE223" s="453"/>
      <c r="AF223" s="453"/>
      <c r="AG223" s="454" t="s">
        <v>648</v>
      </c>
      <c r="AH223" s="455"/>
      <c r="AI223" s="455"/>
      <c r="AJ223" s="455"/>
      <c r="AK223" s="455"/>
      <c r="AL223" s="455"/>
      <c r="AM223" s="455"/>
      <c r="AN223" s="455"/>
      <c r="AO223" s="455"/>
      <c r="AP223" s="455"/>
      <c r="AQ223" s="455"/>
      <c r="AR223" s="455"/>
      <c r="AS223" s="455"/>
      <c r="AT223" s="455"/>
      <c r="AU223" s="455"/>
      <c r="AV223" s="455"/>
      <c r="AW223" s="455"/>
      <c r="AX223" s="456"/>
    </row>
    <row r="224" spans="1:51" ht="35.2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628</v>
      </c>
      <c r="AE224" s="366"/>
      <c r="AF224" s="366"/>
      <c r="AG224" s="360" t="s">
        <v>649</v>
      </c>
      <c r="AH224" s="361"/>
      <c r="AI224" s="361"/>
      <c r="AJ224" s="361"/>
      <c r="AK224" s="361"/>
      <c r="AL224" s="361"/>
      <c r="AM224" s="361"/>
      <c r="AN224" s="361"/>
      <c r="AO224" s="361"/>
      <c r="AP224" s="361"/>
      <c r="AQ224" s="361"/>
      <c r="AR224" s="361"/>
      <c r="AS224" s="361"/>
      <c r="AT224" s="361"/>
      <c r="AU224" s="361"/>
      <c r="AV224" s="361"/>
      <c r="AW224" s="361"/>
      <c r="AX224" s="362"/>
    </row>
    <row r="225" spans="1:50" ht="35.2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628</v>
      </c>
      <c r="AE225" s="403"/>
      <c r="AF225" s="403"/>
      <c r="AG225" s="388" t="s">
        <v>650</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638</v>
      </c>
      <c r="AE226" s="384"/>
      <c r="AF226" s="384"/>
      <c r="AG226" s="386" t="s">
        <v>652</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651</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651</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36"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628</v>
      </c>
      <c r="AE229" s="350"/>
      <c r="AF229" s="350"/>
      <c r="AG229" s="352" t="s">
        <v>653</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638</v>
      </c>
      <c r="AE230" s="366"/>
      <c r="AF230" s="366"/>
      <c r="AG230" s="360" t="s">
        <v>652</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638</v>
      </c>
      <c r="AE231" s="366"/>
      <c r="AF231" s="366"/>
      <c r="AG231" s="360" t="s">
        <v>652</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628</v>
      </c>
      <c r="AE232" s="366"/>
      <c r="AF232" s="366"/>
      <c r="AG232" s="360" t="s">
        <v>654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638</v>
      </c>
      <c r="AE233" s="403"/>
      <c r="AF233" s="403"/>
      <c r="AG233" s="404" t="s">
        <v>652</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638</v>
      </c>
      <c r="AE234" s="366"/>
      <c r="AF234" s="435"/>
      <c r="AG234" s="360" t="s">
        <v>652</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638</v>
      </c>
      <c r="AE235" s="396"/>
      <c r="AF235" s="397"/>
      <c r="AG235" s="398" t="s">
        <v>652</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657</v>
      </c>
      <c r="AE236" s="350"/>
      <c r="AF236" s="351"/>
      <c r="AG236" s="352" t="s">
        <v>658</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638</v>
      </c>
      <c r="AE237" s="359"/>
      <c r="AF237" s="359"/>
      <c r="AG237" s="360" t="s">
        <v>664</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657</v>
      </c>
      <c r="AE238" s="366"/>
      <c r="AF238" s="366"/>
      <c r="AG238" s="360" t="s">
        <v>658</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638</v>
      </c>
      <c r="AE239" s="366"/>
      <c r="AF239" s="366"/>
      <c r="AG239" s="390" t="s">
        <v>652</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638</v>
      </c>
      <c r="AE240" s="384"/>
      <c r="AF240" s="385"/>
      <c r="AG240" s="386" t="s">
        <v>637</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3"/>
      <c r="D242" s="874"/>
      <c r="E242" s="369"/>
      <c r="F242" s="369"/>
      <c r="G242" s="369"/>
      <c r="H242" s="370"/>
      <c r="I242" s="370"/>
      <c r="J242" s="875"/>
      <c r="K242" s="875"/>
      <c r="L242" s="875"/>
      <c r="M242" s="370"/>
      <c r="N242" s="876"/>
      <c r="O242" s="877" t="s">
        <v>613</v>
      </c>
      <c r="P242" s="878"/>
      <c r="Q242" s="878"/>
      <c r="R242" s="878"/>
      <c r="S242" s="878"/>
      <c r="T242" s="878"/>
      <c r="U242" s="878"/>
      <c r="V242" s="878"/>
      <c r="W242" s="878"/>
      <c r="X242" s="878"/>
      <c r="Y242" s="878"/>
      <c r="Z242" s="878"/>
      <c r="AA242" s="878"/>
      <c r="AB242" s="878"/>
      <c r="AC242" s="878"/>
      <c r="AD242" s="878"/>
      <c r="AE242" s="878"/>
      <c r="AF242" s="879"/>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7"/>
      <c r="AI246" s="137"/>
      <c r="AJ246" s="137"/>
      <c r="AK246" s="137"/>
      <c r="AL246" s="137"/>
      <c r="AM246" s="137"/>
      <c r="AN246" s="137"/>
      <c r="AO246" s="137"/>
      <c r="AP246" s="137"/>
      <c r="AQ246" s="137"/>
      <c r="AR246" s="137"/>
      <c r="AS246" s="137"/>
      <c r="AT246" s="137"/>
      <c r="AU246" s="137"/>
      <c r="AV246" s="137"/>
      <c r="AW246" s="137"/>
      <c r="AX246" s="391"/>
    </row>
    <row r="247" spans="1:50" ht="60.75" customHeight="1" x14ac:dyDescent="0.15">
      <c r="A247" s="340" t="s">
        <v>45</v>
      </c>
      <c r="B247" s="901"/>
      <c r="C247" s="299" t="s">
        <v>49</v>
      </c>
      <c r="D247" s="719"/>
      <c r="E247" s="719"/>
      <c r="F247" s="720"/>
      <c r="G247" s="904" t="s">
        <v>666</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0.75" customHeight="1" thickBot="1" x14ac:dyDescent="0.2">
      <c r="A248" s="902"/>
      <c r="B248" s="903"/>
      <c r="C248" s="906" t="s">
        <v>53</v>
      </c>
      <c r="D248" s="907"/>
      <c r="E248" s="907"/>
      <c r="F248" s="908"/>
      <c r="G248" s="909" t="s">
        <v>669</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0" customHeight="1" thickBot="1" x14ac:dyDescent="0.2">
      <c r="A250" s="894" t="s">
        <v>630</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36.75" customHeight="1" thickBot="1" x14ac:dyDescent="0.2">
      <c r="A252" s="324" t="s">
        <v>132</v>
      </c>
      <c r="B252" s="325"/>
      <c r="C252" s="325"/>
      <c r="D252" s="325"/>
      <c r="E252" s="326"/>
      <c r="F252" s="900" t="s">
        <v>661</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36.75" customHeight="1" thickBot="1" x14ac:dyDescent="0.2">
      <c r="A254" s="324" t="s">
        <v>132</v>
      </c>
      <c r="B254" s="325"/>
      <c r="C254" s="325"/>
      <c r="D254" s="325"/>
      <c r="E254" s="326"/>
      <c r="F254" s="327" t="s">
        <v>663</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24.6" customHeight="1" thickBot="1" x14ac:dyDescent="0.2">
      <c r="A256" s="333" t="s">
        <v>613</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2.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0.100000000000001" customHeight="1" x14ac:dyDescent="0.15">
      <c r="A258" s="339" t="s">
        <v>277</v>
      </c>
      <c r="B258" s="90"/>
      <c r="C258" s="90"/>
      <c r="D258" s="91"/>
      <c r="E258" s="320" t="s">
        <v>621</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0.100000000000001" customHeight="1" x14ac:dyDescent="0.15">
      <c r="A259" s="256" t="s">
        <v>276</v>
      </c>
      <c r="B259" s="256"/>
      <c r="C259" s="256"/>
      <c r="D259" s="256"/>
      <c r="E259" s="320" t="s">
        <v>622</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0.100000000000001" customHeight="1" x14ac:dyDescent="0.15">
      <c r="A260" s="256" t="s">
        <v>275</v>
      </c>
      <c r="B260" s="256"/>
      <c r="C260" s="256"/>
      <c r="D260" s="256"/>
      <c r="E260" s="320" t="s">
        <v>623</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0.100000000000001" customHeight="1" x14ac:dyDescent="0.15">
      <c r="A261" s="256" t="s">
        <v>274</v>
      </c>
      <c r="B261" s="256"/>
      <c r="C261" s="256"/>
      <c r="D261" s="256"/>
      <c r="E261" s="320" t="s">
        <v>624</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0.100000000000001" customHeight="1" x14ac:dyDescent="0.15">
      <c r="A262" s="256" t="s">
        <v>273</v>
      </c>
      <c r="B262" s="256"/>
      <c r="C262" s="256"/>
      <c r="D262" s="256"/>
      <c r="E262" s="320" t="s">
        <v>625</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0.100000000000001" customHeight="1" x14ac:dyDescent="0.15">
      <c r="A263" s="256" t="s">
        <v>272</v>
      </c>
      <c r="B263" s="256"/>
      <c r="C263" s="256"/>
      <c r="D263" s="256"/>
      <c r="E263" s="320" t="s">
        <v>626</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0.100000000000001" customHeight="1" x14ac:dyDescent="0.15">
      <c r="A264" s="256" t="s">
        <v>271</v>
      </c>
      <c r="B264" s="256"/>
      <c r="C264" s="256"/>
      <c r="D264" s="256"/>
      <c r="E264" s="320" t="s">
        <v>627</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0.100000000000001" customHeight="1" x14ac:dyDescent="0.15">
      <c r="A265" s="256" t="s">
        <v>270</v>
      </c>
      <c r="B265" s="256"/>
      <c r="C265" s="256"/>
      <c r="D265" s="256"/>
      <c r="E265" s="320" t="s">
        <v>627</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0.100000000000001" customHeight="1" x14ac:dyDescent="0.15">
      <c r="A266" s="256" t="s">
        <v>416</v>
      </c>
      <c r="B266" s="256"/>
      <c r="C266" s="256"/>
      <c r="D266" s="256"/>
      <c r="E266" s="100" t="s">
        <v>607</v>
      </c>
      <c r="F266" s="86"/>
      <c r="G266" s="86"/>
      <c r="H266" s="77" t="str">
        <f>IF(E266="","","-")</f>
        <v>-</v>
      </c>
      <c r="I266" s="86"/>
      <c r="J266" s="86"/>
      <c r="K266" s="77" t="str">
        <f>IF(I266="","","-")</f>
        <v/>
      </c>
      <c r="L266" s="101">
        <v>447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0.100000000000001" customHeight="1" x14ac:dyDescent="0.15">
      <c r="A267" s="256" t="s">
        <v>596</v>
      </c>
      <c r="B267" s="256"/>
      <c r="C267" s="256"/>
      <c r="D267" s="256"/>
      <c r="E267" s="100" t="s">
        <v>607</v>
      </c>
      <c r="F267" s="86"/>
      <c r="G267" s="86"/>
      <c r="H267" s="77"/>
      <c r="I267" s="86"/>
      <c r="J267" s="86"/>
      <c r="K267" s="77"/>
      <c r="L267" s="101">
        <v>449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0.100000000000001" customHeight="1" x14ac:dyDescent="0.15">
      <c r="A268" s="256" t="s">
        <v>384</v>
      </c>
      <c r="B268" s="256"/>
      <c r="C268" s="256"/>
      <c r="D268" s="256"/>
      <c r="E268" s="84" t="s">
        <v>631</v>
      </c>
      <c r="F268" s="85"/>
      <c r="G268" s="86" t="s">
        <v>629</v>
      </c>
      <c r="H268" s="86"/>
      <c r="I268" s="86"/>
      <c r="J268" s="85" t="s">
        <v>632</v>
      </c>
      <c r="K268" s="85"/>
      <c r="L268" s="101">
        <v>506</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16.5" customHeight="1" x14ac:dyDescent="0.15">
      <c r="A269" s="308" t="s">
        <v>264</v>
      </c>
      <c r="B269" s="309"/>
      <c r="C269" s="309"/>
      <c r="D269" s="309"/>
      <c r="E269" s="309"/>
      <c r="F269" s="31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0.2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4.1"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2.6"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0.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4.1"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9.6"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314" t="s">
        <v>266</v>
      </c>
      <c r="B308" s="315"/>
      <c r="C308" s="315"/>
      <c r="D308" s="315"/>
      <c r="E308" s="315"/>
      <c r="F308" s="316"/>
      <c r="G308" s="295" t="s">
        <v>639</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640</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30"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30" customHeight="1" x14ac:dyDescent="0.15">
      <c r="A310" s="317"/>
      <c r="B310" s="318"/>
      <c r="C310" s="318"/>
      <c r="D310" s="318"/>
      <c r="E310" s="318"/>
      <c r="F310" s="319"/>
      <c r="G310" s="285" t="s">
        <v>641</v>
      </c>
      <c r="H310" s="286"/>
      <c r="I310" s="286"/>
      <c r="J310" s="286"/>
      <c r="K310" s="287"/>
      <c r="L310" s="288" t="s">
        <v>642</v>
      </c>
      <c r="M310" s="289"/>
      <c r="N310" s="289"/>
      <c r="O310" s="289"/>
      <c r="P310" s="289"/>
      <c r="Q310" s="289"/>
      <c r="R310" s="289"/>
      <c r="S310" s="289"/>
      <c r="T310" s="289"/>
      <c r="U310" s="289"/>
      <c r="V310" s="289"/>
      <c r="W310" s="289"/>
      <c r="X310" s="290"/>
      <c r="Y310" s="291">
        <v>472148</v>
      </c>
      <c r="Z310" s="292"/>
      <c r="AA310" s="292"/>
      <c r="AB310" s="293"/>
      <c r="AC310" s="285" t="s">
        <v>641</v>
      </c>
      <c r="AD310" s="286"/>
      <c r="AE310" s="286"/>
      <c r="AF310" s="286"/>
      <c r="AG310" s="287"/>
      <c r="AH310" s="288" t="s">
        <v>643</v>
      </c>
      <c r="AI310" s="289"/>
      <c r="AJ310" s="289"/>
      <c r="AK310" s="289"/>
      <c r="AL310" s="289"/>
      <c r="AM310" s="289"/>
      <c r="AN310" s="289"/>
      <c r="AO310" s="289"/>
      <c r="AP310" s="289"/>
      <c r="AQ310" s="289"/>
      <c r="AR310" s="289"/>
      <c r="AS310" s="289"/>
      <c r="AT310" s="290"/>
      <c r="AU310" s="291">
        <v>252851</v>
      </c>
      <c r="AV310" s="292"/>
      <c r="AW310" s="292"/>
      <c r="AX310" s="294"/>
    </row>
    <row r="311" spans="1:50" ht="30" customHeight="1" x14ac:dyDescent="0.15">
      <c r="A311" s="317"/>
      <c r="B311" s="318"/>
      <c r="C311" s="318"/>
      <c r="D311" s="318"/>
      <c r="E311" s="318"/>
      <c r="F311" s="319"/>
      <c r="G311" s="275" t="s">
        <v>613</v>
      </c>
      <c r="H311" s="276"/>
      <c r="I311" s="276"/>
      <c r="J311" s="276"/>
      <c r="K311" s="277"/>
      <c r="L311" s="278" t="s">
        <v>613</v>
      </c>
      <c r="M311" s="279"/>
      <c r="N311" s="279"/>
      <c r="O311" s="279"/>
      <c r="P311" s="279"/>
      <c r="Q311" s="279"/>
      <c r="R311" s="279"/>
      <c r="S311" s="279"/>
      <c r="T311" s="279"/>
      <c r="U311" s="279"/>
      <c r="V311" s="279"/>
      <c r="W311" s="279"/>
      <c r="X311" s="280"/>
      <c r="Y311" s="281"/>
      <c r="Z311" s="282"/>
      <c r="AA311" s="282"/>
      <c r="AB311" s="283"/>
      <c r="AC311" s="275" t="s">
        <v>613</v>
      </c>
      <c r="AD311" s="276"/>
      <c r="AE311" s="276"/>
      <c r="AF311" s="276"/>
      <c r="AG311" s="277"/>
      <c r="AH311" s="278" t="s">
        <v>613</v>
      </c>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30"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472148</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252851</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9"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16.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60000000000000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5.75" customHeight="1" x14ac:dyDescent="0.15">
      <c r="A366" s="230">
        <v>1</v>
      </c>
      <c r="B366" s="230">
        <v>1</v>
      </c>
      <c r="C366" s="251" t="s">
        <v>644</v>
      </c>
      <c r="D366" s="250"/>
      <c r="E366" s="250"/>
      <c r="F366" s="250"/>
      <c r="G366" s="250"/>
      <c r="H366" s="250"/>
      <c r="I366" s="250"/>
      <c r="J366" s="233" t="s">
        <v>637</v>
      </c>
      <c r="K366" s="234"/>
      <c r="L366" s="234"/>
      <c r="M366" s="234"/>
      <c r="N366" s="234"/>
      <c r="O366" s="234"/>
      <c r="P366" s="252" t="s">
        <v>645</v>
      </c>
      <c r="Q366" s="235"/>
      <c r="R366" s="235"/>
      <c r="S366" s="235"/>
      <c r="T366" s="235"/>
      <c r="U366" s="235"/>
      <c r="V366" s="235"/>
      <c r="W366" s="235"/>
      <c r="X366" s="235"/>
      <c r="Y366" s="236">
        <v>472148</v>
      </c>
      <c r="Z366" s="237"/>
      <c r="AA366" s="237"/>
      <c r="AB366" s="238"/>
      <c r="AC366" s="222" t="s">
        <v>75</v>
      </c>
      <c r="AD366" s="223"/>
      <c r="AE366" s="223"/>
      <c r="AF366" s="223"/>
      <c r="AG366" s="223"/>
      <c r="AH366" s="253" t="s">
        <v>652</v>
      </c>
      <c r="AI366" s="254"/>
      <c r="AJ366" s="254"/>
      <c r="AK366" s="254"/>
      <c r="AL366" s="226" t="s">
        <v>652</v>
      </c>
      <c r="AM366" s="227"/>
      <c r="AN366" s="227"/>
      <c r="AO366" s="228"/>
      <c r="AP366" s="229" t="s">
        <v>652</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t="s">
        <v>652</v>
      </c>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9.9499999999999993"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7.4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75" customHeight="1" x14ac:dyDescent="0.15">
      <c r="A399" s="230">
        <v>1</v>
      </c>
      <c r="B399" s="230">
        <v>1</v>
      </c>
      <c r="C399" s="251" t="s">
        <v>646</v>
      </c>
      <c r="D399" s="250"/>
      <c r="E399" s="250"/>
      <c r="F399" s="250"/>
      <c r="G399" s="250"/>
      <c r="H399" s="250"/>
      <c r="I399" s="250"/>
      <c r="J399" s="233" t="s">
        <v>637</v>
      </c>
      <c r="K399" s="234"/>
      <c r="L399" s="234"/>
      <c r="M399" s="234"/>
      <c r="N399" s="234"/>
      <c r="O399" s="234"/>
      <c r="P399" s="252" t="s">
        <v>647</v>
      </c>
      <c r="Q399" s="235"/>
      <c r="R399" s="235"/>
      <c r="S399" s="235"/>
      <c r="T399" s="235"/>
      <c r="U399" s="235"/>
      <c r="V399" s="235"/>
      <c r="W399" s="235"/>
      <c r="X399" s="235"/>
      <c r="Y399" s="236">
        <v>252851</v>
      </c>
      <c r="Z399" s="237"/>
      <c r="AA399" s="237"/>
      <c r="AB399" s="238"/>
      <c r="AC399" s="222" t="s">
        <v>75</v>
      </c>
      <c r="AD399" s="223"/>
      <c r="AE399" s="223"/>
      <c r="AF399" s="223"/>
      <c r="AG399" s="223"/>
      <c r="AH399" s="253" t="s">
        <v>652</v>
      </c>
      <c r="AI399" s="254"/>
      <c r="AJ399" s="254"/>
      <c r="AK399" s="254"/>
      <c r="AL399" s="226" t="s">
        <v>652</v>
      </c>
      <c r="AM399" s="227"/>
      <c r="AN399" s="227"/>
      <c r="AO399" s="228"/>
      <c r="AP399" s="260" t="s">
        <v>652</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12"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613</v>
      </c>
      <c r="F631" s="232"/>
      <c r="G631" s="232"/>
      <c r="H631" s="232"/>
      <c r="I631" s="232"/>
      <c r="J631" s="233" t="s">
        <v>613</v>
      </c>
      <c r="K631" s="234"/>
      <c r="L631" s="234"/>
      <c r="M631" s="234"/>
      <c r="N631" s="234"/>
      <c r="O631" s="234"/>
      <c r="P631" s="235" t="s">
        <v>613</v>
      </c>
      <c r="Q631" s="235"/>
      <c r="R631" s="235"/>
      <c r="S631" s="235"/>
      <c r="T631" s="235"/>
      <c r="U631" s="235"/>
      <c r="V631" s="235"/>
      <c r="W631" s="235"/>
      <c r="X631" s="235"/>
      <c r="Y631" s="236" t="s">
        <v>613</v>
      </c>
      <c r="Z631" s="237"/>
      <c r="AA631" s="237"/>
      <c r="AB631" s="238"/>
      <c r="AC631" s="222" t="s">
        <v>613</v>
      </c>
      <c r="AD631" s="223"/>
      <c r="AE631" s="223"/>
      <c r="AF631" s="223"/>
      <c r="AG631" s="223"/>
      <c r="AH631" s="224" t="s">
        <v>613</v>
      </c>
      <c r="AI631" s="225"/>
      <c r="AJ631" s="225"/>
      <c r="AK631" s="225"/>
      <c r="AL631" s="226" t="s">
        <v>613</v>
      </c>
      <c r="AM631" s="227"/>
      <c r="AN631" s="227"/>
      <c r="AO631" s="22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20" max="50" man="1"/>
    <brk id="25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628</v>
      </c>
      <c r="M2" s="13" t="str">
        <f>IF(L2="","",K2)</f>
        <v>社会保障</v>
      </c>
      <c r="N2" s="13" t="str">
        <f>IF(M2="","",IF(N1&lt;&gt;"",CONCATENATE(N1,"、",M2),M2))</f>
        <v>社会保障</v>
      </c>
      <c r="O2" s="13"/>
      <c r="P2" s="12" t="s">
        <v>69</v>
      </c>
      <c r="Q2" s="17" t="s">
        <v>628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2022-08-19T07:06:29Z</cp:lastPrinted>
  <dcterms:created xsi:type="dcterms:W3CDTF">2012-03-13T00:50:25Z</dcterms:created>
  <dcterms:modified xsi:type="dcterms:W3CDTF">2022-08-25T04:50:18Z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