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0" yWindow="1680" windowWidth="17070" windowHeight="57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2" i="11" s="1"/>
  <c r="AY329" i="11" l="1"/>
  <c r="AY326" i="11"/>
  <c r="AY323" i="11"/>
  <c r="AY327" i="11"/>
  <c r="AY331" i="11"/>
  <c r="AY397" i="11"/>
  <c r="AY325" i="11"/>
  <c r="AY333" i="11"/>
  <c r="AY322" i="11"/>
  <c r="AY330" i="11"/>
  <c r="AY324" i="11"/>
  <c r="AY32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98" i="11" l="1"/>
  <c r="AY113" i="11"/>
  <c r="AY121" i="11"/>
  <c r="AY129" i="11"/>
  <c r="AY151" i="11"/>
  <c r="AY155" i="11"/>
  <c r="AY164" i="11"/>
  <c r="AY141" i="11"/>
  <c r="AY145" i="11"/>
  <c r="AY135" i="11"/>
  <c r="AY177" i="11"/>
  <c r="AY204" i="11"/>
  <c r="AY212" i="11"/>
  <c r="AY131" i="11"/>
  <c r="AY143" i="11"/>
  <c r="AY116" i="11"/>
  <c r="AY120" i="11"/>
  <c r="AY128" i="11"/>
  <c r="AY154" i="11"/>
  <c r="AY163" i="11"/>
  <c r="AY140" i="11"/>
  <c r="AY144" i="11"/>
  <c r="AY117"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85" i="11" l="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<sst xmlns="http://schemas.openxmlformats.org/spreadsheetml/2006/main" count="2033" uniqueCount="763">
  <si>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</si>
  <si>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</si>
  <si>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</si>
  <si>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</si>
  <si>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</si>
  <si>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</si>
  <si>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</si>
  <si>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</si>
  <si>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</si>
  <si>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</si>
  <si>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</si>
  <si>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</si>
  <si>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</si>
  <si>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</si>
  <si>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</si>
  <si>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</si>
  <si>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</si>
  <si>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</si>
  <si>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</si>
  <si>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</si>
  <si>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</si>
  <si>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</si>
  <si>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</si>
  <si>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</si>
  <si>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</si>
  <si>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</si>
  <si>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</si>
  <si>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</si>
  <si>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</si>
  <si>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</si>
  <si>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</si>
  <si>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</si>
  <si>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</si>
  <si>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</si>
  <si>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</si>
  <si>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</si>
  <si>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</si>
  <si>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</si>
  <si>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</si>
  <si>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</si>
  <si>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</si>
  <si>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</si>
  <si>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</si>
  <si>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</si>
  <si>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</si>
  <si>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</si>
  <si>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</si>
  <si>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</si>
  <si>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</si>
  <si>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</si>
  <si>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</si>
  <si>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</si>
  <si>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</si>
  <si>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</si>
  <si>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</si>
  <si>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</si>
  <si>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</si>
  <si>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</si>
  <si>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</si>
  <si>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</si>
  <si>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</si>
  <si>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</si>
  <si>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</si>
  <si>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</si>
  <si>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</si>
  <si>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</si>
  <si>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</si>
  <si>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</si>
  <si>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</si>
  <si>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</si>
  <si>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</si>
  <si>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</si>
  <si>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</si>
  <si>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</si>
  <si>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</si>
  <si>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</si>
  <si>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</si>
  <si>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</si>
  <si>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</si>
  <si>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</si>
  <si>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</si>
  <si>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</si>
  <si>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</si>
  <si>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</si>
  <si>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</si>
  <si>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</si>
  <si>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</si>
  <si>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</si>
  <si>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</si>
  <si>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</si>
  <si>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</si>
  <si>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</si>
  <si>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</si>
  <si>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</si>
  <si>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</si>
  <si>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</si>
  <si>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</si>
  <si>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</si>
  <si>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</si>
  <si>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</si>
  <si>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</si>
  <si>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</si>
  <si>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</si>
  <si>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</si>
  <si>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</si>
  <si>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</si>
  <si>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</si>
  <si>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</si>
  <si>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</si>
  <si>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</si>
  <si>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</si>
  <si>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</si>
  <si>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</si>
  <si>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</si>
  <si>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</si>
  <si>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</si>
  <si>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</si>
  <si>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</si>
  <si>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</si>
  <si>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</si>
  <si>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</si>
  <si>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</si>
  <si>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</si>
  <si>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</si>
  <si>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</si>
  <si>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</si>
  <si>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</si>
  <si>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</si>
  <si>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</si>
  <si>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</si>
  <si>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</si>
  <si>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</si>
  <si>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</si>
  <si>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</si>
  <si>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</si>
  <si>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</si>
  <si>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</si>
  <si>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</si>
  <si>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</si>
  <si>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</si>
  <si>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</si>
  <si>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</si>
  <si>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</si>
  <si>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</si>
  <si>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</si>
  <si>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</si>
  <si>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</si>
  <si>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</si>
  <si>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</si>
  <si>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</si>
  <si>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</si>
  <si>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</si>
  <si>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</si>
  <si>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</si>
  <si>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</si>
  <si>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</si>
  <si>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</si>
  <si>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</si>
  <si>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</si>
  <si>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</si>
  <si>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</si>
  <si>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</si>
  <si>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</si>
  <si>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</si>
  <si>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</si>
  <si>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</si>
  <si>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</si>
  <si>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</si>
  <si>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</si>
  <si>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</si>
  <si>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</si>
  <si>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</si>
  <si>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</si>
  <si>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</si>
  <si>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</si>
  <si>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</si>
  <si>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</si>
  <si>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</si>
  <si>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</si>
  <si>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</si>
  <si>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</si>
  <si>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</si>
  <si>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</si>
  <si>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</si>
  <si>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</si>
  <si>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</si>
  <si>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</si>
  <si>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</si>
  <si>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</si>
  <si>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</si>
  <si>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</si>
  <si>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</si>
  <si>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</si>
  <si>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</si>
  <si>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</si>
  <si>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</si>
  <si>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</si>
  <si>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</si>
  <si>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</si>
  <si>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</si>
  <si>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</si>
  <si>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</si>
  <si>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</si>
  <si>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</si>
  <si>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</si>
  <si>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</si>
  <si>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</si>
  <si>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</si>
  <si>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</si>
  <si>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</si>
  <si>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</si>
  <si>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</si>
  <si>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</si>
  <si>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</si>
  <si>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</si>
  <si>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</si>
  <si>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</si>
  <si>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</si>
  <si>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</si>
  <si>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</si>
  <si>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</si>
  <si>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</si>
  <si>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</si>
  <si>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</si>
  <si>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</si>
  <si>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</si>
  <si>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</si>
  <si>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</si>
  <si>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</si>
  <si>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</si>
  <si>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</si>
  <si>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</si>
  <si>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</si>
  <si>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</si>
  <si>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</si>
  <si>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</si>
  <si>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</si>
  <si>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</si>
  <si>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</si>
  <si>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</si>
  <si>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</si>
  <si>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</si>
  <si>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</si>
  <si>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</si>
  <si>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</si>
  <si>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</si>
  <si>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</si>
  <si>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</si>
  <si>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</si>
  <si>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</si>
  <si>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</si>
  <si>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</si>
  <si>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</si>
  <si>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</si>
  <si>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</si>
  <si>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</si>
  <si>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</si>
  <si>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</si>
  <si>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</si>
  <si>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</si>
  <si>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</si>
  <si>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</si>
  <si>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</si>
  <si>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</si>
  <si>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</si>
  <si>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</si>
  <si>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</si>
  <si>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</si>
  <si>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</si>
  <si>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</si>
  <si>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</si>
  <si>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</si>
  <si>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</si>
  <si>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</si>
  <si>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</si>
  <si>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</si>
  <si>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</si>
  <si>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</si>
  <si>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</si>
  <si>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</si>
  <si>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</si>
  <si>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</si>
  <si>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</si>
  <si>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</si>
  <si>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</si>
  <si>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</si>
  <si>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</si>
  <si>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</si>
  <si>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</si>
  <si>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</si>
  <si>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</si>
  <si>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</si>
  <si>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</si>
  <si>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</si>
  <si>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</si>
  <si>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</si>
  <si>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</si>
  <si>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</si>
  <si>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</si>
  <si>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</si>
  <si>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</si>
  <si>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</si>
  <si>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</si>
  <si>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</si>
  <si>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</si>
  <si>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</si>
  <si>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</si>
  <si>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</si>
  <si>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</si>
  <si>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</si>
  <si>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</si>
  <si>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</si>
  <si>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</si>
  <si>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</si>
  <si>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</si>
  <si>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</si>
  <si>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</si>
  <si>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</si>
  <si>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</si>
  <si>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</si>
  <si>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</si>
  <si>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</si>
  <si>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</si>
  <si>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</si>
  <si>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</si>
  <si>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</si>
  <si>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</si>
  <si>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</si>
  <si>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</si>
  <si>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</si>
  <si>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</si>
  <si>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</si>
  <si>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</si>
  <si>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</si>
  <si>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</si>
  <si>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</si>
  <si>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</si>
  <si>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</si>
  <si>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</si>
  <si>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</si>
  <si>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</si>
  <si>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</si>
  <si>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</si>
  <si>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</si>
  <si>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</si>
  <si>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</si>
  <si>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</si>
  <si>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</si>
  <si>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</si>
  <si>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</si>
  <si>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</si>
  <si>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</si>
  <si>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</si>
  <si>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</si>
  <si>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</si>
  <si>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</si>
  <si>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</si>
  <si>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</si>
  <si>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</si>
  <si>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</si>
  <si>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</si>
  <si>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</si>
  <si>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</si>
  <si>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</si>
  <si>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</si>
  <si>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</si>
  <si>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</si>
  <si>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</si>
  <si>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</si>
  <si>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</si>
  <si>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</si>
  <si>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</si>
  <si>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</si>
  <si>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</si>
  <si>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</si>
  <si>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</si>
  <si>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</si>
  <si>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</si>
  <si>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</si>
  <si>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</si>
  <si>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</si>
  <si>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</si>
  <si>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</si>
  <si>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</si>
  <si>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</si>
  <si>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</si>
  <si>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</si>
  <si>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</si>
  <si>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</si>
  <si>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</si>
  <si>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</si>
  <si>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</si>
  <si>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</si>
  <si>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</si>
  <si>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</si>
  <si>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</si>
  <si>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</si>
  <si>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</si>
  <si>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</si>
  <si>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</si>
  <si>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</si>
  <si>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</si>
  <si>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</si>
  <si>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</si>
  <si>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</si>
  <si>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</si>
  <si>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</si>
  <si>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</si>
  <si>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</si>
  <si>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</si>
  <si>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</si>
  <si>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</si>
  <si>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</si>
  <si>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</si>
  <si>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</si>
  <si>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</si>
  <si>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</si>
  <si>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</si>
  <si>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</si>
  <si>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</si>
  <si>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</si>
  <si>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</si>
  <si>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</si>
  <si>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</si>
  <si>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</si>
  <si>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</si>
  <si>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</si>
  <si>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</si>
  <si>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</si>
  <si>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</si>
  <si>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</si>
  <si>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</si>
  <si>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</si>
  <si>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</si>
  <si>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</si>
  <si>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</si>
  <si>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</si>
  <si>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</si>
  <si>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</si>
  <si>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</si>
  <si>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</si>
  <si>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</si>
  <si>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</si>
  <si>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</si>
  <si>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</si>
  <si>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</si>
  <si>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</si>
  <si>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</si>
  <si>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</si>
  <si>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</si>
  <si>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</si>
  <si>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</si>
  <si>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</si>
  <si>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</si>
  <si>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</si>
  <si>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</si>
  <si>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</si>
  <si>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</si>
  <si>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</si>
  <si>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</si>
  <si>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</si>
  <si>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</si>
  <si>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</si>
  <si>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</si>
  <si>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</si>
  <si>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</si>
  <si>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</si>
  <si>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</si>
  <si>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</si>
  <si>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</si>
  <si>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</si>
  <si>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</si>
  <si>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</si>
  <si>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</si>
  <si>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</si>
  <si>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</si>
  <si>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</si>
  <si>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</si>
  <si>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</si>
  <si>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</si>
  <si>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</si>
  <si>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</si>
  <si>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</si>
  <si>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</si>
  <si>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</si>
  <si>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</si>
  <si>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</si>
  <si>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</si>
  <si>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</si>
  <si>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</si>
  <si>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</si>
  <si>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</si>
  <si>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</si>
  <si>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</si>
  <si>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</si>
  <si>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</si>
  <si>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</si>
  <si>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</si>
  <si>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</si>
  <si>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</si>
  <si>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</si>
  <si>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</si>
  <si>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</si>
  <si>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</si>
  <si>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</si>
  <si>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</si>
  <si>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</si>
  <si>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</si>
  <si>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</si>
  <si>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</si>
  <si>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</si>
  <si>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</si>
  <si>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</si>
  <si>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</si>
  <si>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</si>
  <si>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</si>
  <si>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</si>
  <si>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</si>
  <si>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</si>
  <si>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</si>
  <si>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</si>
  <si>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</si>
  <si>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</si>
  <si>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</si>
  <si>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</si>
  <si>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</si>
  <si>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</si>
  <si>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</si>
  <si>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</si>
  <si>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</si>
  <si>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</si>
  <si>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</si>
  <si>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</si>
  <si>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</si>
  <si>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</si>
  <si>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</si>
  <si>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</si>
  <si>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</si>
  <si>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</si>
  <si>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</si>
  <si>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</si>
  <si>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</si>
  <si>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</si>
  <si>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</si>
  <si>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</si>
  <si>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</si>
  <si>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</si>
  <si>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</si>
  <si>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</si>
  <si>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</si>
  <si>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</si>
  <si>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</si>
  <si>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</si>
  <si>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</si>
  <si>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</si>
  <si>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</si>
  <si>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</si>
  <si>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</si>
  <si>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</si>
  <si>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</si>
  <si>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</si>
  <si>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</si>
  <si>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</si>
  <si>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</si>
  <si>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</si>
  <si>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</si>
  <si>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</si>
  <si>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</si>
  <si>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</si>
  <si>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</si>
  <si>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</si>
  <si>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</si>
  <si>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</si>
  <si>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</si>
  <si>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</si>
  <si>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</si>
  <si>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</si>
  <si>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</si>
  <si>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</si>
  <si>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</si>
  <si>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</si>
  <si>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</si>
  <si>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</si>
  <si>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</si>
  <si>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</si>
  <si>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</si>
  <si>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</si>
  <si>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</si>
  <si>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</si>
  <si>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</si>
  <si>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</si>
  <si>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</si>
  <si>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</si>
  <si>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</si>
  <si>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</si>
  <si>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</si>
  <si>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</si>
  <si>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</si>
  <si>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</si>
  <si>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</si>
  <si>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</si>
  <si>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</si>
  <si>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</si>
  <si>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</si>
  <si>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</si>
  <si>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</si>
  <si>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</si>
  <si>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</si>
  <si>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</si>
  <si>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</si>
  <si>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</si>
  <si>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</si>
  <si>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</si>
  <si>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</si>
  <si>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</si>
  <si>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</si>
  <si>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</si>
  <si>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</si>
  <si>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</si>
  <si>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</si>
  <si>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</si>
  <si>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</si>
  <si>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</si>
  <si>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</si>
  <si>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</si>
  <si>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</si>
  <si>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</si>
  <si>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</si>
  <si>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</si>
  <si>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</si>
  <si>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</si>
  <si>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</si>
  <si>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</si>
  <si>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</si>
  <si>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</si>
  <si>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</si>
  <si>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</si>
  <si>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</si>
  <si>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</si>
  <si>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</si>
  <si>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</si>
  <si>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</si>
  <si>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</si>
  <si>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</si>
  <si>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</si>
  <si>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</si>
  <si>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</si>
  <si>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</si>
  <si>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</si>
  <si>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</si>
  <si>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</si>
  <si>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</si>
  <si>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</si>
  <si>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</si>
  <si>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</si>
  <si>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</si>
  <si>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</si>
  <si>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</si>
  <si>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</si>
  <si>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</si>
  <si>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</si>
  <si>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</si>
  <si>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</si>
  <si>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</si>
  <si>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</si>
  <si>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</si>
  <si>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</si>
  <si>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</si>
  <si>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</si>
  <si>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</si>
  <si>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</si>
  <si>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</si>
  <si>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</si>
  <si>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</si>
  <si>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</si>
  <si>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</si>
  <si>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</si>
  <si>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</si>
  <si>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</si>
  <si>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</si>
  <si>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</si>
  <si>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</si>
  <si>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</si>
  <si>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</si>
  <si>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</si>
  <si>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</si>
  <si>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</si>
  <si>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</si>
  <si>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</si>
  <si>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</si>
  <si>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</si>
  <si>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</si>
  <si>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</si>
  <si>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母性健康管理推進支援事業</t>
  </si>
  <si>
    <t>雇用環境・均等局</t>
  </si>
  <si>
    <t>平成24年度</t>
  </si>
  <si>
    <t>終了予定なし</t>
  </si>
  <si>
    <t>雇用機会均等課</t>
  </si>
  <si>
    <t>労働者災害補償保険法第29条第1項第3号</t>
  </si>
  <si>
    <t>女性労働者の特性に見合った健康管理対策を実施し、もって労働災害の防止を図る。</t>
  </si>
  <si>
    <t>-</t>
  </si>
  <si>
    <t>労働災害防止対策事業委託費</t>
  </si>
  <si>
    <t>メールによる相談者でアンケートに回答した者のうち、相談に対する回答が役に立ったとした者の割合90%以上</t>
  </si>
  <si>
    <t>メールによる相談者でアンケートに回答した者のうち、相談に対する回答が役に立ったとした者の割合
（計算式）
役に立ったとした者／回答数</t>
  </si>
  <si>
    <t>相談者に対するアンケート</t>
  </si>
  <si>
    <t>サイトへのアクセス数</t>
  </si>
  <si>
    <t>件</t>
  </si>
  <si>
    <t>執行額（千円）（X）/サイトのアクセス数（Y）　　　　　　　　　　</t>
    <phoneticPr fontId="5"/>
  </si>
  <si>
    <t>円</t>
  </si>
  <si>
    <t>　　X/Y</t>
    <phoneticPr fontId="5"/>
  </si>
  <si>
    <t>31,303/3,351,131</t>
  </si>
  <si>
    <t>25,277/5,780649</t>
  </si>
  <si>
    <t>／　</t>
    <phoneticPr fontId="5"/>
  </si>
  <si>
    <t>35</t>
  </si>
  <si>
    <t>400</t>
  </si>
  <si>
    <t>403</t>
  </si>
  <si>
    <t>408</t>
  </si>
  <si>
    <t>409</t>
  </si>
  <si>
    <t>413</t>
  </si>
  <si>
    <t>○</t>
  </si>
  <si>
    <t>厚労</t>
  </si>
  <si>
    <t>雇用機会均等課長
石津　克己</t>
    <rPh sb="9" eb="11">
      <t>イシツ</t>
    </rPh>
    <rPh sb="12" eb="14">
      <t>カツミ</t>
    </rPh>
    <phoneticPr fontId="5"/>
  </si>
  <si>
    <t>労働者が安全で健康に働くことができる職場づくりを推進すること（Ⅲ-2）</t>
    <phoneticPr fontId="5"/>
  </si>
  <si>
    <t>労働者が安全で健康に働くことができる職場づくりを推進すること（Ⅲ-2-1）</t>
    <phoneticPr fontId="5"/>
  </si>
  <si>
    <t>「妊娠中及び出産後の女性労働者が保健指導又は健康診査に基づく指導事項を守ることができるようにするために事業主が講ずべき措置に関する指針」(令和4年厚生労働省告示第20号)
「少子化社会対策大綱」(令和2年5月29日閣議決定)</t>
    <phoneticPr fontId="5"/>
  </si>
  <si>
    <t>-</t>
    <phoneticPr fontId="5"/>
  </si>
  <si>
    <t>母性健康管理サイトを引き続き運営し、母性健康管理に関するメール相談対応や情報提供等により母性健康管理に関する周知・啓発を実施する。</t>
    <phoneticPr fontId="5"/>
  </si>
  <si>
    <t>サイトへのアクセス数30万件</t>
    <rPh sb="9" eb="10">
      <t>スウ</t>
    </rPh>
    <rPh sb="12" eb="14">
      <t>マンケン</t>
    </rPh>
    <phoneticPr fontId="5"/>
  </si>
  <si>
    <t>34,902/6,187,572</t>
    <phoneticPr fontId="5"/>
  </si>
  <si>
    <t>34,888/3,000,000</t>
    <phoneticPr fontId="5"/>
  </si>
  <si>
    <t>-</t>
    <phoneticPr fontId="5"/>
  </si>
  <si>
    <t>女性労働者・事業主に対し情報提供・周知啓発を実施する本事業は、男女雇用機会均等法で定める母性健康管理に係る事業主の義務が適切に履行されるために実施する必要がある。</t>
    <rPh sb="0" eb="2">
      <t>ジョセイ</t>
    </rPh>
    <rPh sb="2" eb="5">
      <t>ロウドウシャ</t>
    </rPh>
    <rPh sb="6" eb="9">
      <t>ジギョウヌシ</t>
    </rPh>
    <rPh sb="10" eb="11">
      <t>タイ</t>
    </rPh>
    <rPh sb="12" eb="14">
      <t>ジョウホウ</t>
    </rPh>
    <rPh sb="14" eb="16">
      <t>テイキョウ</t>
    </rPh>
    <rPh sb="17" eb="19">
      <t>シュウチ</t>
    </rPh>
    <rPh sb="19" eb="21">
      <t>ケイハツ</t>
    </rPh>
    <rPh sb="22" eb="24">
      <t>ジッシ</t>
    </rPh>
    <rPh sb="26" eb="27">
      <t>ホン</t>
    </rPh>
    <rPh sb="27" eb="29">
      <t>ジギョウ</t>
    </rPh>
    <rPh sb="31" eb="33">
      <t>ダンジョ</t>
    </rPh>
    <rPh sb="33" eb="37">
      <t>コヨウキカイ</t>
    </rPh>
    <rPh sb="37" eb="40">
      <t>キントウホウ</t>
    </rPh>
    <rPh sb="41" eb="42">
      <t>サダ</t>
    </rPh>
    <rPh sb="44" eb="46">
      <t>ボセイ</t>
    </rPh>
    <rPh sb="46" eb="48">
      <t>ケンコウ</t>
    </rPh>
    <rPh sb="48" eb="50">
      <t>カンリ</t>
    </rPh>
    <rPh sb="51" eb="52">
      <t>カカ</t>
    </rPh>
    <rPh sb="53" eb="56">
      <t>ジギョウヌシ</t>
    </rPh>
    <rPh sb="57" eb="59">
      <t>ギム</t>
    </rPh>
    <rPh sb="60" eb="62">
      <t>テキセツ</t>
    </rPh>
    <rPh sb="63" eb="65">
      <t>リコウ</t>
    </rPh>
    <rPh sb="71" eb="73">
      <t>ジッシ</t>
    </rPh>
    <rPh sb="75" eb="77">
      <t>ヒツヨウ</t>
    </rPh>
    <phoneticPr fontId="5"/>
  </si>
  <si>
    <t>男女雇用機会均等法で定める母性健康管理に係る事業主の義務が適切に履行されるために国費を投じて実施する必要がある。</t>
    <rPh sb="0" eb="2">
      <t>ダンジョ</t>
    </rPh>
    <rPh sb="2" eb="6">
      <t>コヨウキカイ</t>
    </rPh>
    <rPh sb="6" eb="9">
      <t>キントウホウ</t>
    </rPh>
    <rPh sb="10" eb="11">
      <t>サダ</t>
    </rPh>
    <rPh sb="13" eb="15">
      <t>ボセイ</t>
    </rPh>
    <rPh sb="15" eb="17">
      <t>ケンコウ</t>
    </rPh>
    <rPh sb="17" eb="19">
      <t>カンリ</t>
    </rPh>
    <rPh sb="20" eb="21">
      <t>カカ</t>
    </rPh>
    <rPh sb="22" eb="25">
      <t>ジギョウヌシ</t>
    </rPh>
    <rPh sb="26" eb="28">
      <t>ギム</t>
    </rPh>
    <rPh sb="29" eb="31">
      <t>テキセツ</t>
    </rPh>
    <rPh sb="32" eb="34">
      <t>リコウ</t>
    </rPh>
    <rPh sb="40" eb="42">
      <t>コクヒ</t>
    </rPh>
    <rPh sb="43" eb="44">
      <t>トウ</t>
    </rPh>
    <rPh sb="46" eb="48">
      <t>ジッシ</t>
    </rPh>
    <rPh sb="50" eb="52">
      <t>ヒツヨウ</t>
    </rPh>
    <phoneticPr fontId="5"/>
  </si>
  <si>
    <t>本事業は、母性健康管理を推進する事業であり、労働災害の防止という政策目的達成に向けて優先度の高い事業である。</t>
    <rPh sb="0" eb="1">
      <t>ホン</t>
    </rPh>
    <rPh sb="1" eb="3">
      <t>ジギョウ</t>
    </rPh>
    <rPh sb="5" eb="7">
      <t>ボセイ</t>
    </rPh>
    <rPh sb="7" eb="9">
      <t>ケンコウ</t>
    </rPh>
    <rPh sb="9" eb="11">
      <t>カンリ</t>
    </rPh>
    <rPh sb="12" eb="14">
      <t>スイシン</t>
    </rPh>
    <rPh sb="16" eb="18">
      <t>ジギョウ</t>
    </rPh>
    <rPh sb="22" eb="24">
      <t>ロウドウ</t>
    </rPh>
    <rPh sb="24" eb="26">
      <t>サイガイ</t>
    </rPh>
    <rPh sb="27" eb="29">
      <t>ボウシ</t>
    </rPh>
    <rPh sb="32" eb="34">
      <t>セイサク</t>
    </rPh>
    <rPh sb="34" eb="36">
      <t>モクテキ</t>
    </rPh>
    <rPh sb="36" eb="38">
      <t>タッセイ</t>
    </rPh>
    <rPh sb="39" eb="40">
      <t>ム</t>
    </rPh>
    <rPh sb="42" eb="45">
      <t>ユウセンド</t>
    </rPh>
    <rPh sb="46" eb="47">
      <t>タカ</t>
    </rPh>
    <rPh sb="48" eb="50">
      <t>ジギョウ</t>
    </rPh>
    <phoneticPr fontId="5"/>
  </si>
  <si>
    <t>有</t>
  </si>
  <si>
    <t>本事業は、事業主から徴収した労働保険料を財源に、女性労働者や事業主に対し母性健康管理に関する情報提供・周知啓発を行っており、労働災害の予防等に資するものであり、負担関係は妥当である。</t>
    <rPh sb="0" eb="1">
      <t>ホン</t>
    </rPh>
    <rPh sb="1" eb="3">
      <t>ジギョウ</t>
    </rPh>
    <rPh sb="5" eb="8">
      <t>ジギョウヌシ</t>
    </rPh>
    <rPh sb="10" eb="12">
      <t>チョウシュウ</t>
    </rPh>
    <rPh sb="14" eb="16">
      <t>ロウドウ</t>
    </rPh>
    <rPh sb="16" eb="19">
      <t>ホケンリョウ</t>
    </rPh>
    <rPh sb="20" eb="22">
      <t>ザイゲン</t>
    </rPh>
    <rPh sb="24" eb="26">
      <t>ジョセイ</t>
    </rPh>
    <rPh sb="26" eb="29">
      <t>ロウドウシャ</t>
    </rPh>
    <rPh sb="30" eb="33">
      <t>ジギョウヌシ</t>
    </rPh>
    <rPh sb="34" eb="35">
      <t>タイ</t>
    </rPh>
    <rPh sb="36" eb="38">
      <t>ボセイ</t>
    </rPh>
    <rPh sb="38" eb="40">
      <t>ケンコウ</t>
    </rPh>
    <rPh sb="40" eb="42">
      <t>カンリ</t>
    </rPh>
    <rPh sb="43" eb="44">
      <t>カン</t>
    </rPh>
    <rPh sb="46" eb="48">
      <t>ジョウホウ</t>
    </rPh>
    <rPh sb="48" eb="50">
      <t>テイキョウ</t>
    </rPh>
    <rPh sb="51" eb="53">
      <t>シュウチ</t>
    </rPh>
    <rPh sb="53" eb="55">
      <t>ケイハツ</t>
    </rPh>
    <rPh sb="56" eb="57">
      <t>オコナ</t>
    </rPh>
    <rPh sb="62" eb="64">
      <t>ロウドウ</t>
    </rPh>
    <rPh sb="64" eb="66">
      <t>サイガイ</t>
    </rPh>
    <rPh sb="67" eb="69">
      <t>ヨボウ</t>
    </rPh>
    <rPh sb="69" eb="70">
      <t>ナド</t>
    </rPh>
    <rPh sb="71" eb="72">
      <t>シ</t>
    </rPh>
    <rPh sb="80" eb="82">
      <t>フタン</t>
    </rPh>
    <rPh sb="82" eb="84">
      <t>カンケイ</t>
    </rPh>
    <rPh sb="85" eb="87">
      <t>ダトウ</t>
    </rPh>
    <phoneticPr fontId="5"/>
  </si>
  <si>
    <t>‐</t>
  </si>
  <si>
    <t>-</t>
    <phoneticPr fontId="5"/>
  </si>
  <si>
    <t>本事業は、妊娠中の女性労働者や事業主に対する母性健康管理に関する情報提供・周知啓発のための経費のみで構成されており、必要最低限のものとなっている。</t>
    <rPh sb="0" eb="1">
      <t>ホン</t>
    </rPh>
    <rPh sb="1" eb="3">
      <t>ジギョウ</t>
    </rPh>
    <rPh sb="5" eb="8">
      <t>ニンシンチュウ</t>
    </rPh>
    <rPh sb="9" eb="11">
      <t>ジョセイ</t>
    </rPh>
    <rPh sb="11" eb="14">
      <t>ロウドウシャ</t>
    </rPh>
    <rPh sb="15" eb="17">
      <t>ジギョウ</t>
    </rPh>
    <rPh sb="17" eb="18">
      <t>ヌシ</t>
    </rPh>
    <rPh sb="19" eb="20">
      <t>タイ</t>
    </rPh>
    <rPh sb="22" eb="24">
      <t>ボセイ</t>
    </rPh>
    <rPh sb="24" eb="26">
      <t>ケンコウ</t>
    </rPh>
    <rPh sb="26" eb="28">
      <t>カンリ</t>
    </rPh>
    <rPh sb="29" eb="30">
      <t>カン</t>
    </rPh>
    <rPh sb="32" eb="34">
      <t>ジョウホウ</t>
    </rPh>
    <rPh sb="34" eb="36">
      <t>テイキョウ</t>
    </rPh>
    <rPh sb="37" eb="39">
      <t>シュウチ</t>
    </rPh>
    <rPh sb="39" eb="41">
      <t>ケイハツ</t>
    </rPh>
    <rPh sb="45" eb="47">
      <t>ケイヒ</t>
    </rPh>
    <rPh sb="50" eb="52">
      <t>コウセイ</t>
    </rPh>
    <rPh sb="58" eb="60">
      <t>ヒツヨウ</t>
    </rPh>
    <rPh sb="60" eb="63">
      <t>サイテイゲン</t>
    </rPh>
    <phoneticPr fontId="5"/>
  </si>
  <si>
    <t>受託者の効率的な事業の執行により、精算額が契約額を下回ったためである。</t>
    <rPh sb="0" eb="3">
      <t>ジュタクシャ</t>
    </rPh>
    <rPh sb="4" eb="7">
      <t>コウリツテキ</t>
    </rPh>
    <rPh sb="8" eb="10">
      <t>ジギョウ</t>
    </rPh>
    <rPh sb="11" eb="13">
      <t>シッコウ</t>
    </rPh>
    <rPh sb="17" eb="20">
      <t>セイサンガク</t>
    </rPh>
    <rPh sb="21" eb="24">
      <t>ケイヤクガク</t>
    </rPh>
    <rPh sb="25" eb="27">
      <t>シタマワ</t>
    </rPh>
    <phoneticPr fontId="5"/>
  </si>
  <si>
    <t>受託者と連絡を密にし、進捗状況を把握し効率的に実施するよう指示するとともに、精算の際にも必要性について精査している。</t>
    <rPh sb="0" eb="3">
      <t>ジュタクシャ</t>
    </rPh>
    <rPh sb="4" eb="6">
      <t>レンラク</t>
    </rPh>
    <rPh sb="7" eb="8">
      <t>ミツ</t>
    </rPh>
    <rPh sb="11" eb="13">
      <t>シンチョク</t>
    </rPh>
    <rPh sb="13" eb="15">
      <t>ジョウキョウ</t>
    </rPh>
    <rPh sb="16" eb="18">
      <t>ハアク</t>
    </rPh>
    <rPh sb="19" eb="22">
      <t>コウリツテキ</t>
    </rPh>
    <rPh sb="23" eb="25">
      <t>ジッシ</t>
    </rPh>
    <rPh sb="29" eb="31">
      <t>シジ</t>
    </rPh>
    <rPh sb="38" eb="40">
      <t>セイサン</t>
    </rPh>
    <rPh sb="41" eb="42">
      <t>サイ</t>
    </rPh>
    <rPh sb="44" eb="47">
      <t>ヒツヨウセイ</t>
    </rPh>
    <rPh sb="51" eb="53">
      <t>セイサ</t>
    </rPh>
    <phoneticPr fontId="5"/>
  </si>
  <si>
    <t>見込みに見合ったものになっている。</t>
    <rPh sb="0" eb="2">
      <t>ミコ</t>
    </rPh>
    <rPh sb="4" eb="6">
      <t>ミア</t>
    </rPh>
    <phoneticPr fontId="5"/>
  </si>
  <si>
    <t>母性健康管理サイトのアクセス数が当初の見込みを上回って増加しており、十分に活用されていると評価できる。</t>
    <rPh sb="0" eb="2">
      <t>ボセイ</t>
    </rPh>
    <rPh sb="2" eb="4">
      <t>ケンコウ</t>
    </rPh>
    <rPh sb="4" eb="6">
      <t>カンリ</t>
    </rPh>
    <rPh sb="14" eb="15">
      <t>スウ</t>
    </rPh>
    <rPh sb="16" eb="18">
      <t>トウショ</t>
    </rPh>
    <rPh sb="19" eb="21">
      <t>ミコ</t>
    </rPh>
    <rPh sb="23" eb="25">
      <t>ウワマワ</t>
    </rPh>
    <rPh sb="27" eb="29">
      <t>ゾウカ</t>
    </rPh>
    <rPh sb="34" eb="36">
      <t>ジュウブン</t>
    </rPh>
    <rPh sb="37" eb="39">
      <t>カツヨウ</t>
    </rPh>
    <rPh sb="45" eb="47">
      <t>ヒョウカ</t>
    </rPh>
    <phoneticPr fontId="5"/>
  </si>
  <si>
    <t>事業継続。ただし、予算の見直し等が必要。</t>
    <rPh sb="0" eb="2">
      <t>ジギョウ</t>
    </rPh>
    <rPh sb="2" eb="4">
      <t>ケイゾク</t>
    </rPh>
    <rPh sb="9" eb="11">
      <t>ヨサン</t>
    </rPh>
    <rPh sb="12" eb="14">
      <t>ミナオ</t>
    </rPh>
    <rPh sb="15" eb="16">
      <t>ナド</t>
    </rPh>
    <rPh sb="17" eb="19">
      <t>ヒツヨウ</t>
    </rPh>
    <phoneticPr fontId="5"/>
  </si>
  <si>
    <t>点検対象外</t>
    <rPh sb="0" eb="2">
      <t>テンケン</t>
    </rPh>
    <rPh sb="2" eb="4">
      <t>タイショウ</t>
    </rPh>
    <rPh sb="4" eb="5">
      <t>ガイ</t>
    </rPh>
    <phoneticPr fontId="5"/>
  </si>
  <si>
    <t>A.一般財団法人女性労働協会</t>
    <rPh sb="2" eb="4">
      <t>イッパン</t>
    </rPh>
    <rPh sb="4" eb="8">
      <t>ザイダンホウジン</t>
    </rPh>
    <rPh sb="8" eb="10">
      <t>ジョセイ</t>
    </rPh>
    <rPh sb="10" eb="12">
      <t>ロウドウ</t>
    </rPh>
    <rPh sb="12" eb="14">
      <t>キョウカイ</t>
    </rPh>
    <phoneticPr fontId="5"/>
  </si>
  <si>
    <t>事業費</t>
    <rPh sb="0" eb="3">
      <t>ジギョウヒ</t>
    </rPh>
    <phoneticPr fontId="5"/>
  </si>
  <si>
    <t>消費税</t>
    <rPh sb="0" eb="3">
      <t>ショウヒゼイ</t>
    </rPh>
    <phoneticPr fontId="5"/>
  </si>
  <si>
    <t>管理諸経費</t>
    <rPh sb="0" eb="2">
      <t>カンリ</t>
    </rPh>
    <rPh sb="2" eb="5">
      <t>ショケイヒ</t>
    </rPh>
    <phoneticPr fontId="5"/>
  </si>
  <si>
    <t>一般財団法人女性労働協会</t>
    <rPh sb="0" eb="2">
      <t>イッパン</t>
    </rPh>
    <rPh sb="2" eb="6">
      <t>ザイダンホウジン</t>
    </rPh>
    <rPh sb="6" eb="8">
      <t>ジョセイ</t>
    </rPh>
    <rPh sb="8" eb="10">
      <t>ロウドウ</t>
    </rPh>
    <rPh sb="10" eb="12">
      <t>キョウカイ</t>
    </rPh>
    <phoneticPr fontId="5"/>
  </si>
  <si>
    <t>母性健康管理に関する情報提供・周知啓発</t>
    <rPh sb="0" eb="2">
      <t>ボセイ</t>
    </rPh>
    <rPh sb="2" eb="4">
      <t>ケンコウ</t>
    </rPh>
    <rPh sb="4" eb="6">
      <t>カンリ</t>
    </rPh>
    <rPh sb="7" eb="8">
      <t>カン</t>
    </rPh>
    <rPh sb="10" eb="12">
      <t>ジョウホウ</t>
    </rPh>
    <rPh sb="12" eb="14">
      <t>テイキョウ</t>
    </rPh>
    <rPh sb="15" eb="17">
      <t>シュウチ</t>
    </rPh>
    <rPh sb="17" eb="19">
      <t>ケイハツ</t>
    </rPh>
    <phoneticPr fontId="5"/>
  </si>
  <si>
    <t>最終的には不落随契となったが、一般競争入札（総合評価落札方式）による事業の委託により民間企業等の専門性を活用し、低コストで事業を行い、成果目標を上回る実績を挙げていることから、実効性が高い手段といえる。</t>
    <rPh sb="0" eb="3">
      <t>サイシュウテキ</t>
    </rPh>
    <rPh sb="5" eb="6">
      <t>フ</t>
    </rPh>
    <rPh sb="6" eb="7">
      <t>ラク</t>
    </rPh>
    <rPh sb="7" eb="9">
      <t>ズイケイ</t>
    </rPh>
    <rPh sb="15" eb="17">
      <t>イッパン</t>
    </rPh>
    <rPh sb="17" eb="19">
      <t>キョウソウ</t>
    </rPh>
    <rPh sb="19" eb="21">
      <t>ニュウサツ</t>
    </rPh>
    <rPh sb="22" eb="24">
      <t>ソウゴウ</t>
    </rPh>
    <rPh sb="24" eb="26">
      <t>ヒョウカ</t>
    </rPh>
    <rPh sb="26" eb="28">
      <t>ラクサツ</t>
    </rPh>
    <rPh sb="28" eb="30">
      <t>ホウシキ</t>
    </rPh>
    <rPh sb="34" eb="36">
      <t>ジギョウ</t>
    </rPh>
    <rPh sb="37" eb="39">
      <t>イタク</t>
    </rPh>
    <rPh sb="42" eb="44">
      <t>ミンカン</t>
    </rPh>
    <rPh sb="44" eb="46">
      <t>キギョウ</t>
    </rPh>
    <rPh sb="46" eb="47">
      <t>ナド</t>
    </rPh>
    <rPh sb="48" eb="51">
      <t>センモンセイ</t>
    </rPh>
    <rPh sb="52" eb="54">
      <t>カツヨウ</t>
    </rPh>
    <rPh sb="56" eb="57">
      <t>テイ</t>
    </rPh>
    <rPh sb="61" eb="63">
      <t>ジギョウ</t>
    </rPh>
    <rPh sb="64" eb="65">
      <t>オコナ</t>
    </rPh>
    <rPh sb="67" eb="69">
      <t>セイカ</t>
    </rPh>
    <rPh sb="69" eb="71">
      <t>モクヒョウ</t>
    </rPh>
    <rPh sb="72" eb="74">
      <t>ウワマワ</t>
    </rPh>
    <rPh sb="75" eb="77">
      <t>ジッセキ</t>
    </rPh>
    <rPh sb="78" eb="79">
      <t>ア</t>
    </rPh>
    <rPh sb="88" eb="91">
      <t>ジッコウセイ</t>
    </rPh>
    <rPh sb="92" eb="93">
      <t>タカ</t>
    </rPh>
    <rPh sb="94" eb="96">
      <t>シュダン</t>
    </rPh>
    <phoneticPr fontId="5"/>
  </si>
  <si>
    <t>最終的には不落随契となったが、一般競争入札により契約額を決定し、事業目的が達成されるよう、ウェブサイトの内容の工夫や周知に努めているので、単位当たりのコストの水準は妥当なものである。</t>
    <rPh sb="0" eb="3">
      <t>サイシュウテキ</t>
    </rPh>
    <rPh sb="5" eb="6">
      <t>フ</t>
    </rPh>
    <rPh sb="6" eb="7">
      <t>ラク</t>
    </rPh>
    <rPh sb="7" eb="9">
      <t>ズイケイ</t>
    </rPh>
    <rPh sb="15" eb="17">
      <t>イッパン</t>
    </rPh>
    <rPh sb="17" eb="19">
      <t>キョウソウ</t>
    </rPh>
    <rPh sb="19" eb="21">
      <t>ニュウサツ</t>
    </rPh>
    <rPh sb="24" eb="27">
      <t>ケイヤクガク</t>
    </rPh>
    <rPh sb="28" eb="30">
      <t>ケッテイ</t>
    </rPh>
    <rPh sb="32" eb="34">
      <t>ジギョウ</t>
    </rPh>
    <rPh sb="34" eb="36">
      <t>モクテキ</t>
    </rPh>
    <rPh sb="37" eb="39">
      <t>タッセイ</t>
    </rPh>
    <rPh sb="52" eb="54">
      <t>ナイヨウ</t>
    </rPh>
    <rPh sb="55" eb="57">
      <t>クフウ</t>
    </rPh>
    <rPh sb="58" eb="60">
      <t>シュウチ</t>
    </rPh>
    <rPh sb="61" eb="62">
      <t>ツト</t>
    </rPh>
    <rPh sb="69" eb="71">
      <t>タンイ</t>
    </rPh>
    <rPh sb="71" eb="72">
      <t>ア</t>
    </rPh>
    <rPh sb="79" eb="81">
      <t>スイジュン</t>
    </rPh>
    <rPh sb="82" eb="84">
      <t>ダトウ</t>
    </rPh>
    <phoneticPr fontId="5"/>
  </si>
  <si>
    <t>サイト運営費、研修会開催費、印刷製本費</t>
    <rPh sb="3" eb="6">
      <t>ウンエイヒ</t>
    </rPh>
    <rPh sb="7" eb="10">
      <t>ケンシュウカイ</t>
    </rPh>
    <rPh sb="10" eb="13">
      <t>カイサイヒ</t>
    </rPh>
    <rPh sb="14" eb="16">
      <t>インサツ</t>
    </rPh>
    <rPh sb="16" eb="19">
      <t>セイホンヒ</t>
    </rPh>
    <phoneticPr fontId="5"/>
  </si>
  <si>
    <t>事業の目標は達成できているが、予算の執行率は低い水準であるため、「働く女性の健康応援サイト」との統合をするほか、予算の見直し等を検討する。</t>
    <rPh sb="0" eb="2">
      <t>ジギョウ</t>
    </rPh>
    <rPh sb="3" eb="5">
      <t>モクヒョウ</t>
    </rPh>
    <rPh sb="6" eb="8">
      <t>タッセイ</t>
    </rPh>
    <rPh sb="15" eb="17">
      <t>ヨサン</t>
    </rPh>
    <rPh sb="18" eb="21">
      <t>シッコウリツ</t>
    </rPh>
    <rPh sb="22" eb="23">
      <t>ヒク</t>
    </rPh>
    <rPh sb="24" eb="26">
      <t>スイジュン</t>
    </rPh>
    <rPh sb="33" eb="34">
      <t>ハタラ</t>
    </rPh>
    <rPh sb="35" eb="37">
      <t>ジョセイ</t>
    </rPh>
    <rPh sb="38" eb="40">
      <t>ケンコウ</t>
    </rPh>
    <rPh sb="40" eb="42">
      <t>オウエン</t>
    </rPh>
    <rPh sb="48" eb="50">
      <t>トウゴウ</t>
    </rPh>
    <rPh sb="56" eb="58">
      <t>ヨサン</t>
    </rPh>
    <rPh sb="59" eb="61">
      <t>ミナオ</t>
    </rPh>
    <rPh sb="62" eb="63">
      <t>ナド</t>
    </rPh>
    <rPh sb="64" eb="66">
      <t>ケントウ</t>
    </rPh>
    <phoneticPr fontId="5"/>
  </si>
  <si>
    <t>https://www.mhlw.go.jp/wp/seisaku/hyouka/dl/r03_jizenbunseki/III-2-1.pdf</t>
    <phoneticPr fontId="5"/>
  </si>
  <si>
    <t>4ページ</t>
    <phoneticPr fontId="5"/>
  </si>
  <si>
    <t>公示期間を十分に確保するなど改善を図り、一般競争入札を行ったが、一者応札で不落となったため、随意契約となった。</t>
    <rPh sb="0" eb="2">
      <t>コウジ</t>
    </rPh>
    <rPh sb="2" eb="4">
      <t>キカン</t>
    </rPh>
    <rPh sb="5" eb="7">
      <t>ジュウブン</t>
    </rPh>
    <rPh sb="8" eb="10">
      <t>カクホ</t>
    </rPh>
    <rPh sb="14" eb="16">
      <t>カイゼン</t>
    </rPh>
    <rPh sb="17" eb="18">
      <t>ハカ</t>
    </rPh>
    <rPh sb="20" eb="22">
      <t>イッパン</t>
    </rPh>
    <rPh sb="22" eb="24">
      <t>キョウソウ</t>
    </rPh>
    <rPh sb="24" eb="26">
      <t>ニュウサツ</t>
    </rPh>
    <rPh sb="27" eb="28">
      <t>オコナ</t>
    </rPh>
    <rPh sb="32" eb="33">
      <t>イッ</t>
    </rPh>
    <rPh sb="33" eb="34">
      <t>シャ</t>
    </rPh>
    <rPh sb="34" eb="36">
      <t>オウサツ</t>
    </rPh>
    <rPh sb="37" eb="38">
      <t>フ</t>
    </rPh>
    <rPh sb="46" eb="48">
      <t>ズイイ</t>
    </rPh>
    <rPh sb="48" eb="50">
      <t>ケイヤク</t>
    </rPh>
    <phoneticPr fontId="5"/>
  </si>
  <si>
    <t>母性健康管理サイトを運営し、母性健康管理に関するメール相談対応や情報提供等により母性健康管理に関する周知・啓発を実施する。なお、母性健康管理サイトは、令和4年度中に「働く女性の健康応援サイト」と統合することとしている。</t>
    <rPh sb="64" eb="66">
      <t>ボセイ</t>
    </rPh>
    <rPh sb="66" eb="68">
      <t>ケンコウ</t>
    </rPh>
    <rPh sb="68" eb="70">
      <t>カンリ</t>
    </rPh>
    <rPh sb="75" eb="77">
      <t>レイワ</t>
    </rPh>
    <rPh sb="78" eb="80">
      <t>ネンド</t>
    </rPh>
    <rPh sb="80" eb="81">
      <t>チュウ</t>
    </rPh>
    <rPh sb="83" eb="84">
      <t>ハタラ</t>
    </rPh>
    <rPh sb="85" eb="87">
      <t>ジョセイ</t>
    </rPh>
    <rPh sb="88" eb="90">
      <t>ケンコウ</t>
    </rPh>
    <rPh sb="90" eb="92">
      <t>オウエン</t>
    </rPh>
    <rPh sb="97" eb="99">
      <t>トウゴウ</t>
    </rPh>
    <phoneticPr fontId="5"/>
  </si>
  <si>
    <t>執行率を踏まえ、予算額の縮減を検討すること。一者応札となっている要因を分析し、事業内容の改善を図ること。</t>
    <phoneticPr fontId="5"/>
  </si>
  <si>
    <t>検討委員会開催経費の増と女性労働関係図書・行政資料貸出経費の減等があり、全体として減になっている。</t>
    <rPh sb="0" eb="2">
      <t>ケントウ</t>
    </rPh>
    <rPh sb="2" eb="5">
      <t>イインカイ</t>
    </rPh>
    <rPh sb="5" eb="7">
      <t>カイサイ</t>
    </rPh>
    <rPh sb="7" eb="9">
      <t>ケイヒ</t>
    </rPh>
    <rPh sb="10" eb="11">
      <t>ゾウ</t>
    </rPh>
    <rPh sb="12" eb="14">
      <t>ジョセイ</t>
    </rPh>
    <rPh sb="14" eb="16">
      <t>ロウドウ</t>
    </rPh>
    <rPh sb="16" eb="18">
      <t>カンケイ</t>
    </rPh>
    <rPh sb="18" eb="20">
      <t>トショ</t>
    </rPh>
    <rPh sb="21" eb="23">
      <t>ギョウセイ</t>
    </rPh>
    <rPh sb="23" eb="25">
      <t>シリョウ</t>
    </rPh>
    <rPh sb="25" eb="27">
      <t>カシダシ</t>
    </rPh>
    <rPh sb="27" eb="29">
      <t>ケイヒ</t>
    </rPh>
    <rPh sb="30" eb="31">
      <t>ゲン</t>
    </rPh>
    <rPh sb="31" eb="32">
      <t>トウ</t>
    </rPh>
    <rPh sb="36" eb="38">
      <t>ゼンタイ</t>
    </rPh>
    <rPh sb="41" eb="42">
      <t>ゲン</t>
    </rPh>
    <phoneticPr fontId="5"/>
  </si>
  <si>
    <t>縮減</t>
  </si>
  <si>
    <t>女性労働者健康管理に関する検討委員会開催のための新規経費も要求しつつ、一部事業で予算縮減を行っている。一者応札の要因は、当該事業は特定業者が長年実施していることや、調査事業が無いこと等であるため、事業内容を精査し、適切な予算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</si>
</sst>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123267</xdr:colOff>
      <xdr:row>269</xdr:row>
      <xdr:rowOff>347381</xdr:rowOff>
    </xdr:from>
    <xdr:to>
      <xdr:col>35</xdr:col>
      <xdr:colOff>51230</xdr:colOff>
      <xdr:row>272</xdr:row>
      <xdr:rowOff>31084</xdr:rowOff>
    </xdr:to>
    <xdr:sp macro="" textlink="">
      <xdr:nvSpPr>
        <xdr:cNvPr id="3" name="正方形/長方形 2"/>
        <xdr:cNvSpPr/>
      </xdr:nvSpPr>
      <xdr:spPr>
        <a:xfrm>
          <a:off x="4560796" y="37595734"/>
          <a:ext cx="2550140" cy="7258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３５百万円</a:t>
          </a:r>
          <a:endParaRPr kumimoji="1" lang="en-US" altLang="ja-JP" sz="1100"/>
        </a:p>
      </xdr:txBody>
    </xdr:sp>
    <xdr:clientData/>
  </xdr:twoCellAnchor>
  <xdr:twoCellAnchor>
    <xdr:from>
      <xdr:col>22</xdr:col>
      <xdr:colOff>78442</xdr:colOff>
      <xdr:row>272</xdr:row>
      <xdr:rowOff>67235</xdr:rowOff>
    </xdr:from>
    <xdr:to>
      <xdr:col>35</xdr:col>
      <xdr:colOff>59624</xdr:colOff>
      <xdr:row>273</xdr:row>
      <xdr:rowOff>28733</xdr:rowOff>
    </xdr:to>
    <xdr:sp macro="" textlink="">
      <xdr:nvSpPr>
        <xdr:cNvPr id="4" name="大かっこ 3"/>
        <xdr:cNvSpPr/>
      </xdr:nvSpPr>
      <xdr:spPr>
        <a:xfrm>
          <a:off x="4515971" y="38357735"/>
          <a:ext cx="2603359" cy="308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29</xdr:col>
      <xdr:colOff>0</xdr:colOff>
      <xdr:row>273</xdr:row>
      <xdr:rowOff>22411</xdr:rowOff>
    </xdr:from>
    <xdr:to>
      <xdr:col>29</xdr:col>
      <xdr:colOff>8985</xdr:colOff>
      <xdr:row>274</xdr:row>
      <xdr:rowOff>168088</xdr:rowOff>
    </xdr:to>
    <xdr:cxnSp macro="">
      <xdr:nvCxnSpPr>
        <xdr:cNvPr id="6" name="直線矢印コネクタ 5"/>
        <xdr:cNvCxnSpPr/>
      </xdr:nvCxnSpPr>
      <xdr:spPr>
        <a:xfrm flipH="1">
          <a:off x="5849471" y="38660293"/>
          <a:ext cx="8985" cy="49306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179295</xdr:colOff>
      <xdr:row>274</xdr:row>
      <xdr:rowOff>280147</xdr:rowOff>
    </xdr:from>
    <xdr:to>
      <xdr:col>35</xdr:col>
      <xdr:colOff>40013</xdr:colOff>
      <xdr:row>277</xdr:row>
      <xdr:rowOff>35848</xdr:rowOff>
    </xdr:to>
    <xdr:sp macro="" textlink="">
      <xdr:nvSpPr>
        <xdr:cNvPr id="8" name="正方形/長方形 7"/>
        <xdr:cNvSpPr/>
      </xdr:nvSpPr>
      <xdr:spPr>
        <a:xfrm>
          <a:off x="4616824" y="39265412"/>
          <a:ext cx="2482895" cy="7978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．一般財団法人女性労働協会　　　</a:t>
          </a:r>
          <a:endParaRPr kumimoji="1" lang="en-US" altLang="ja-JP" sz="1100"/>
        </a:p>
        <a:p>
          <a:pPr algn="ctr"/>
          <a:r>
            <a:rPr kumimoji="1" lang="ja-JP" altLang="en-US" sz="1100"/>
            <a:t>３５百万円</a:t>
          </a:r>
          <a:endParaRPr kumimoji="1" lang="en-US" altLang="ja-JP" sz="1100"/>
        </a:p>
      </xdr:txBody>
    </xdr:sp>
    <xdr:clientData/>
  </xdr:twoCellAnchor>
  <xdr:twoCellAnchor>
    <xdr:from>
      <xdr:col>22</xdr:col>
      <xdr:colOff>0</xdr:colOff>
      <xdr:row>277</xdr:row>
      <xdr:rowOff>22412</xdr:rowOff>
    </xdr:from>
    <xdr:to>
      <xdr:col>36</xdr:col>
      <xdr:colOff>11206</xdr:colOff>
      <xdr:row>277</xdr:row>
      <xdr:rowOff>346889</xdr:rowOff>
    </xdr:to>
    <xdr:sp macro="" textlink="">
      <xdr:nvSpPr>
        <xdr:cNvPr id="11" name="大かっこ 10"/>
        <xdr:cNvSpPr/>
      </xdr:nvSpPr>
      <xdr:spPr>
        <a:xfrm>
          <a:off x="4437529" y="40049824"/>
          <a:ext cx="2835089" cy="3244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母性健康管理に関する情報提供・周知啓発</a:t>
          </a:r>
        </a:p>
      </xdr:txBody>
    </xdr:sp>
    <xdr:clientData/>
  </xdr:twoCellAnchor>
  <xdr:twoCellAnchor>
    <xdr:from>
      <xdr:col>32</xdr:col>
      <xdr:colOff>115793</xdr:colOff>
      <xdr:row>273</xdr:row>
      <xdr:rowOff>71346</xdr:rowOff>
    </xdr:from>
    <xdr:to>
      <xdr:col>40</xdr:col>
      <xdr:colOff>0</xdr:colOff>
      <xdr:row>274</xdr:row>
      <xdr:rowOff>201706</xdr:rowOff>
    </xdr:to>
    <xdr:sp macro="" textlink="">
      <xdr:nvSpPr>
        <xdr:cNvPr id="14" name="テキスト ボックス 13"/>
        <xdr:cNvSpPr txBox="1"/>
      </xdr:nvSpPr>
      <xdr:spPr>
        <a:xfrm>
          <a:off x="6570381" y="34294111"/>
          <a:ext cx="1497854" cy="231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720</v>
      </c>
      <c r="AK2" s="849"/>
      <c r="AL2" s="849"/>
      <c r="AM2" s="849"/>
      <c r="AN2" s="90" t="s">
        <v>368</v>
      </c>
      <c r="AO2" s="849">
        <v>21</v>
      </c>
      <c r="AP2" s="849"/>
      <c r="AQ2" s="849"/>
      <c r="AR2" s="91" t="s">
        <v>368</v>
      </c>
      <c r="AS2" s="850">
        <v>497</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30" customHeight="1" x14ac:dyDescent="0.15">
      <c r="A4" s="824" t="s">
        <v>23</v>
      </c>
      <c r="B4" s="825"/>
      <c r="C4" s="825"/>
      <c r="D4" s="825"/>
      <c r="E4" s="825"/>
      <c r="F4" s="825"/>
      <c r="G4" s="826" t="s">
        <v>693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694</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695</v>
      </c>
      <c r="H5" s="840"/>
      <c r="I5" s="840"/>
      <c r="J5" s="840"/>
      <c r="K5" s="840"/>
      <c r="L5" s="840"/>
      <c r="M5" s="841" t="s">
        <v>62</v>
      </c>
      <c r="N5" s="842"/>
      <c r="O5" s="842"/>
      <c r="P5" s="842"/>
      <c r="Q5" s="842"/>
      <c r="R5" s="843"/>
      <c r="S5" s="844" t="s">
        <v>696</v>
      </c>
      <c r="T5" s="840"/>
      <c r="U5" s="840"/>
      <c r="V5" s="840"/>
      <c r="W5" s="840"/>
      <c r="X5" s="845"/>
      <c r="Y5" s="846" t="s">
        <v>3</v>
      </c>
      <c r="Z5" s="847"/>
      <c r="AA5" s="847"/>
      <c r="AB5" s="847"/>
      <c r="AC5" s="847"/>
      <c r="AD5" s="848"/>
      <c r="AE5" s="869" t="s">
        <v>697</v>
      </c>
      <c r="AF5" s="869"/>
      <c r="AG5" s="869"/>
      <c r="AH5" s="869"/>
      <c r="AI5" s="869"/>
      <c r="AJ5" s="869"/>
      <c r="AK5" s="869"/>
      <c r="AL5" s="869"/>
      <c r="AM5" s="869"/>
      <c r="AN5" s="869"/>
      <c r="AO5" s="869"/>
      <c r="AP5" s="870"/>
      <c r="AQ5" s="871" t="s">
        <v>721</v>
      </c>
      <c r="AR5" s="872"/>
      <c r="AS5" s="872"/>
      <c r="AT5" s="872"/>
      <c r="AU5" s="872"/>
      <c r="AV5" s="872"/>
      <c r="AW5" s="872"/>
      <c r="AX5" s="873"/>
    </row>
    <row r="6" spans="1:50" ht="30" customHeight="1" x14ac:dyDescent="0.15">
      <c r="A6" s="874" t="s">
        <v>4</v>
      </c>
      <c r="B6" s="875"/>
      <c r="C6" s="875"/>
      <c r="D6" s="875"/>
      <c r="E6" s="875"/>
      <c r="F6" s="875"/>
      <c r="G6" s="876" t="str">
        <f>入力規則等!F39</f>
        <v>労働保険特別会計労災勘定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90.95" customHeight="1" x14ac:dyDescent="0.15">
      <c r="A7" s="855" t="s">
        <v>20</v>
      </c>
      <c r="B7" s="856"/>
      <c r="C7" s="856"/>
      <c r="D7" s="856"/>
      <c r="E7" s="856"/>
      <c r="F7" s="857"/>
      <c r="G7" s="879" t="s">
        <v>698</v>
      </c>
      <c r="H7" s="880"/>
      <c r="I7" s="880"/>
      <c r="J7" s="880"/>
      <c r="K7" s="880"/>
      <c r="L7" s="880"/>
      <c r="M7" s="880"/>
      <c r="N7" s="880"/>
      <c r="O7" s="880"/>
      <c r="P7" s="880"/>
      <c r="Q7" s="880"/>
      <c r="R7" s="880"/>
      <c r="S7" s="880"/>
      <c r="T7" s="880"/>
      <c r="U7" s="880"/>
      <c r="V7" s="880"/>
      <c r="W7" s="880"/>
      <c r="X7" s="881"/>
      <c r="Y7" s="882" t="s">
        <v>353</v>
      </c>
      <c r="Z7" s="702"/>
      <c r="AA7" s="702"/>
      <c r="AB7" s="702"/>
      <c r="AC7" s="702"/>
      <c r="AD7" s="883"/>
      <c r="AE7" s="811" t="s">
        <v>724</v>
      </c>
      <c r="AF7" s="812"/>
      <c r="AG7" s="812"/>
      <c r="AH7" s="812"/>
      <c r="AI7" s="812"/>
      <c r="AJ7" s="812"/>
      <c r="AK7" s="812"/>
      <c r="AL7" s="812"/>
      <c r="AM7" s="812"/>
      <c r="AN7" s="812"/>
      <c r="AO7" s="812"/>
      <c r="AP7" s="812"/>
      <c r="AQ7" s="812"/>
      <c r="AR7" s="812"/>
      <c r="AS7" s="812"/>
      <c r="AT7" s="812"/>
      <c r="AU7" s="812"/>
      <c r="AV7" s="812"/>
      <c r="AW7" s="812"/>
      <c r="AX7" s="813"/>
    </row>
    <row r="8" spans="1:50" ht="30" customHeight="1" x14ac:dyDescent="0.15">
      <c r="A8" s="855" t="s">
        <v>234</v>
      </c>
      <c r="B8" s="856"/>
      <c r="C8" s="856"/>
      <c r="D8" s="856"/>
      <c r="E8" s="856"/>
      <c r="F8" s="857"/>
      <c r="G8" s="858" t="str">
        <f>入力規則等!A27</f>
        <v>少子化社会対策、男女共同参画</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699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48" customHeight="1" x14ac:dyDescent="0.15">
      <c r="A10" s="775" t="s">
        <v>28</v>
      </c>
      <c r="B10" s="776"/>
      <c r="C10" s="776"/>
      <c r="D10" s="776"/>
      <c r="E10" s="776"/>
      <c r="F10" s="776"/>
      <c r="G10" s="744" t="s">
        <v>758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30" customHeight="1" x14ac:dyDescent="0.15">
      <c r="A11" s="775" t="s">
        <v>5</v>
      </c>
      <c r="B11" s="776"/>
      <c r="C11" s="776"/>
      <c r="D11" s="776"/>
      <c r="E11" s="776"/>
      <c r="F11" s="777"/>
      <c r="G11" s="778" t="str">
        <f>入力規則等!P10</f>
        <v>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v>35</v>
      </c>
      <c r="Q13" s="714"/>
      <c r="R13" s="714"/>
      <c r="S13" s="714"/>
      <c r="T13" s="714"/>
      <c r="U13" s="714"/>
      <c r="V13" s="715"/>
      <c r="W13" s="713">
        <v>35</v>
      </c>
      <c r="X13" s="714"/>
      <c r="Y13" s="714"/>
      <c r="Z13" s="714"/>
      <c r="AA13" s="714"/>
      <c r="AB13" s="714"/>
      <c r="AC13" s="715"/>
      <c r="AD13" s="713">
        <v>45</v>
      </c>
      <c r="AE13" s="714"/>
      <c r="AF13" s="714"/>
      <c r="AG13" s="714"/>
      <c r="AH13" s="714"/>
      <c r="AI13" s="714"/>
      <c r="AJ13" s="715"/>
      <c r="AK13" s="713">
        <v>56</v>
      </c>
      <c r="AL13" s="714"/>
      <c r="AM13" s="714"/>
      <c r="AN13" s="714"/>
      <c r="AO13" s="714"/>
      <c r="AP13" s="714"/>
      <c r="AQ13" s="715"/>
      <c r="AR13" s="752">
        <v>55</v>
      </c>
      <c r="AS13" s="753"/>
      <c r="AT13" s="753"/>
      <c r="AU13" s="753"/>
      <c r="AV13" s="753"/>
      <c r="AW13" s="753"/>
      <c r="AX13" s="821"/>
    </row>
    <row r="14" spans="1:50" ht="21" customHeight="1" x14ac:dyDescent="0.15">
      <c r="A14" s="322"/>
      <c r="B14" s="323"/>
      <c r="C14" s="323"/>
      <c r="D14" s="323"/>
      <c r="E14" s="323"/>
      <c r="F14" s="324"/>
      <c r="G14" s="803"/>
      <c r="H14" s="804"/>
      <c r="I14" s="796" t="s">
        <v>8</v>
      </c>
      <c r="J14" s="797"/>
      <c r="K14" s="797"/>
      <c r="L14" s="797"/>
      <c r="M14" s="797"/>
      <c r="N14" s="797"/>
      <c r="O14" s="798"/>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725</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725</v>
      </c>
      <c r="AL15" s="714"/>
      <c r="AM15" s="714"/>
      <c r="AN15" s="714"/>
      <c r="AO15" s="714"/>
      <c r="AP15" s="714"/>
      <c r="AQ15" s="715"/>
      <c r="AR15" s="713" t="s">
        <v>700</v>
      </c>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725</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700</v>
      </c>
      <c r="Q17" s="714"/>
      <c r="R17" s="714"/>
      <c r="S17" s="714"/>
      <c r="T17" s="714"/>
      <c r="U17" s="714"/>
      <c r="V17" s="715"/>
      <c r="W17" s="713">
        <v>-4</v>
      </c>
      <c r="X17" s="714"/>
      <c r="Y17" s="714"/>
      <c r="Z17" s="714"/>
      <c r="AA17" s="714"/>
      <c r="AB17" s="714"/>
      <c r="AC17" s="715"/>
      <c r="AD17" s="713" t="s">
        <v>700</v>
      </c>
      <c r="AE17" s="714"/>
      <c r="AF17" s="714"/>
      <c r="AG17" s="714"/>
      <c r="AH17" s="714"/>
      <c r="AI17" s="714"/>
      <c r="AJ17" s="715"/>
      <c r="AK17" s="713" t="s">
        <v>725</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35</v>
      </c>
      <c r="Q18" s="793"/>
      <c r="R18" s="793"/>
      <c r="S18" s="793"/>
      <c r="T18" s="793"/>
      <c r="U18" s="793"/>
      <c r="V18" s="794"/>
      <c r="W18" s="792">
        <f>SUM(W13:AC17)</f>
        <v>31</v>
      </c>
      <c r="X18" s="793"/>
      <c r="Y18" s="793"/>
      <c r="Z18" s="793"/>
      <c r="AA18" s="793"/>
      <c r="AB18" s="793"/>
      <c r="AC18" s="794"/>
      <c r="AD18" s="792">
        <f>SUM(AD13:AJ17)</f>
        <v>45</v>
      </c>
      <c r="AE18" s="793"/>
      <c r="AF18" s="793"/>
      <c r="AG18" s="793"/>
      <c r="AH18" s="793"/>
      <c r="AI18" s="793"/>
      <c r="AJ18" s="794"/>
      <c r="AK18" s="792">
        <f>SUM(AK13:AQ17)</f>
        <v>56</v>
      </c>
      <c r="AL18" s="793"/>
      <c r="AM18" s="793"/>
      <c r="AN18" s="793"/>
      <c r="AO18" s="793"/>
      <c r="AP18" s="793"/>
      <c r="AQ18" s="794"/>
      <c r="AR18" s="792">
        <f>SUM(AR13:AX17)</f>
        <v>55</v>
      </c>
      <c r="AS18" s="793"/>
      <c r="AT18" s="793"/>
      <c r="AU18" s="793"/>
      <c r="AV18" s="793"/>
      <c r="AW18" s="793"/>
      <c r="AX18" s="795"/>
    </row>
    <row r="19" spans="1:50" ht="24.75" customHeight="1" x14ac:dyDescent="0.15">
      <c r="A19" s="322"/>
      <c r="B19" s="323"/>
      <c r="C19" s="323"/>
      <c r="D19" s="323"/>
      <c r="E19" s="323"/>
      <c r="F19" s="324"/>
      <c r="G19" s="767" t="s">
        <v>9</v>
      </c>
      <c r="H19" s="768"/>
      <c r="I19" s="768"/>
      <c r="J19" s="768"/>
      <c r="K19" s="768"/>
      <c r="L19" s="768"/>
      <c r="M19" s="768"/>
      <c r="N19" s="768"/>
      <c r="O19" s="768"/>
      <c r="P19" s="713">
        <v>32</v>
      </c>
      <c r="Q19" s="714"/>
      <c r="R19" s="714"/>
      <c r="S19" s="714"/>
      <c r="T19" s="714"/>
      <c r="U19" s="714"/>
      <c r="V19" s="715"/>
      <c r="W19" s="713">
        <v>25</v>
      </c>
      <c r="X19" s="714"/>
      <c r="Y19" s="714"/>
      <c r="Z19" s="714"/>
      <c r="AA19" s="714"/>
      <c r="AB19" s="714"/>
      <c r="AC19" s="715"/>
      <c r="AD19" s="713">
        <v>35</v>
      </c>
      <c r="AE19" s="714"/>
      <c r="AF19" s="714"/>
      <c r="AG19" s="714"/>
      <c r="AH19" s="714"/>
      <c r="AI19" s="714"/>
      <c r="AJ19" s="715"/>
      <c r="AK19" s="764"/>
      <c r="AL19" s="764"/>
      <c r="AM19" s="764"/>
      <c r="AN19" s="764"/>
      <c r="AO19" s="764"/>
      <c r="AP19" s="764"/>
      <c r="AQ19" s="764"/>
      <c r="AR19" s="764"/>
      <c r="AS19" s="764"/>
      <c r="AT19" s="764"/>
      <c r="AU19" s="764"/>
      <c r="AV19" s="764"/>
      <c r="AW19" s="764"/>
      <c r="AX19" s="766"/>
    </row>
    <row r="20" spans="1:50" ht="24.75" customHeight="1" x14ac:dyDescent="0.15">
      <c r="A20" s="322"/>
      <c r="B20" s="323"/>
      <c r="C20" s="323"/>
      <c r="D20" s="323"/>
      <c r="E20" s="323"/>
      <c r="F20" s="324"/>
      <c r="G20" s="767" t="s">
        <v>10</v>
      </c>
      <c r="H20" s="768"/>
      <c r="I20" s="768"/>
      <c r="J20" s="768"/>
      <c r="K20" s="768"/>
      <c r="L20" s="768"/>
      <c r="M20" s="768"/>
      <c r="N20" s="768"/>
      <c r="O20" s="768"/>
      <c r="P20" s="763">
        <f>IF(P18=0, "-", SUM(P19)/P18)</f>
        <v>0.91428571428571426</v>
      </c>
      <c r="Q20" s="763"/>
      <c r="R20" s="763"/>
      <c r="S20" s="763"/>
      <c r="T20" s="763"/>
      <c r="U20" s="763"/>
      <c r="V20" s="763"/>
      <c r="W20" s="763">
        <f>IF(W18=0, "-", SUM(W19)/W18)</f>
        <v>0.80645161290322576</v>
      </c>
      <c r="X20" s="763"/>
      <c r="Y20" s="763"/>
      <c r="Z20" s="763"/>
      <c r="AA20" s="763"/>
      <c r="AB20" s="763"/>
      <c r="AC20" s="763"/>
      <c r="AD20" s="763">
        <f>IF(AD18=0, "-", SUM(AD19)/AD18)</f>
        <v>0.77777777777777779</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4"/>
      <c r="B21" s="785"/>
      <c r="C21" s="785"/>
      <c r="D21" s="785"/>
      <c r="E21" s="785"/>
      <c r="F21" s="786"/>
      <c r="G21" s="761" t="s">
        <v>320</v>
      </c>
      <c r="H21" s="762"/>
      <c r="I21" s="762"/>
      <c r="J21" s="762"/>
      <c r="K21" s="762"/>
      <c r="L21" s="762"/>
      <c r="M21" s="762"/>
      <c r="N21" s="762"/>
      <c r="O21" s="762"/>
      <c r="P21" s="763">
        <f>IF(P19=0, "-", SUM(P19)/SUM(P13,P14))</f>
        <v>0.91428571428571426</v>
      </c>
      <c r="Q21" s="763"/>
      <c r="R21" s="763"/>
      <c r="S21" s="763"/>
      <c r="T21" s="763"/>
      <c r="U21" s="763"/>
      <c r="V21" s="763"/>
      <c r="W21" s="763">
        <f>IF(W19=0, "-", SUM(W19)/SUM(W13,W14))</f>
        <v>0.7142857142857143</v>
      </c>
      <c r="X21" s="763"/>
      <c r="Y21" s="763"/>
      <c r="Z21" s="763"/>
      <c r="AA21" s="763"/>
      <c r="AB21" s="763"/>
      <c r="AC21" s="763"/>
      <c r="AD21" s="763">
        <f>IF(AD19=0, "-", SUM(AD19)/SUM(AD13,AD14))</f>
        <v>0.77777777777777779</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8"/>
    </row>
    <row r="23" spans="1:50" ht="25.5" customHeight="1" x14ac:dyDescent="0.15">
      <c r="A23" s="722"/>
      <c r="B23" s="723"/>
      <c r="C23" s="723"/>
      <c r="D23" s="723"/>
      <c r="E23" s="723"/>
      <c r="F23" s="724"/>
      <c r="G23" s="749" t="s">
        <v>701</v>
      </c>
      <c r="H23" s="750"/>
      <c r="I23" s="750"/>
      <c r="J23" s="750"/>
      <c r="K23" s="750"/>
      <c r="L23" s="750"/>
      <c r="M23" s="750"/>
      <c r="N23" s="750"/>
      <c r="O23" s="751"/>
      <c r="P23" s="752">
        <v>56</v>
      </c>
      <c r="Q23" s="753"/>
      <c r="R23" s="753"/>
      <c r="S23" s="753"/>
      <c r="T23" s="753"/>
      <c r="U23" s="753"/>
      <c r="V23" s="754"/>
      <c r="W23" s="752">
        <v>55</v>
      </c>
      <c r="X23" s="753"/>
      <c r="Y23" s="753"/>
      <c r="Z23" s="753"/>
      <c r="AA23" s="753"/>
      <c r="AB23" s="753"/>
      <c r="AC23" s="754"/>
      <c r="AD23" s="755" t="s">
        <v>760</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25.5" hidden="1" customHeight="1" x14ac:dyDescent="0.15">
      <c r="A28" s="722"/>
      <c r="B28" s="723"/>
      <c r="C28" s="723"/>
      <c r="D28" s="723"/>
      <c r="E28" s="723"/>
      <c r="F28" s="724"/>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2"/>
      <c r="B29" s="723"/>
      <c r="C29" s="723"/>
      <c r="D29" s="723"/>
      <c r="E29" s="723"/>
      <c r="F29" s="724"/>
      <c r="G29" s="313" t="s">
        <v>18</v>
      </c>
      <c r="H29" s="733"/>
      <c r="I29" s="733"/>
      <c r="J29" s="733"/>
      <c r="K29" s="733"/>
      <c r="L29" s="733"/>
      <c r="M29" s="733"/>
      <c r="N29" s="733"/>
      <c r="O29" s="734"/>
      <c r="P29" s="735">
        <f>AK13</f>
        <v>56</v>
      </c>
      <c r="Q29" s="736"/>
      <c r="R29" s="736"/>
      <c r="S29" s="736"/>
      <c r="T29" s="736"/>
      <c r="U29" s="736"/>
      <c r="V29" s="737"/>
      <c r="W29" s="738">
        <f>AR13</f>
        <v>55</v>
      </c>
      <c r="X29" s="739"/>
      <c r="Y29" s="739"/>
      <c r="Z29" s="739"/>
      <c r="AA29" s="739"/>
      <c r="AB29" s="739"/>
      <c r="AC29" s="740"/>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1" t="s">
        <v>664</v>
      </c>
      <c r="B30" s="742"/>
      <c r="C30" s="742"/>
      <c r="D30" s="742"/>
      <c r="E30" s="742"/>
      <c r="F30" s="743"/>
      <c r="G30" s="744" t="s">
        <v>726</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7" t="s">
        <v>727</v>
      </c>
      <c r="H32" s="650"/>
      <c r="I32" s="650"/>
      <c r="J32" s="650"/>
      <c r="K32" s="650"/>
      <c r="L32" s="650"/>
      <c r="M32" s="650"/>
      <c r="N32" s="650"/>
      <c r="O32" s="650"/>
      <c r="P32" s="653" t="s">
        <v>705</v>
      </c>
      <c r="Q32" s="654"/>
      <c r="R32" s="654"/>
      <c r="S32" s="654"/>
      <c r="T32" s="654"/>
      <c r="U32" s="654"/>
      <c r="V32" s="654"/>
      <c r="W32" s="654"/>
      <c r="X32" s="655"/>
      <c r="Y32" s="659" t="s">
        <v>52</v>
      </c>
      <c r="Z32" s="660"/>
      <c r="AA32" s="661"/>
      <c r="AB32" s="662" t="s">
        <v>706</v>
      </c>
      <c r="AC32" s="662"/>
      <c r="AD32" s="662"/>
      <c r="AE32" s="631">
        <v>3351131</v>
      </c>
      <c r="AF32" s="631"/>
      <c r="AG32" s="631"/>
      <c r="AH32" s="631"/>
      <c r="AI32" s="631">
        <v>5780649</v>
      </c>
      <c r="AJ32" s="631"/>
      <c r="AK32" s="631"/>
      <c r="AL32" s="631"/>
      <c r="AM32" s="631">
        <v>6187572</v>
      </c>
      <c r="AN32" s="631"/>
      <c r="AO32" s="631"/>
      <c r="AP32" s="631"/>
      <c r="AQ32" s="631"/>
      <c r="AR32" s="631"/>
      <c r="AS32" s="631"/>
      <c r="AT32" s="631"/>
      <c r="AU32" s="632"/>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706</v>
      </c>
      <c r="AC33" s="662"/>
      <c r="AD33" s="662"/>
      <c r="AE33" s="631">
        <v>2250000</v>
      </c>
      <c r="AF33" s="631"/>
      <c r="AG33" s="631"/>
      <c r="AH33" s="631"/>
      <c r="AI33" s="631">
        <v>2500000</v>
      </c>
      <c r="AJ33" s="631"/>
      <c r="AK33" s="631"/>
      <c r="AL33" s="631"/>
      <c r="AM33" s="631">
        <v>3000000</v>
      </c>
      <c r="AN33" s="631"/>
      <c r="AO33" s="631"/>
      <c r="AP33" s="631"/>
      <c r="AQ33" s="631">
        <v>3000000</v>
      </c>
      <c r="AR33" s="631"/>
      <c r="AS33" s="631"/>
      <c r="AT33" s="631"/>
      <c r="AU33" s="632"/>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674" t="s">
        <v>708</v>
      </c>
      <c r="AC35" s="675"/>
      <c r="AD35" s="676"/>
      <c r="AE35" s="677">
        <v>9</v>
      </c>
      <c r="AF35" s="677"/>
      <c r="AG35" s="677"/>
      <c r="AH35" s="677"/>
      <c r="AI35" s="677">
        <v>4</v>
      </c>
      <c r="AJ35" s="677"/>
      <c r="AK35" s="677"/>
      <c r="AL35" s="677"/>
      <c r="AM35" s="677">
        <v>6</v>
      </c>
      <c r="AN35" s="677"/>
      <c r="AO35" s="677"/>
      <c r="AP35" s="677"/>
      <c r="AQ35" s="108">
        <v>12</v>
      </c>
      <c r="AR35" s="102"/>
      <c r="AS35" s="102"/>
      <c r="AT35" s="102"/>
      <c r="AU35" s="102"/>
      <c r="AV35" s="102"/>
      <c r="AW35" s="102"/>
      <c r="AX35" s="103"/>
    </row>
    <row r="36" spans="1:51" ht="33.950000000000003"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709</v>
      </c>
      <c r="AC36" s="628"/>
      <c r="AD36" s="629"/>
      <c r="AE36" s="630" t="s">
        <v>710</v>
      </c>
      <c r="AF36" s="630"/>
      <c r="AG36" s="630"/>
      <c r="AH36" s="630"/>
      <c r="AI36" s="630" t="s">
        <v>711</v>
      </c>
      <c r="AJ36" s="630"/>
      <c r="AK36" s="630"/>
      <c r="AL36" s="630"/>
      <c r="AM36" s="630" t="s">
        <v>728</v>
      </c>
      <c r="AN36" s="630"/>
      <c r="AO36" s="630"/>
      <c r="AP36" s="630"/>
      <c r="AQ36" s="630" t="s">
        <v>729</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700</v>
      </c>
      <c r="AR38" s="523"/>
      <c r="AS38" s="142" t="s">
        <v>224</v>
      </c>
      <c r="AT38" s="143"/>
      <c r="AU38" s="141">
        <v>4</v>
      </c>
      <c r="AV38" s="141"/>
      <c r="AW38" s="123" t="s">
        <v>170</v>
      </c>
      <c r="AX38" s="144"/>
    </row>
    <row r="39" spans="1:51" ht="23.25" customHeight="1" x14ac:dyDescent="0.15">
      <c r="A39" s="689"/>
      <c r="B39" s="687"/>
      <c r="C39" s="687"/>
      <c r="D39" s="687"/>
      <c r="E39" s="687"/>
      <c r="F39" s="688"/>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335</v>
      </c>
      <c r="AC39" s="163"/>
      <c r="AD39" s="163"/>
      <c r="AE39" s="108">
        <v>95.7</v>
      </c>
      <c r="AF39" s="102"/>
      <c r="AG39" s="102"/>
      <c r="AH39" s="102"/>
      <c r="AI39" s="108">
        <v>94.4</v>
      </c>
      <c r="AJ39" s="102"/>
      <c r="AK39" s="102"/>
      <c r="AL39" s="102"/>
      <c r="AM39" s="108">
        <v>93.1</v>
      </c>
      <c r="AN39" s="102"/>
      <c r="AO39" s="102"/>
      <c r="AP39" s="102"/>
      <c r="AQ39" s="109" t="s">
        <v>700</v>
      </c>
      <c r="AR39" s="110"/>
      <c r="AS39" s="110"/>
      <c r="AT39" s="111"/>
      <c r="AU39" s="102" t="s">
        <v>700</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v>90</v>
      </c>
      <c r="AF40" s="102"/>
      <c r="AG40" s="102"/>
      <c r="AH40" s="102"/>
      <c r="AI40" s="108">
        <v>90</v>
      </c>
      <c r="AJ40" s="102"/>
      <c r="AK40" s="102"/>
      <c r="AL40" s="102"/>
      <c r="AM40" s="108">
        <v>90</v>
      </c>
      <c r="AN40" s="102"/>
      <c r="AO40" s="102"/>
      <c r="AP40" s="102"/>
      <c r="AQ40" s="109" t="s">
        <v>700</v>
      </c>
      <c r="AR40" s="110"/>
      <c r="AS40" s="110"/>
      <c r="AT40" s="111"/>
      <c r="AU40" s="102">
        <v>92</v>
      </c>
      <c r="AV40" s="102"/>
      <c r="AW40" s="102"/>
      <c r="AX40" s="103"/>
    </row>
    <row r="41" spans="1:51" ht="57.9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106.3</v>
      </c>
      <c r="AF41" s="102"/>
      <c r="AG41" s="102"/>
      <c r="AH41" s="102"/>
      <c r="AI41" s="108">
        <v>104.9</v>
      </c>
      <c r="AJ41" s="102"/>
      <c r="AK41" s="102"/>
      <c r="AL41" s="102"/>
      <c r="AM41" s="108">
        <v>103.4</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712</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30.6" customHeight="1" x14ac:dyDescent="0.15">
      <c r="A215" s="421" t="s">
        <v>367</v>
      </c>
      <c r="B215" s="422"/>
      <c r="C215" s="425" t="s">
        <v>227</v>
      </c>
      <c r="D215" s="422"/>
      <c r="E215" s="427" t="s">
        <v>243</v>
      </c>
      <c r="F215" s="428"/>
      <c r="G215" s="429" t="s">
        <v>722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723</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6.45" customHeight="1" x14ac:dyDescent="0.15">
      <c r="A218" s="423"/>
      <c r="B218" s="424"/>
      <c r="C218" s="506" t="s">
        <v>684</v>
      </c>
      <c r="D218" s="507"/>
      <c r="E218" s="164" t="s">
        <v>363</v>
      </c>
      <c r="F218" s="166"/>
      <c r="G218" s="487" t="s">
        <v>230</v>
      </c>
      <c r="H218" s="488"/>
      <c r="I218" s="488"/>
      <c r="J218" s="508" t="s">
        <v>700</v>
      </c>
      <c r="K218" s="509"/>
      <c r="L218" s="509"/>
      <c r="M218" s="509"/>
      <c r="N218" s="509"/>
      <c r="O218" s="509"/>
      <c r="P218" s="509"/>
      <c r="Q218" s="509"/>
      <c r="R218" s="509"/>
      <c r="S218" s="509"/>
      <c r="T218" s="510"/>
      <c r="U218" s="485" t="s">
        <v>730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730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1.9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3" t="s">
        <v>730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731</v>
      </c>
      <c r="AH223" s="469"/>
      <c r="AI223" s="469"/>
      <c r="AJ223" s="469"/>
      <c r="AK223" s="469"/>
      <c r="AL223" s="469"/>
      <c r="AM223" s="469"/>
      <c r="AN223" s="469"/>
      <c r="AO223" s="469"/>
      <c r="AP223" s="469"/>
      <c r="AQ223" s="469"/>
      <c r="AR223" s="469"/>
      <c r="AS223" s="469"/>
      <c r="AT223" s="469"/>
      <c r="AU223" s="469"/>
      <c r="AV223" s="469"/>
      <c r="AW223" s="469"/>
      <c r="AX223" s="470"/>
    </row>
    <row r="224" spans="1:51" ht="48.9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732</v>
      </c>
      <c r="AH224" s="375"/>
      <c r="AI224" s="375"/>
      <c r="AJ224" s="375"/>
      <c r="AK224" s="375"/>
      <c r="AL224" s="375"/>
      <c r="AM224" s="375"/>
      <c r="AN224" s="375"/>
      <c r="AO224" s="375"/>
      <c r="AP224" s="375"/>
      <c r="AQ224" s="375"/>
      <c r="AR224" s="375"/>
      <c r="AS224" s="375"/>
      <c r="AT224" s="375"/>
      <c r="AU224" s="375"/>
      <c r="AV224" s="375"/>
      <c r="AW224" s="375"/>
      <c r="AX224" s="376"/>
    </row>
    <row r="225" spans="1:50" ht="43.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733</v>
      </c>
      <c r="AH225" s="149"/>
      <c r="AI225" s="149"/>
      <c r="AJ225" s="149"/>
      <c r="AK225" s="149"/>
      <c r="AL225" s="149"/>
      <c r="AM225" s="149"/>
      <c r="AN225" s="149"/>
      <c r="AO225" s="149"/>
      <c r="AP225" s="149"/>
      <c r="AQ225" s="149"/>
      <c r="AR225" s="149"/>
      <c r="AS225" s="149"/>
      <c r="AT225" s="149"/>
      <c r="AU225" s="149"/>
      <c r="AV225" s="149"/>
      <c r="AW225" s="149"/>
      <c r="AX225" s="403"/>
    </row>
    <row r="226" spans="1:50" ht="23.1"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757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3.1"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61.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719</v>
      </c>
      <c r="AE229" s="364"/>
      <c r="AF229" s="364"/>
      <c r="AG229" s="366" t="s">
        <v>735</v>
      </c>
      <c r="AH229" s="367"/>
      <c r="AI229" s="367"/>
      <c r="AJ229" s="367"/>
      <c r="AK229" s="367"/>
      <c r="AL229" s="367"/>
      <c r="AM229" s="367"/>
      <c r="AN229" s="367"/>
      <c r="AO229" s="367"/>
      <c r="AP229" s="367"/>
      <c r="AQ229" s="367"/>
      <c r="AR229" s="367"/>
      <c r="AS229" s="367"/>
      <c r="AT229" s="367"/>
      <c r="AU229" s="367"/>
      <c r="AV229" s="367"/>
      <c r="AW229" s="367"/>
      <c r="AX229" s="368"/>
    </row>
    <row r="230" spans="1:50" ht="5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752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736</v>
      </c>
      <c r="AE231" s="380"/>
      <c r="AF231" s="380"/>
      <c r="AG231" s="374" t="s">
        <v>737</v>
      </c>
      <c r="AH231" s="375"/>
      <c r="AI231" s="375"/>
      <c r="AJ231" s="375"/>
      <c r="AK231" s="375"/>
      <c r="AL231" s="375"/>
      <c r="AM231" s="375"/>
      <c r="AN231" s="375"/>
      <c r="AO231" s="375"/>
      <c r="AP231" s="375"/>
      <c r="AQ231" s="375"/>
      <c r="AR231" s="375"/>
      <c r="AS231" s="375"/>
      <c r="AT231" s="375"/>
      <c r="AU231" s="375"/>
      <c r="AV231" s="375"/>
      <c r="AW231" s="375"/>
      <c r="AX231" s="376"/>
    </row>
    <row r="232" spans="1:50" ht="50.4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738</v>
      </c>
      <c r="AH232" s="375"/>
      <c r="AI232" s="375"/>
      <c r="AJ232" s="375"/>
      <c r="AK232" s="375"/>
      <c r="AL232" s="375"/>
      <c r="AM232" s="375"/>
      <c r="AN232" s="375"/>
      <c r="AO232" s="375"/>
      <c r="AP232" s="375"/>
      <c r="AQ232" s="375"/>
      <c r="AR232" s="375"/>
      <c r="AS232" s="375"/>
      <c r="AT232" s="375"/>
      <c r="AU232" s="375"/>
      <c r="AV232" s="375"/>
      <c r="AW232" s="375"/>
      <c r="AX232" s="376"/>
    </row>
    <row r="233" spans="1:50" ht="33"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739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736</v>
      </c>
      <c r="AE234" s="380"/>
      <c r="AF234" s="449"/>
      <c r="AG234" s="374" t="s">
        <v>737</v>
      </c>
      <c r="AH234" s="375"/>
      <c r="AI234" s="375"/>
      <c r="AJ234" s="375"/>
      <c r="AK234" s="375"/>
      <c r="AL234" s="375"/>
      <c r="AM234" s="375"/>
      <c r="AN234" s="375"/>
      <c r="AO234" s="375"/>
      <c r="AP234" s="375"/>
      <c r="AQ234" s="375"/>
      <c r="AR234" s="375"/>
      <c r="AS234" s="375"/>
      <c r="AT234" s="375"/>
      <c r="AU234" s="375"/>
      <c r="AV234" s="375"/>
      <c r="AW234" s="375"/>
      <c r="AX234" s="376"/>
    </row>
    <row r="235" spans="1:50" ht="44.1"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740</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741</v>
      </c>
      <c r="AH236" s="367"/>
      <c r="AI236" s="367"/>
      <c r="AJ236" s="367"/>
      <c r="AK236" s="367"/>
      <c r="AL236" s="367"/>
      <c r="AM236" s="367"/>
      <c r="AN236" s="367"/>
      <c r="AO236" s="367"/>
      <c r="AP236" s="367"/>
      <c r="AQ236" s="367"/>
      <c r="AR236" s="367"/>
      <c r="AS236" s="367"/>
      <c r="AT236" s="367"/>
      <c r="AU236" s="367"/>
      <c r="AV236" s="367"/>
      <c r="AW236" s="367"/>
      <c r="AX236" s="368"/>
    </row>
    <row r="237" spans="1:50" ht="6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751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741</v>
      </c>
      <c r="AH238" s="375"/>
      <c r="AI238" s="375"/>
      <c r="AJ238" s="375"/>
      <c r="AK238" s="375"/>
      <c r="AL238" s="375"/>
      <c r="AM238" s="375"/>
      <c r="AN238" s="375"/>
      <c r="AO238" s="375"/>
      <c r="AP238" s="375"/>
      <c r="AQ238" s="375"/>
      <c r="AR238" s="375"/>
      <c r="AS238" s="375"/>
      <c r="AT238" s="375"/>
      <c r="AU238" s="375"/>
      <c r="AV238" s="375"/>
      <c r="AW238" s="375"/>
      <c r="AX238" s="376"/>
    </row>
    <row r="239" spans="1:50" ht="33"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742</v>
      </c>
      <c r="AH239" s="152"/>
      <c r="AI239" s="152"/>
      <c r="AJ239" s="152"/>
      <c r="AK239" s="152"/>
      <c r="AL239" s="152"/>
      <c r="AM239" s="152"/>
      <c r="AN239" s="152"/>
      <c r="AO239" s="152"/>
      <c r="AP239" s="152"/>
      <c r="AQ239" s="152"/>
      <c r="AR239" s="152"/>
      <c r="AS239" s="152"/>
      <c r="AT239" s="152"/>
      <c r="AU239" s="152"/>
      <c r="AV239" s="152"/>
      <c r="AW239" s="152"/>
      <c r="AX239" s="405"/>
    </row>
    <row r="240" spans="1:50" ht="36.950000000000003"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736</v>
      </c>
      <c r="AE240" s="398"/>
      <c r="AF240" s="399"/>
      <c r="AG240" s="400" t="s">
        <v>737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15"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29.25" customHeight="1" x14ac:dyDescent="0.15">
      <c r="A247" s="354" t="s">
        <v>46</v>
      </c>
      <c r="B247" s="914"/>
      <c r="C247" s="313" t="s">
        <v>50</v>
      </c>
      <c r="D247" s="733"/>
      <c r="E247" s="733"/>
      <c r="F247" s="734"/>
      <c r="G247" s="917" t="s">
        <v>743</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41.1" customHeight="1" thickBot="1" x14ac:dyDescent="0.2">
      <c r="A248" s="915"/>
      <c r="B248" s="916"/>
      <c r="C248" s="919" t="s">
        <v>54</v>
      </c>
      <c r="D248" s="920"/>
      <c r="E248" s="920"/>
      <c r="F248" s="921"/>
      <c r="G248" s="922" t="s">
        <v>754</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30.95" customHeight="1" thickBot="1" x14ac:dyDescent="0.2">
      <c r="A250" s="907" t="s">
        <v>744</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35.1" customHeight="1" thickBot="1" x14ac:dyDescent="0.2">
      <c r="A252" s="338" t="s">
        <v>132</v>
      </c>
      <c r="B252" s="339"/>
      <c r="C252" s="339"/>
      <c r="D252" s="339"/>
      <c r="E252" s="340"/>
      <c r="F252" s="913" t="s">
        <v>759</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31.5" customHeight="1" thickBot="1" x14ac:dyDescent="0.2">
      <c r="A254" s="338" t="s">
        <v>761</v>
      </c>
      <c r="B254" s="339"/>
      <c r="C254" s="339"/>
      <c r="D254" s="339"/>
      <c r="E254" s="340"/>
      <c r="F254" s="341" t="s">
        <v>762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3.950000000000003"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361</v>
      </c>
      <c r="B258" s="105"/>
      <c r="C258" s="105"/>
      <c r="D258" s="106"/>
      <c r="E258" s="334" t="s">
        <v>700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360</v>
      </c>
      <c r="B259" s="271"/>
      <c r="C259" s="271"/>
      <c r="D259" s="271"/>
      <c r="E259" s="334" t="s">
        <v>713</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359</v>
      </c>
      <c r="B260" s="271"/>
      <c r="C260" s="271"/>
      <c r="D260" s="271"/>
      <c r="E260" s="334" t="s">
        <v>714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358</v>
      </c>
      <c r="B261" s="271"/>
      <c r="C261" s="271"/>
      <c r="D261" s="271"/>
      <c r="E261" s="334" t="s">
        <v>715</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357</v>
      </c>
      <c r="B262" s="271"/>
      <c r="C262" s="271"/>
      <c r="D262" s="271"/>
      <c r="E262" s="334" t="s">
        <v>716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356</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355</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354</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501</v>
      </c>
      <c r="B266" s="271"/>
      <c r="C266" s="271"/>
      <c r="D266" s="271"/>
      <c r="E266" s="115" t="s">
        <v>692</v>
      </c>
      <c r="F266" s="101"/>
      <c r="G266" s="101"/>
      <c r="H266" s="92" t="str">
        <f>IF(E266="","","-")</f>
        <v>-</v>
      </c>
      <c r="I266" s="101"/>
      <c r="J266" s="101"/>
      <c r="K266" s="92" t="str">
        <f>IF(I266="","","-")</f>
        <v/>
      </c>
      <c r="L266" s="116">
        <v>424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692</v>
      </c>
      <c r="F267" s="101"/>
      <c r="G267" s="101"/>
      <c r="H267" s="92"/>
      <c r="I267" s="101"/>
      <c r="J267" s="101"/>
      <c r="K267" s="92"/>
      <c r="L267" s="116">
        <v>429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720</v>
      </c>
      <c r="H268" s="101"/>
      <c r="I268" s="101"/>
      <c r="J268" s="100">
        <v>20</v>
      </c>
      <c r="K268" s="100"/>
      <c r="L268" s="116">
        <v>488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8"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8.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0.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8.1"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4.5" customHeight="1" thickBo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745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746</v>
      </c>
      <c r="H310" s="300"/>
      <c r="I310" s="300"/>
      <c r="J310" s="300"/>
      <c r="K310" s="301"/>
      <c r="L310" s="302" t="s">
        <v>753</v>
      </c>
      <c r="M310" s="303"/>
      <c r="N310" s="303"/>
      <c r="O310" s="303"/>
      <c r="P310" s="303"/>
      <c r="Q310" s="303"/>
      <c r="R310" s="303"/>
      <c r="S310" s="303"/>
      <c r="T310" s="303"/>
      <c r="U310" s="303"/>
      <c r="V310" s="303"/>
      <c r="W310" s="303"/>
      <c r="X310" s="304"/>
      <c r="Y310" s="305">
        <v>31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747</v>
      </c>
      <c r="H311" s="290"/>
      <c r="I311" s="290"/>
      <c r="J311" s="290"/>
      <c r="K311" s="291"/>
      <c r="L311" s="292"/>
      <c r="M311" s="293"/>
      <c r="N311" s="293"/>
      <c r="O311" s="293"/>
      <c r="P311" s="293"/>
      <c r="Q311" s="293"/>
      <c r="R311" s="293"/>
      <c r="S311" s="293"/>
      <c r="T311" s="293"/>
      <c r="U311" s="293"/>
      <c r="V311" s="293"/>
      <c r="W311" s="293"/>
      <c r="X311" s="294"/>
      <c r="Y311" s="295">
        <v>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748</v>
      </c>
      <c r="H312" s="290"/>
      <c r="I312" s="290"/>
      <c r="J312" s="290"/>
      <c r="K312" s="291"/>
      <c r="L312" s="292"/>
      <c r="M312" s="293"/>
      <c r="N312" s="293"/>
      <c r="O312" s="293"/>
      <c r="P312" s="293"/>
      <c r="Q312" s="293"/>
      <c r="R312" s="293"/>
      <c r="S312" s="293"/>
      <c r="T312" s="293"/>
      <c r="U312" s="293"/>
      <c r="V312" s="293"/>
      <c r="W312" s="293"/>
      <c r="X312" s="294"/>
      <c r="Y312" s="295">
        <v>1</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749</v>
      </c>
      <c r="D366" s="266"/>
      <c r="E366" s="266"/>
      <c r="F366" s="266"/>
      <c r="G366" s="266"/>
      <c r="H366" s="266"/>
      <c r="I366" s="266"/>
      <c r="J366" s="248">
        <v>7010405010586</v>
      </c>
      <c r="K366" s="249"/>
      <c r="L366" s="249"/>
      <c r="M366" s="249"/>
      <c r="N366" s="249"/>
      <c r="O366" s="249"/>
      <c r="P366" s="260" t="s">
        <v>750</v>
      </c>
      <c r="Q366" s="250"/>
      <c r="R366" s="250"/>
      <c r="S366" s="250"/>
      <c r="T366" s="250"/>
      <c r="U366" s="250"/>
      <c r="V366" s="250"/>
      <c r="W366" s="250"/>
      <c r="X366" s="250"/>
      <c r="Y366" s="251">
        <v>35</v>
      </c>
      <c r="Z366" s="252"/>
      <c r="AA366" s="252"/>
      <c r="AB366" s="253"/>
      <c r="AC366" s="237" t="s">
        <v>343</v>
      </c>
      <c r="AD366" s="238"/>
      <c r="AE366" s="238"/>
      <c r="AF366" s="238"/>
      <c r="AG366" s="238"/>
      <c r="AH366" s="268">
        <v>1</v>
      </c>
      <c r="AI366" s="269"/>
      <c r="AJ366" s="269"/>
      <c r="AK366" s="269"/>
      <c r="AL366" s="241" t="s">
        <v>737</v>
      </c>
      <c r="AM366" s="242"/>
      <c r="AN366" s="242"/>
      <c r="AO366" s="243"/>
      <c r="AP366" s="244" t="s">
        <v>737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737</v>
      </c>
      <c r="F631" s="247"/>
      <c r="G631" s="247"/>
      <c r="H631" s="247"/>
      <c r="I631" s="247"/>
      <c r="J631" s="248" t="s">
        <v>737</v>
      </c>
      <c r="K631" s="249"/>
      <c r="L631" s="249"/>
      <c r="M631" s="249"/>
      <c r="N631" s="249"/>
      <c r="O631" s="249"/>
      <c r="P631" s="260" t="s">
        <v>737</v>
      </c>
      <c r="Q631" s="250"/>
      <c r="R631" s="250"/>
      <c r="S631" s="250"/>
      <c r="T631" s="250"/>
      <c r="U631" s="250"/>
      <c r="V631" s="250"/>
      <c r="W631" s="250"/>
      <c r="X631" s="250"/>
      <c r="Y631" s="251" t="s">
        <v>737</v>
      </c>
      <c r="Z631" s="252"/>
      <c r="AA631" s="252"/>
      <c r="AB631" s="253"/>
      <c r="AC631" s="237"/>
      <c r="AD631" s="238"/>
      <c r="AE631" s="238"/>
      <c r="AF631" s="238"/>
      <c r="AG631" s="238"/>
      <c r="AH631" s="239" t="s">
        <v>737</v>
      </c>
      <c r="AI631" s="240"/>
      <c r="AJ631" s="240"/>
      <c r="AK631" s="240"/>
      <c r="AL631" s="241" t="s">
        <v>737</v>
      </c>
      <c r="AM631" s="242"/>
      <c r="AN631" s="242"/>
      <c r="AO631" s="243"/>
      <c r="AP631" s="244" t="s">
        <v>737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5:AJ17 P13:AX13 AR15:AX15">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14" max="16383" man="1"/>
    <brk id="25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719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719</v>
      </c>
      <c r="C13" s="13" t="str">
        <f t="shared" si="9"/>
        <v>少子化社会対策</v>
      </c>
      <c r="D13" s="13" t="str">
        <f t="shared" si="8"/>
        <v>少子化社会対策</v>
      </c>
      <c r="F13" s="18" t="s">
        <v>115</v>
      </c>
      <c r="G13" s="17" t="s">
        <v>719</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労働保険特別会計労災勘定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719</v>
      </c>
      <c r="C15" s="13" t="str">
        <f t="shared" si="9"/>
        <v>男女共同参画</v>
      </c>
      <c r="D15" s="13" t="str">
        <f t="shared" si="8"/>
        <v>少子化社会対策、男女共同参画</v>
      </c>
      <c r="F15" s="18" t="s">
        <v>117</v>
      </c>
      <c r="G15" s="17"/>
      <c r="H15" s="13" t="str">
        <f t="shared" si="1"/>
        <v/>
      </c>
      <c r="I15" s="13" t="str">
        <f t="shared" si="5"/>
        <v>労働保険特別会計労災勘定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労働保険特別会計労災勘定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労働保険特別会計労災勘定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労働保険特別会計労災勘定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労働保険特別会計労災勘定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労働保険特別会計労災勘定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労働保険特別会計労災勘定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労働保険特別会計労災勘定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少子化社会対策、男女共同参画</v>
      </c>
      <c r="F23" s="18" t="s">
        <v>124</v>
      </c>
      <c r="G23" s="17"/>
      <c r="H23" s="13" t="str">
        <f t="shared" si="1"/>
        <v/>
      </c>
      <c r="I23" s="13" t="str">
        <f t="shared" si="5"/>
        <v>労働保険特別会計労災勘定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労働保険特別会計労災勘定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労働保険特別会計労災勘定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労働保険特別会計労災勘定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労働保険特別会計労災勘定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労働保険特別会計労災勘定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労働保険特別会計労災勘定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労働保険特別会計労災勘定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労働保険特別会計労災勘定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労働保険特別会計労災勘定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労働保険特別会計労災勘定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労働保険特別会計労災勘定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2022-06-17T06:23:52Z</cp:lastPrinted>
  <dcterms:created xsi:type="dcterms:W3CDTF">2012-03-13T00:50:25Z</dcterms:created>
  <dcterms:modified xsi:type="dcterms:W3CDTF">2022-08-18T05:14:20Z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