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mc:Choice>
  </mc:AlternateContent>
  <bookViews>
    <workbookView xWindow="0" yWindow="0" windowWidth="14370" windowHeight="11805"/>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432" i="11" l="1"/>
  <c r="AQ69" i="11" l="1"/>
  <c r="AM69" i="11"/>
  <c r="AL366" i="11"/>
  <c r="AM75"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5" i="11"/>
  <c r="AY322" i="11"/>
  <c r="AY326" i="11"/>
  <c r="AY323" i="11"/>
  <c r="AY327" i="11"/>
  <c r="AY331" i="11"/>
  <c r="AY337" i="11"/>
  <c r="AY324" i="11"/>
  <c r="AY328" i="11"/>
  <c r="AY332" i="11"/>
  <c r="AY338" i="11"/>
  <c r="AY329" i="11"/>
  <c r="AY333" i="11"/>
  <c r="AY340" i="11"/>
  <c r="AY336" i="11"/>
  <c r="AY341" i="11"/>
  <c r="AY69" i="11"/>
  <c r="AY66" i="11"/>
  <c r="AY75" i="11"/>
  <c r="AY73" i="11"/>
  <c r="AY77" i="11"/>
  <c r="AY74" i="11"/>
  <c r="AY72" i="11"/>
  <c r="AY335" i="11"/>
  <c r="AY214" i="11"/>
  <c r="AY210" i="11"/>
  <c r="AY208" i="11"/>
  <c r="AY212" i="11" s="1"/>
  <c r="AY200" i="11"/>
  <c r="AY207" i="11" s="1"/>
  <c r="AY195" i="11"/>
  <c r="AY196" i="11" s="1"/>
  <c r="AY190" i="11"/>
  <c r="AY192" i="11" s="1"/>
  <c r="AY180" i="11"/>
  <c r="AY187" i="11" s="1"/>
  <c r="AY173" i="11"/>
  <c r="AY178" i="11" s="1"/>
  <c r="AY170" i="11"/>
  <c r="AY171" i="11" s="1"/>
  <c r="AY167" i="11"/>
  <c r="AY169" i="11" s="1"/>
  <c r="AY136" i="11"/>
  <c r="AY137" i="11" s="1"/>
  <c r="AY133" i="11"/>
  <c r="AY134" i="11" s="1"/>
  <c r="AY132" i="11"/>
  <c r="AY139" i="11"/>
  <c r="AY143" i="11" s="1"/>
  <c r="AY166" i="11"/>
  <c r="AY161" i="11"/>
  <c r="AY162" i="11" s="1"/>
  <c r="AY156" i="11"/>
  <c r="AY158" i="11" s="1"/>
  <c r="AY146" i="11"/>
  <c r="AY150" i="11" s="1"/>
  <c r="AY127" i="11"/>
  <c r="AY131" i="11" s="1"/>
  <c r="AY122" i="11"/>
  <c r="AY126" i="11" s="1"/>
  <c r="AY112" i="11"/>
  <c r="AY120" i="11" s="1"/>
  <c r="AY99" i="11"/>
  <c r="AY101" i="11" s="1"/>
  <c r="AY98" i="11"/>
  <c r="AY102" i="11"/>
  <c r="AY104" i="11" s="1"/>
  <c r="AY114" i="11" l="1"/>
  <c r="AY128" i="11"/>
  <c r="AY118" i="11"/>
  <c r="AY130" i="11"/>
  <c r="AY202" i="11"/>
  <c r="AY206" i="11"/>
  <c r="AY140" i="11"/>
  <c r="AY163" i="11"/>
  <c r="AY142" i="11"/>
  <c r="AY152" i="11"/>
  <c r="AY144" i="11"/>
  <c r="AY179" i="11"/>
  <c r="AY175" i="11"/>
  <c r="AY176" i="11"/>
  <c r="AY172" i="11"/>
  <c r="AY138" i="11"/>
  <c r="AY100" i="11"/>
  <c r="AY116" i="11"/>
  <c r="AY124" i="11"/>
  <c r="AY204" i="11"/>
  <c r="AY113" i="11"/>
  <c r="AY117" i="11"/>
  <c r="AY121" i="11"/>
  <c r="AY125" i="11"/>
  <c r="AY129" i="11"/>
  <c r="AY151" i="11"/>
  <c r="AY155" i="11"/>
  <c r="AY164" i="11"/>
  <c r="AY141" i="11"/>
  <c r="AY145" i="11"/>
  <c r="AY193" i="11"/>
  <c r="AY201" i="11"/>
  <c r="AY205" i="11"/>
  <c r="AY209" i="11"/>
  <c r="AY213" i="11"/>
  <c r="AY115" i="11"/>
  <c r="AY119" i="11"/>
  <c r="AY123" i="11"/>
  <c r="AY153" i="11"/>
  <c r="AY198" i="11"/>
  <c r="AY203" i="11"/>
  <c r="AY211" i="11"/>
  <c r="AY154" i="11"/>
  <c r="AY135"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<sst xmlns="http://schemas.openxmlformats.org/spreadsheetml/2006/main" count="1442" uniqueCount="717">
  <si>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</si>
  <si>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</si>
  <si>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</si>
  <si>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</si>
  <si>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</si>
  <si>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</si>
  <si>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</si>
  <si>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</si>
  <si>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</si>
  <si>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</si>
  <si>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</si>
  <si>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</si>
  <si>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</si>
  <si>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</si>
  <si>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</si>
  <si>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</si>
  <si>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</si>
  <si>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</si>
  <si>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</si>
  <si>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</si>
  <si>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</si>
  <si>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</si>
  <si>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</si>
  <si>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</si>
  <si>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</si>
  <si>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</si>
  <si>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</si>
  <si>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</si>
  <si>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</si>
  <si>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</si>
  <si>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</si>
  <si>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</si>
  <si>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</si>
  <si>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</si>
  <si>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</si>
  <si>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</si>
  <si>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</si>
  <si>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</si>
  <si>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</si>
  <si>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</si>
  <si>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</si>
  <si>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</si>
  <si>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</si>
  <si>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</si>
  <si>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</si>
  <si>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</si>
  <si>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</si>
  <si>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</si>
  <si>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</si>
  <si>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</si>
  <si>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</si>
  <si>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</si>
  <si>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</si>
  <si>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</si>
  <si>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</si>
  <si>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</si>
  <si>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</si>
  <si>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</si>
  <si>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</si>
  <si>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</si>
  <si>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</si>
  <si>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</si>
  <si>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</si>
  <si>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</si>
  <si>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</si>
  <si>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</si>
  <si>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</si>
  <si>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</si>
  <si>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</si>
  <si>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</si>
  <si>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</si>
  <si>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</si>
  <si>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</si>
  <si>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</si>
  <si>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</si>
  <si>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</si>
  <si>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</si>
  <si>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</si>
  <si>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</si>
  <si>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</si>
  <si>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</si>
  <si>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</si>
  <si>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</si>
  <si>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</si>
  <si>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</si>
  <si>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</si>
  <si>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</si>
  <si>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</si>
  <si>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</si>
  <si>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</si>
  <si>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</si>
  <si>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</si>
  <si>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</si>
  <si>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</si>
  <si>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</si>
  <si>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</si>
  <si>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</si>
  <si>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</si>
  <si>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</si>
  <si>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</si>
  <si>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</si>
  <si>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</si>
  <si>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</si>
  <si>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</si>
  <si>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</si>
  <si>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</si>
  <si>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</si>
  <si>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</si>
  <si>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</si>
  <si>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</si>
  <si>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</si>
  <si>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</si>
  <si>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</si>
  <si>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</si>
  <si>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</si>
  <si>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</si>
  <si>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</si>
  <si>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</si>
  <si>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</si>
  <si>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</si>
  <si>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</si>
  <si>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</si>
  <si>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</si>
  <si>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</si>
  <si>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</si>
  <si>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</si>
  <si>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</si>
  <si>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</si>
  <si>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</si>
  <si>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</si>
  <si>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</si>
  <si>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</si>
  <si>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</si>
  <si>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</si>
  <si>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</si>
  <si>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</si>
  <si>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</si>
  <si>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</si>
  <si>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</si>
  <si>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</si>
  <si>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</si>
  <si>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</si>
  <si>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</si>
  <si>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</si>
  <si>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</si>
  <si>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</si>
  <si>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</si>
  <si>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</si>
  <si>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</si>
  <si>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</si>
  <si>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</si>
  <si>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</si>
  <si>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</si>
  <si>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</si>
  <si>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</si>
  <si>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</si>
  <si>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</si>
  <si>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</si>
  <si>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</si>
  <si>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</si>
  <si>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</si>
  <si>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</si>
  <si>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</si>
  <si>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</si>
  <si>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</si>
  <si>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</si>
  <si>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</si>
  <si>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</si>
  <si>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</si>
  <si>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</si>
  <si>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</si>
  <si>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</si>
  <si>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</si>
  <si>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</si>
  <si>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</si>
  <si>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</si>
  <si>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</si>
  <si>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</si>
  <si>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</si>
  <si>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</si>
  <si>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</si>
  <si>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</si>
  <si>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</si>
  <si>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</si>
  <si>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</si>
  <si>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</si>
  <si>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</si>
  <si>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</si>
  <si>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</si>
  <si>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</si>
  <si>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</si>
  <si>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</si>
  <si>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</si>
  <si>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</si>
  <si>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</si>
  <si>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</si>
  <si>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</si>
  <si>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</si>
  <si>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</si>
  <si>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</si>
  <si>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</si>
  <si>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</si>
  <si>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</si>
  <si>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</si>
  <si>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</si>
  <si>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</si>
  <si>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</si>
  <si>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</si>
  <si>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</si>
  <si>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</si>
  <si>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</si>
  <si>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</si>
  <si>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</si>
  <si>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</si>
  <si>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</si>
  <si>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</si>
  <si>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</si>
  <si>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</si>
  <si>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</si>
  <si>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</si>
  <si>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</si>
  <si>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</si>
  <si>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</si>
  <si>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</si>
  <si>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</si>
  <si>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</si>
  <si>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</si>
  <si>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</si>
  <si>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</si>
  <si>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</si>
  <si>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</si>
  <si>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</si>
  <si>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</si>
  <si>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</si>
  <si>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</si>
  <si>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</si>
  <si>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</si>
  <si>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</si>
  <si>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</si>
  <si>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</si>
  <si>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</si>
  <si>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</si>
  <si>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</si>
  <si>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</si>
  <si>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</si>
  <si>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</si>
  <si>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</si>
  <si>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</si>
  <si>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</si>
  <si>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</si>
  <si>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</si>
  <si>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</si>
  <si>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</si>
  <si>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</si>
  <si>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</si>
  <si>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</si>
  <si>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</si>
  <si>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</si>
  <si>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</si>
  <si>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</si>
  <si>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</si>
  <si>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</si>
  <si>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</si>
  <si>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</si>
  <si>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</si>
  <si>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</si>
  <si>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</si>
  <si>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</si>
  <si>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</si>
  <si>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</si>
  <si>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</si>
  <si>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</si>
  <si>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</si>
  <si>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</si>
  <si>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</si>
  <si>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</si>
  <si>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</si>
  <si>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</si>
  <si>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</si>
  <si>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</si>
  <si>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</si>
  <si>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</si>
  <si>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</si>
  <si>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</si>
  <si>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</si>
  <si>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</si>
  <si>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</si>
  <si>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</si>
  <si>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</si>
  <si>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</si>
  <si>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</si>
  <si>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</si>
  <si>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</si>
  <si>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</si>
  <si>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</si>
  <si>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</si>
  <si>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</si>
  <si>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</si>
  <si>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</si>
  <si>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</si>
  <si>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</si>
  <si>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</si>
  <si>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</si>
  <si>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</si>
  <si>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</si>
  <si>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</si>
  <si>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</si>
  <si>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</si>
  <si>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</si>
  <si>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</si>
  <si>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</si>
  <si>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</si>
  <si>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</si>
  <si>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</si>
  <si>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</si>
  <si>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</si>
  <si>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</si>
  <si>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</si>
  <si>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</si>
  <si>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</si>
  <si>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</si>
  <si>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</si>
  <si>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</si>
  <si>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</si>
  <si>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</si>
  <si>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</si>
  <si>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</si>
  <si>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</si>
  <si>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</si>
  <si>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</si>
  <si>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</si>
  <si>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</si>
  <si>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</si>
  <si>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</si>
  <si>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</si>
  <si>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</si>
  <si>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</si>
  <si>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</si>
  <si>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</si>
  <si>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</si>
  <si>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</si>
  <si>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</si>
  <si>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</si>
  <si>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</si>
  <si>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</si>
  <si>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</si>
  <si>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</si>
  <si>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</si>
  <si>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</si>
  <si>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</si>
  <si>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</si>
  <si>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</si>
  <si>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</si>
  <si>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</si>
  <si>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</si>
  <si>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</si>
  <si>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</si>
  <si>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</si>
  <si>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</si>
  <si>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</si>
  <si>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</si>
  <si>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</si>
  <si>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</si>
  <si>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</si>
  <si>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</si>
  <si>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</si>
  <si>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</si>
  <si>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</si>
  <si>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</si>
  <si>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</si>
  <si>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</si>
  <si>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</si>
  <si>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</si>
  <si>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</si>
  <si>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</si>
  <si>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</si>
  <si>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</si>
  <si>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</si>
  <si>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</si>
  <si>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</si>
  <si>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</si>
  <si>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</si>
  <si>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</si>
  <si>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</si>
  <si>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</si>
  <si>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</si>
  <si>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</si>
  <si>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</si>
  <si>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</si>
  <si>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</si>
  <si>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</si>
  <si>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</si>
  <si>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</si>
  <si>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</si>
  <si>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</si>
  <si>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</si>
  <si>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</si>
  <si>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</si>
  <si>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</si>
  <si>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</si>
  <si>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</si>
  <si>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</si>
  <si>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</si>
  <si>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</si>
  <si>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</si>
  <si>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</si>
  <si>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</si>
  <si>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</si>
  <si>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</si>
  <si>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</si>
  <si>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</si>
  <si>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</si>
  <si>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</si>
  <si>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</si>
  <si>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</si>
  <si>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</si>
  <si>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</si>
  <si>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</si>
  <si>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</si>
  <si>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</si>
  <si>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</si>
  <si>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</si>
  <si>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</si>
  <si>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</si>
  <si>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</si>
  <si>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</si>
  <si>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</si>
  <si>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</si>
  <si>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</si>
  <si>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</si>
  <si>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</si>
  <si>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</si>
  <si>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</si>
  <si>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</si>
  <si>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</si>
  <si>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</si>
  <si>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</si>
  <si>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</si>
  <si>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</si>
  <si>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</si>
  <si>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</si>
  <si>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</si>
  <si>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</si>
  <si>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</si>
  <si>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</si>
  <si>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</si>
  <si>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</si>
  <si>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</si>
  <si>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</si>
  <si>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</si>
  <si>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</si>
  <si>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</si>
  <si>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</si>
  <si>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</si>
  <si>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</si>
  <si>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</si>
  <si>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</si>
  <si>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</si>
  <si>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</si>
  <si>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</si>
  <si>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</si>
  <si>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</si>
  <si>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</si>
  <si>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</si>
  <si>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</si>
  <si>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</si>
  <si>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</si>
  <si>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</si>
  <si>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</si>
  <si>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</si>
  <si>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</si>
  <si>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</si>
  <si>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</si>
  <si>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</si>
  <si>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</si>
  <si>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</si>
  <si>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</si>
  <si>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</si>
  <si>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</si>
  <si>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</si>
  <si>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</si>
  <si>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</si>
  <si>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</si>
  <si>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</si>
  <si>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</si>
  <si>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</si>
  <si>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</si>
  <si>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</si>
  <si>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</si>
  <si>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</si>
  <si>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</si>
  <si>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</si>
  <si>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</si>
  <si>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</si>
  <si>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</si>
  <si>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</si>
  <si>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</si>
  <si>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</si>
  <si>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</si>
  <si>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</si>
  <si>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</si>
  <si>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</si>
  <si>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</si>
  <si>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</si>
  <si>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</si>
  <si>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</si>
  <si>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</si>
  <si>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</si>
  <si>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</si>
  <si>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</si>
  <si>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</si>
  <si>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</si>
  <si>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</si>
  <si>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</si>
  <si>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</si>
  <si>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</si>
  <si>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</si>
  <si>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</si>
  <si>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</si>
  <si>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</si>
  <si>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</si>
  <si>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</si>
  <si>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</si>
  <si>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</si>
  <si>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</si>
  <si>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</si>
  <si>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</si>
  <si>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</si>
  <si>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</si>
  <si>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</si>
  <si>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</si>
  <si>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</si>
  <si>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</si>
  <si>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</si>
  <si>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</si>
  <si>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</si>
  <si>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</si>
  <si>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</si>
  <si>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</si>
  <si>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</si>
  <si>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</si>
  <si>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</si>
  <si>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</si>
  <si>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</si>
  <si>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</si>
  <si>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</si>
  <si>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</si>
  <si>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</si>
  <si>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</si>
  <si>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</si>
  <si>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</si>
  <si>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</si>
  <si>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</si>
  <si>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</si>
  <si>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</si>
  <si>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</si>
  <si>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</si>
  <si>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</si>
  <si>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</si>
  <si>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</si>
  <si>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</si>
  <si>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</si>
  <si>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</si>
  <si>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</si>
  <si>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</si>
  <si>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</si>
  <si>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</si>
  <si>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</si>
  <si>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</si>
  <si>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</si>
  <si>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</si>
  <si>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</si>
  <si>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</si>
  <si>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</si>
  <si>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</si>
  <si>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</si>
  <si>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</si>
  <si>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</si>
  <si>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</si>
  <si>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</si>
  <si>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</si>
  <si>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</si>
  <si>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</si>
  <si>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</si>
  <si>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</si>
  <si>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</si>
  <si>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</si>
  <si>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</si>
  <si>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</si>
  <si>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</si>
  <si>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</si>
  <si>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</si>
  <si>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</si>
  <si>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</si>
  <si>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</si>
  <si>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</si>
  <si>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</si>
  <si>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</si>
  <si>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</si>
  <si>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</si>
  <si>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</si>
  <si>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</si>
  <si>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</si>
  <si>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</si>
  <si>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自動車運転者の労働時間等の改善のための環境整備等</t>
  </si>
  <si>
    <t>労働基準局</t>
  </si>
  <si>
    <t>平成２０年度</t>
  </si>
  <si>
    <t>終了予定なし</t>
  </si>
  <si>
    <t>労働条件政策課、監督課</t>
  </si>
  <si>
    <t>労働者災害補償保険法第29条第１項第３号</t>
  </si>
  <si>
    <t>-</t>
  </si>
  <si>
    <t>労働災害防止対策事業
委託費</t>
  </si>
  <si>
    <t>庁費</t>
  </si>
  <si>
    <t>諸謝金</t>
  </si>
  <si>
    <t>セミナーの参加者の85％以上から、「トラック運転者の時間労働の削減のために参考になった」との回答を得る。
※令和元年度までの目標</t>
  </si>
  <si>
    <t>件</t>
  </si>
  <si>
    <t>労働条件等に関する実態調査を実施した事業場数を目標値とする。
※令和３年度までの事業</t>
  </si>
  <si>
    <t>労働条件等に関する実態調査を実施した事業場数</t>
  </si>
  <si>
    <t>社</t>
  </si>
  <si>
    <t>回</t>
  </si>
  <si>
    <t>式</t>
  </si>
  <si>
    <t>円</t>
  </si>
  <si>
    <t>　　X/Y</t>
    <phoneticPr fontId="5"/>
  </si>
  <si>
    <t>円／追加コンテンツ</t>
  </si>
  <si>
    <t>41,694,087
/46</t>
  </si>
  <si>
    <t>21,318,713
/5</t>
  </si>
  <si>
    <t>969</t>
  </si>
  <si>
    <t>815</t>
  </si>
  <si>
    <t>362</t>
  </si>
  <si>
    <t>371</t>
  </si>
  <si>
    <t>379</t>
  </si>
  <si>
    <t>374</t>
  </si>
  <si>
    <t>383</t>
  </si>
  <si>
    <t>388</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</si>
  <si>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</si>
  <si>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</si>
  <si>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</si>
  <si>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</si>
  <si>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</si>
  <si>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
施策大目標１　労働条件の確保・改善を図ること</t>
  </si>
  <si>
    <t>施策目標Ⅲ－２－１　労働者が安全で健康に働くことができる職場づくりを推進すること
施策目標Ⅲ－１－１　労働条件の確保・改善を図ること</t>
  </si>
  <si>
    <t>２ページ
１ページ</t>
  </si>
  <si>
    <t>労働保険業務庁費</t>
    <phoneticPr fontId="5"/>
  </si>
  <si>
    <t>職員旅費</t>
    <phoneticPr fontId="5"/>
  </si>
  <si>
    <t>荷主及びトラック運送事業者に向けたガイドライン周知セミナーを全国47都道府県で計50回実施する。（令和元年度までの目標）</t>
    <phoneticPr fontId="5"/>
  </si>
  <si>
    <t>-</t>
    <phoneticPr fontId="5"/>
  </si>
  <si>
    <t>荷主と運送事業者のためのトラック運転者の労働時間短縮に向けたセミナー実施報告書</t>
    <phoneticPr fontId="5"/>
  </si>
  <si>
    <t>ポータルサイトのアクセス件数を目標値以上とする。
※令和２年度以降の目標</t>
    <phoneticPr fontId="5"/>
  </si>
  <si>
    <t>ポータルサイトのアクセス件数</t>
    <phoneticPr fontId="5"/>
  </si>
  <si>
    <t>自動車運転者の労働時間改善に向けた荷主等への対策事業　報告書</t>
    <phoneticPr fontId="5"/>
  </si>
  <si>
    <t>　　　　　</t>
    <phoneticPr fontId="5"/>
  </si>
  <si>
    <t>労働時間等の実態を把握するため作業部会での意見を反映した調査票を作成する。
※令和３年度までの事業</t>
    <phoneticPr fontId="5"/>
  </si>
  <si>
    <t>‐</t>
  </si>
  <si>
    <t>「自動車運送事業の働き方改革の実現に向けた政府行動計画」にも盛り込まれており、国民のニーズの高い事業である。</t>
    <rPh sb="1" eb="4">
      <t>ジドウシャ</t>
    </rPh>
    <rPh sb="4" eb="6">
      <t>ウンソウ</t>
    </rPh>
    <rPh sb="6" eb="8">
      <t>ジギョウ</t>
    </rPh>
    <rPh sb="9" eb="10">
      <t>ハタラ</t>
    </rPh>
    <rPh sb="11" eb="12">
      <t>カタ</t>
    </rPh>
    <rPh sb="12" eb="14">
      <t>カイカク</t>
    </rPh>
    <rPh sb="15" eb="17">
      <t>ジツゲン</t>
    </rPh>
    <rPh sb="18" eb="19">
      <t>ム</t>
    </rPh>
    <rPh sb="21" eb="23">
      <t>セイフ</t>
    </rPh>
    <rPh sb="23" eb="25">
      <t>コウドウ</t>
    </rPh>
    <rPh sb="25" eb="27">
      <t>ケイカク</t>
    </rPh>
    <rPh sb="30" eb="31">
      <t>モ</t>
    </rPh>
    <rPh sb="32" eb="33">
      <t>コ</t>
    </rPh>
    <rPh sb="39" eb="41">
      <t>コクミン</t>
    </rPh>
    <rPh sb="46" eb="47">
      <t>タカ</t>
    </rPh>
    <rPh sb="48" eb="50">
      <t>ジギョウ</t>
    </rPh>
    <phoneticPr fontId="5"/>
  </si>
  <si>
    <t>運輸業に係る過労死の労災認定件数は全産業の中で最も多い等の状況のため、優先度の高い事業である。</t>
    <phoneticPr fontId="5"/>
  </si>
  <si>
    <t>本事業は自動車運転者の労働時間等の改善のための環境整備等を行うものであり、事業者から徴収した労災保険料から経費を支出していることから、受益者との負担関係は妥当である。</t>
    <phoneticPr fontId="5"/>
  </si>
  <si>
    <t>事業主の自発的な取組の促進と荷主の協力を得る取組等を通じて、自動車運転者の長時間労働の抑制を推進し、「自動車運転者の労働時間等の改善のための基準」を遵守しやすい環境を整備することにより、自動車運転者の就業環境の改善を推進する。</t>
    <phoneticPr fontId="5"/>
  </si>
  <si>
    <t>有</t>
  </si>
  <si>
    <t>無</t>
  </si>
  <si>
    <t>意見交換会の実施及びポータルサイト運営、実態調査に係る委託費等であり、真に必要なものに限定されている。</t>
    <rPh sb="0" eb="2">
      <t>イケン</t>
    </rPh>
    <rPh sb="2" eb="5">
      <t>コウカンカイ</t>
    </rPh>
    <rPh sb="6" eb="8">
      <t>ジッシ</t>
    </rPh>
    <rPh sb="8" eb="9">
      <t>オヨ</t>
    </rPh>
    <rPh sb="17" eb="19">
      <t>ウンエイ</t>
    </rPh>
    <rPh sb="20" eb="22">
      <t>ジッタイ</t>
    </rPh>
    <rPh sb="22" eb="24">
      <t>チョウサ</t>
    </rPh>
    <rPh sb="25" eb="26">
      <t>カカ</t>
    </rPh>
    <phoneticPr fontId="5"/>
  </si>
  <si>
    <t>トラック輸送における取引環境・労働時間改善協議会、自動車運転者労働時間等専門委員会において活用している。</t>
    <rPh sb="25" eb="28">
      <t>ジドウシャ</t>
    </rPh>
    <rPh sb="28" eb="31">
      <t>ウンテンシャ</t>
    </rPh>
    <rPh sb="31" eb="33">
      <t>ロウドウ</t>
    </rPh>
    <rPh sb="33" eb="35">
      <t>ジカン</t>
    </rPh>
    <rPh sb="35" eb="36">
      <t>トウ</t>
    </rPh>
    <rPh sb="36" eb="38">
      <t>センモン</t>
    </rPh>
    <rPh sb="38" eb="41">
      <t>イインカイ</t>
    </rPh>
    <phoneticPr fontId="5"/>
  </si>
  <si>
    <t>ポータルサイトのアクセス数は、周知広報の実施の結果、成果目標の30,000件に対して91,901件で周知に見合ったものとなっている。</t>
    <rPh sb="12" eb="13">
      <t>スウ</t>
    </rPh>
    <rPh sb="15" eb="17">
      <t>シュウチ</t>
    </rPh>
    <rPh sb="17" eb="19">
      <t>コウホウ</t>
    </rPh>
    <rPh sb="20" eb="22">
      <t>ジッシ</t>
    </rPh>
    <rPh sb="23" eb="25">
      <t>ケッカ</t>
    </rPh>
    <rPh sb="26" eb="28">
      <t>セイカ</t>
    </rPh>
    <rPh sb="28" eb="30">
      <t>モクヒョウ</t>
    </rPh>
    <rPh sb="37" eb="38">
      <t>ケン</t>
    </rPh>
    <rPh sb="39" eb="40">
      <t>タイ</t>
    </rPh>
    <rPh sb="48" eb="49">
      <t>ケン</t>
    </rPh>
    <rPh sb="50" eb="52">
      <t>シュウチ</t>
    </rPh>
    <rPh sb="53" eb="55">
      <t>ミア</t>
    </rPh>
    <phoneticPr fontId="5"/>
  </si>
  <si>
    <t>事業費</t>
    <rPh sb="0" eb="2">
      <t>ジギョウ</t>
    </rPh>
    <rPh sb="2" eb="3">
      <t>ヒ</t>
    </rPh>
    <phoneticPr fontId="5"/>
  </si>
  <si>
    <t>管理費</t>
    <rPh sb="0" eb="3">
      <t>カンリヒ</t>
    </rPh>
    <phoneticPr fontId="5"/>
  </si>
  <si>
    <t>消費税</t>
    <rPh sb="0" eb="3">
      <t>ショウヒゼイ</t>
    </rPh>
    <phoneticPr fontId="5"/>
  </si>
  <si>
    <t>株式会社日立物流</t>
    <rPh sb="0" eb="4">
      <t>カブシキガイシャ</t>
    </rPh>
    <rPh sb="4" eb="6">
      <t>ヒタチ</t>
    </rPh>
    <rPh sb="6" eb="8">
      <t>ブツリュウ</t>
    </rPh>
    <phoneticPr fontId="5"/>
  </si>
  <si>
    <t>-</t>
    <phoneticPr fontId="5"/>
  </si>
  <si>
    <t>有限責任監査法人トーマツ</t>
    <phoneticPr fontId="5"/>
  </si>
  <si>
    <t>株式会社富士通総研</t>
    <rPh sb="0" eb="4">
      <t>カブシキガイシャ</t>
    </rPh>
    <rPh sb="4" eb="7">
      <t>フジツウ</t>
    </rPh>
    <rPh sb="7" eb="9">
      <t>ソウケン</t>
    </rPh>
    <phoneticPr fontId="5"/>
  </si>
  <si>
    <t>国民との意見交換会の実施、企業どうしの意見交換会の実施、ポータルサイト運営・コンテンツ拡充</t>
    <rPh sb="0" eb="2">
      <t>コクミン</t>
    </rPh>
    <rPh sb="4" eb="6">
      <t>イケン</t>
    </rPh>
    <rPh sb="6" eb="9">
      <t>コウカンカイ</t>
    </rPh>
    <rPh sb="10" eb="12">
      <t>ジッシ</t>
    </rPh>
    <rPh sb="13" eb="15">
      <t>キギョウ</t>
    </rPh>
    <rPh sb="19" eb="21">
      <t>イケン</t>
    </rPh>
    <rPh sb="21" eb="24">
      <t>コウカンカイ</t>
    </rPh>
    <rPh sb="25" eb="27">
      <t>ジッシ</t>
    </rPh>
    <rPh sb="35" eb="37">
      <t>ウンエイ</t>
    </rPh>
    <rPh sb="43" eb="45">
      <t>カクジュウ</t>
    </rPh>
    <phoneticPr fontId="5"/>
  </si>
  <si>
    <t>人件費、広告出稿料等</t>
    <rPh sb="0" eb="3">
      <t>ジンケンヒ</t>
    </rPh>
    <rPh sb="4" eb="6">
      <t>コウコク</t>
    </rPh>
    <rPh sb="6" eb="8">
      <t>シュッコウ</t>
    </rPh>
    <rPh sb="8" eb="9">
      <t>リョウ</t>
    </rPh>
    <rPh sb="9" eb="10">
      <t>トウ</t>
    </rPh>
    <phoneticPr fontId="5"/>
  </si>
  <si>
    <t>「荷主と運送事業者の協力による取引環境と長時間労働の改善に向けたガイドライン」を周知する。</t>
    <rPh sb="1" eb="3">
      <t>ニヌシ</t>
    </rPh>
    <rPh sb="4" eb="6">
      <t>ウンソウ</t>
    </rPh>
    <rPh sb="6" eb="9">
      <t>ジギョウシャ</t>
    </rPh>
    <rPh sb="10" eb="12">
      <t>キョウリョク</t>
    </rPh>
    <rPh sb="15" eb="17">
      <t>トリヒキ</t>
    </rPh>
    <rPh sb="17" eb="19">
      <t>カンキョウ</t>
    </rPh>
    <rPh sb="20" eb="23">
      <t>チョウジカン</t>
    </rPh>
    <rPh sb="23" eb="25">
      <t>ロウドウ</t>
    </rPh>
    <rPh sb="26" eb="28">
      <t>カイゼン</t>
    </rPh>
    <rPh sb="29" eb="30">
      <t>ム</t>
    </rPh>
    <rPh sb="40" eb="42">
      <t>シュウチ</t>
    </rPh>
    <phoneticPr fontId="5"/>
  </si>
  <si>
    <t>8,968,532/6</t>
    <phoneticPr fontId="5"/>
  </si>
  <si>
    <t>本事業については、令和４年度はより直接的な運送事業者・荷主へのアプローチをするコンテンツの作成や、直接的な支援を実施する。</t>
    <rPh sb="0" eb="1">
      <t>ホン</t>
    </rPh>
    <rPh sb="1" eb="3">
      <t>ジギョウ</t>
    </rPh>
    <rPh sb="9" eb="11">
      <t>レイワ</t>
    </rPh>
    <rPh sb="12" eb="14">
      <t>ネンド</t>
    </rPh>
    <rPh sb="17" eb="20">
      <t>チョクセツテキ</t>
    </rPh>
    <rPh sb="21" eb="23">
      <t>ウンソウ</t>
    </rPh>
    <rPh sb="23" eb="26">
      <t>ジギョウシャ</t>
    </rPh>
    <rPh sb="27" eb="29">
      <t>ニヌシ</t>
    </rPh>
    <rPh sb="45" eb="47">
      <t>サクセイ</t>
    </rPh>
    <rPh sb="49" eb="52">
      <t>チョクセツテキ</t>
    </rPh>
    <rPh sb="53" eb="55">
      <t>シエン</t>
    </rPh>
    <rPh sb="56" eb="58">
      <t>ジッシ</t>
    </rPh>
    <phoneticPr fontId="5"/>
  </si>
  <si>
    <t>運輸業に係る過労死の労災認定件数は全産業の中で最も多い等の状況で、「自動車運送事業の働き方改革の実現に向けた政府行動計画」においても厚生労働省として推進する事項とされている。</t>
    <rPh sb="34" eb="37">
      <t>ジドウシャ</t>
    </rPh>
    <rPh sb="37" eb="39">
      <t>ウンソウ</t>
    </rPh>
    <rPh sb="39" eb="41">
      <t>ジギョウ</t>
    </rPh>
    <rPh sb="42" eb="43">
      <t>ハタラ</t>
    </rPh>
    <rPh sb="44" eb="45">
      <t>カタ</t>
    </rPh>
    <rPh sb="45" eb="47">
      <t>カイカク</t>
    </rPh>
    <rPh sb="48" eb="50">
      <t>ジツゲン</t>
    </rPh>
    <rPh sb="51" eb="52">
      <t>ム</t>
    </rPh>
    <rPh sb="54" eb="56">
      <t>セイフ</t>
    </rPh>
    <rPh sb="56" eb="58">
      <t>コウドウ</t>
    </rPh>
    <rPh sb="58" eb="60">
      <t>ケイカク</t>
    </rPh>
    <rPh sb="66" eb="68">
      <t>コウセイ</t>
    </rPh>
    <rPh sb="68" eb="71">
      <t>ロウドウショウ</t>
    </rPh>
    <rPh sb="74" eb="76">
      <t>スイシン</t>
    </rPh>
    <rPh sb="78" eb="80">
      <t>ジコウ</t>
    </rPh>
    <phoneticPr fontId="5"/>
  </si>
  <si>
    <t>A.（株）富士通総研</t>
    <rPh sb="2" eb="5">
      <t>カブ</t>
    </rPh>
    <rPh sb="5" eb="8">
      <t>フジツウ</t>
    </rPh>
    <rPh sb="8" eb="10">
      <t>ソウケン</t>
    </rPh>
    <phoneticPr fontId="5"/>
  </si>
  <si>
    <t>C.（株）日立物流</t>
    <rPh sb="2" eb="5">
      <t>カブ</t>
    </rPh>
    <rPh sb="5" eb="7">
      <t>ヒタチ</t>
    </rPh>
    <rPh sb="7" eb="9">
      <t>ブツリュウ</t>
    </rPh>
    <phoneticPr fontId="5"/>
  </si>
  <si>
    <t>B.有限責任監査法人トーマツ</t>
    <rPh sb="2" eb="4">
      <t>ユウゲン</t>
    </rPh>
    <rPh sb="4" eb="6">
      <t>セキニン</t>
    </rPh>
    <rPh sb="6" eb="8">
      <t>カンサ</t>
    </rPh>
    <rPh sb="8" eb="10">
      <t>ホウジン</t>
    </rPh>
    <phoneticPr fontId="5"/>
  </si>
  <si>
    <t xml:space="preserve">トラック運転者の長時間労働改善のためのポータルサイトを用いて、運送事業者や発注者である荷主、国民に向けてトラック運転者の長時間労働改善に向けた具体的な取組や統計情報等を発信する。
</t>
    <rPh sb="4" eb="7">
      <t>ウンテンシャ</t>
    </rPh>
    <rPh sb="8" eb="15">
      <t>チョウジカンロウドウカイゼン</t>
    </rPh>
    <rPh sb="27" eb="28">
      <t>モチ</t>
    </rPh>
    <rPh sb="31" eb="33">
      <t>ウンソウ</t>
    </rPh>
    <rPh sb="33" eb="36">
      <t>ジギョウシャ</t>
    </rPh>
    <rPh sb="37" eb="40">
      <t>ハッチュウシャ</t>
    </rPh>
    <rPh sb="43" eb="45">
      <t>ニヌシ</t>
    </rPh>
    <rPh sb="46" eb="48">
      <t>コクミン</t>
    </rPh>
    <rPh sb="49" eb="50">
      <t>ム</t>
    </rPh>
    <rPh sb="56" eb="59">
      <t>ウンテンシャ</t>
    </rPh>
    <rPh sb="60" eb="63">
      <t>チョウジカン</t>
    </rPh>
    <rPh sb="63" eb="65">
      <t>ロウドウ</t>
    </rPh>
    <rPh sb="65" eb="67">
      <t>カイゼン</t>
    </rPh>
    <rPh sb="68" eb="69">
      <t>ム</t>
    </rPh>
    <rPh sb="71" eb="74">
      <t>グタイテキ</t>
    </rPh>
    <rPh sb="75" eb="77">
      <t>トリクミ</t>
    </rPh>
    <rPh sb="78" eb="80">
      <t>トウケイ</t>
    </rPh>
    <rPh sb="80" eb="82">
      <t>ジョウホウ</t>
    </rPh>
    <rPh sb="82" eb="83">
      <t>トウ</t>
    </rPh>
    <rPh sb="84" eb="86">
      <t>ハッシン</t>
    </rPh>
    <phoneticPr fontId="5"/>
  </si>
  <si>
    <t>事業費</t>
    <rPh sb="0" eb="3">
      <t>ジギョウヒ</t>
    </rPh>
    <phoneticPr fontId="5"/>
  </si>
  <si>
    <t>人件費・再委託費等</t>
    <rPh sb="0" eb="3">
      <t>ジンケンヒ</t>
    </rPh>
    <rPh sb="4" eb="7">
      <t>サイイタク</t>
    </rPh>
    <rPh sb="7" eb="8">
      <t>ヒ</t>
    </rPh>
    <rPh sb="8" eb="9">
      <t>ナド</t>
    </rPh>
    <phoneticPr fontId="5"/>
  </si>
  <si>
    <t>管理費</t>
    <rPh sb="0" eb="3">
      <t>カンリヒ</t>
    </rPh>
    <phoneticPr fontId="5"/>
  </si>
  <si>
    <t>消費税</t>
    <rPh sb="0" eb="3">
      <t>ショウヒゼイ</t>
    </rPh>
    <phoneticPr fontId="5"/>
  </si>
  <si>
    <t>消費税</t>
    <rPh sb="0" eb="3">
      <t>ショウヒゼイ</t>
    </rPh>
    <phoneticPr fontId="5"/>
  </si>
  <si>
    <t>管理諸経費</t>
    <rPh sb="0" eb="2">
      <t>カンリ</t>
    </rPh>
    <rPh sb="2" eb="5">
      <t>ショケイヒ</t>
    </rPh>
    <phoneticPr fontId="5"/>
  </si>
  <si>
    <t>トラック運転者の労働時間等にかかる実態調査を行う。</t>
    <rPh sb="4" eb="7">
      <t>ウンテンシャ</t>
    </rPh>
    <rPh sb="8" eb="10">
      <t>ロウドウ</t>
    </rPh>
    <rPh sb="10" eb="12">
      <t>ジカン</t>
    </rPh>
    <rPh sb="12" eb="13">
      <t>ナド</t>
    </rPh>
    <rPh sb="17" eb="19">
      <t>ジッタイ</t>
    </rPh>
    <rPh sb="19" eb="21">
      <t>チョウサ</t>
    </rPh>
    <rPh sb="22" eb="23">
      <t>オコナ</t>
    </rPh>
    <phoneticPr fontId="5"/>
  </si>
  <si>
    <t>トラック運転者の労働時間等に係る実態調査</t>
    <rPh sb="14" eb="15">
      <t>カカ</t>
    </rPh>
    <phoneticPr fontId="5"/>
  </si>
  <si>
    <t>自動車運転者の疲労度の医学的な調査</t>
    <phoneticPr fontId="5"/>
  </si>
  <si>
    <t>トラック運転者の労働時間等に係る実態調査事業　報告書</t>
    <phoneticPr fontId="5"/>
  </si>
  <si>
    <t>21,491,024/7</t>
    <phoneticPr fontId="5"/>
  </si>
  <si>
    <t>-</t>
    <phoneticPr fontId="5"/>
  </si>
  <si>
    <t>人件費、旅費等</t>
    <rPh sb="0" eb="3">
      <t>ジンケンヒ</t>
    </rPh>
    <rPh sb="4" eb="6">
      <t>リョヒ</t>
    </rPh>
    <rPh sb="6" eb="7">
      <t>ナド</t>
    </rPh>
    <phoneticPr fontId="5"/>
  </si>
  <si>
    <t>一般競争入札（総合評価落札方式）を実施することにより、競争性が確保されているため、支出先の選定は妥当である。
なお、１者応札であったため、今後の調達においては、複数応札となるよう、仕様書の記載を見直し適切な声がけを行う。（令和４年度事業については４者応札があった。）</t>
    <rPh sb="59" eb="60">
      <t>シャ</t>
    </rPh>
    <rPh sb="60" eb="62">
      <t>オウサツ</t>
    </rPh>
    <rPh sb="69" eb="71">
      <t>コンゴ</t>
    </rPh>
    <rPh sb="72" eb="74">
      <t>チョウタツ</t>
    </rPh>
    <rPh sb="80" eb="82">
      <t>フクスウ</t>
    </rPh>
    <rPh sb="82" eb="84">
      <t>オウサツ</t>
    </rPh>
    <rPh sb="90" eb="93">
      <t>シヨウショ</t>
    </rPh>
    <rPh sb="94" eb="96">
      <t>キサイ</t>
    </rPh>
    <rPh sb="97" eb="99">
      <t>ミナオ</t>
    </rPh>
    <rPh sb="100" eb="102">
      <t>テキセツ</t>
    </rPh>
    <rPh sb="103" eb="104">
      <t>コエ</t>
    </rPh>
    <rPh sb="107" eb="108">
      <t>オコナ</t>
    </rPh>
    <rPh sb="111" eb="113">
      <t>レイワ</t>
    </rPh>
    <rPh sb="114" eb="116">
      <t>ネンド</t>
    </rPh>
    <rPh sb="116" eb="118">
      <t>ジギョウ</t>
    </rPh>
    <rPh sb="124" eb="125">
      <t>シャ</t>
    </rPh>
    <rPh sb="125" eb="127">
      <t>オウサツ</t>
    </rPh>
    <phoneticPr fontId="5"/>
  </si>
  <si>
    <t>執行率は９割を下回ったが、成果目標及び活動実績を達成しているため、引き続き周知広報に努めたい。</t>
    <rPh sb="0" eb="3">
      <t>シッコウリツ</t>
    </rPh>
    <rPh sb="5" eb="6">
      <t>ワリ</t>
    </rPh>
    <rPh sb="7" eb="9">
      <t>シタマワ</t>
    </rPh>
    <rPh sb="13" eb="15">
      <t>セイカ</t>
    </rPh>
    <rPh sb="15" eb="17">
      <t>モクヒョウ</t>
    </rPh>
    <rPh sb="17" eb="18">
      <t>オヨ</t>
    </rPh>
    <rPh sb="19" eb="21">
      <t>カツドウ</t>
    </rPh>
    <rPh sb="21" eb="23">
      <t>ジッセキ</t>
    </rPh>
    <rPh sb="24" eb="26">
      <t>タッセイ</t>
    </rPh>
    <rPh sb="33" eb="34">
      <t>ヒ</t>
    </rPh>
    <rPh sb="35" eb="36">
      <t>ツヅ</t>
    </rPh>
    <rPh sb="37" eb="39">
      <t>シュウチ</t>
    </rPh>
    <rPh sb="39" eb="41">
      <t>コウホウ</t>
    </rPh>
    <rPh sb="42" eb="43">
      <t>ツト</t>
    </rPh>
    <phoneticPr fontId="5"/>
  </si>
  <si>
    <t>トラック運転者の労働時間等の実態把握を行う。</t>
    <rPh sb="4" eb="7">
      <t>ウンテンシャ</t>
    </rPh>
    <rPh sb="8" eb="10">
      <t>ロウドウ</t>
    </rPh>
    <rPh sb="10" eb="12">
      <t>ジカン</t>
    </rPh>
    <rPh sb="12" eb="13">
      <t>ナド</t>
    </rPh>
    <rPh sb="14" eb="16">
      <t>ジッタイ</t>
    </rPh>
    <rPh sb="16" eb="18">
      <t>ハアク</t>
    </rPh>
    <rPh sb="19" eb="20">
      <t>オコナ</t>
    </rPh>
    <phoneticPr fontId="5"/>
  </si>
  <si>
    <t>49,732,540
/1</t>
    <phoneticPr fontId="5"/>
  </si>
  <si>
    <t>34,291,848
/4</t>
    <phoneticPr fontId="5"/>
  </si>
  <si>
    <t>-</t>
    <phoneticPr fontId="5"/>
  </si>
  <si>
    <t>Ｘ：「委託費」／Ｙ：「作成した調査票の数」
※令和２年度より新たに指標設定　
※令和３年度までの事業</t>
    <rPh sb="40" eb="42">
      <t>レイワ</t>
    </rPh>
    <rPh sb="43" eb="45">
      <t>ネンド</t>
    </rPh>
    <rPh sb="48" eb="50">
      <t>ジギョウ</t>
    </rPh>
    <phoneticPr fontId="5"/>
  </si>
  <si>
    <t>ポータルサイトのアクセス数は、周知広報の実施の結果、活動目標の30,000件に対して91,901件で周知に見合ったものとなっている。</t>
    <rPh sb="12" eb="13">
      <t>スウ</t>
    </rPh>
    <rPh sb="15" eb="17">
      <t>シュウチ</t>
    </rPh>
    <rPh sb="17" eb="19">
      <t>コウホウ</t>
    </rPh>
    <rPh sb="20" eb="22">
      <t>ジッシ</t>
    </rPh>
    <rPh sb="23" eb="25">
      <t>ケッカ</t>
    </rPh>
    <rPh sb="26" eb="28">
      <t>カツドウ</t>
    </rPh>
    <rPh sb="28" eb="30">
      <t>モクヒョウ</t>
    </rPh>
    <rPh sb="37" eb="38">
      <t>ケン</t>
    </rPh>
    <rPh sb="39" eb="40">
      <t>タイ</t>
    </rPh>
    <rPh sb="48" eb="49">
      <t>ケン</t>
    </rPh>
    <rPh sb="50" eb="52">
      <t>シュウチ</t>
    </rPh>
    <rPh sb="53" eb="55">
      <t>ミア</t>
    </rPh>
    <phoneticPr fontId="5"/>
  </si>
  <si>
    <t>「自動車運送業の働き方改革の実現に向けた政府行動計画」（2018年５月関係省庁連絡会議決定）</t>
    <phoneticPr fontId="5"/>
  </si>
  <si>
    <t>競争入札により執行率が下がったものであり、妥当である。</t>
    <rPh sb="0" eb="2">
      <t>キョウソウ</t>
    </rPh>
    <rPh sb="2" eb="4">
      <t>ニュウサツ</t>
    </rPh>
    <rPh sb="7" eb="9">
      <t>シッコウ</t>
    </rPh>
    <rPh sb="9" eb="10">
      <t>リツ</t>
    </rPh>
    <rPh sb="11" eb="12">
      <t>サ</t>
    </rPh>
    <rPh sb="21" eb="23">
      <t>ダトウ</t>
    </rPh>
    <phoneticPr fontId="5"/>
  </si>
  <si>
    <t>労働基準関係法令等の専門知識を有する者がポータルサイトのコンテンツの作成等を行うものであり、その単位当たりのコストの水準は妥当である。
また、事業実施に当たっては、一般競争入札により業者を選定し、効率的な事業実施を図っており、妥当である。</t>
    <rPh sb="34" eb="36">
      <t>サクセイ</t>
    </rPh>
    <rPh sb="36" eb="37">
      <t>ナド</t>
    </rPh>
    <rPh sb="50" eb="51">
      <t>ア</t>
    </rPh>
    <phoneticPr fontId="5"/>
  </si>
  <si>
    <t>https://www.mhlw.go.jp/wp/seisaku/hyouka/dl/r03_jizenbunseki/III-2-1.pdf
https://www.mhlw.go.jp/wp/seisaku/hyouka/dl/r03_jizenbunseki/III-1-1.pdf</t>
    <phoneticPr fontId="5"/>
  </si>
  <si>
    <t>トラック運転者の労働時間短縮に向けた運送事業者・荷主企業等向け相談センターの運営、事例収集及び周知用コンテンツ作成並びに、令和元年度に開設したトラック運転者の長時間労働改善に向けたポータルサイトをバス・タクシー業も加えた自動車運転者全般向けのポータルサイトに拡充して運営、令和６年４月から適用される改正後の改善基準告示についての周知。</t>
    <phoneticPr fontId="5"/>
  </si>
  <si>
    <t>セミナーが参考になったとの回答割合
（参考になったと回答した参加者数／セミナーに参加した参加者数）</t>
    <rPh sb="15" eb="17">
      <t>ワリアイ</t>
    </rPh>
    <phoneticPr fontId="5"/>
  </si>
  <si>
    <t>トラック運転者の長時間労働改善に向けて、具体的な方策を紹介している「荷主と運送事業者の協力による取引環境と長時間労働の改善に向けたガイドライン」を運送事業者とその発注者である荷主に向けて周知する。（令和元年度までの事業）</t>
    <rPh sb="4" eb="7">
      <t>ウンテンシャ</t>
    </rPh>
    <rPh sb="8" eb="11">
      <t>チョウジカン</t>
    </rPh>
    <rPh sb="11" eb="13">
      <t>ロウドウ</t>
    </rPh>
    <rPh sb="13" eb="15">
      <t>カイゼン</t>
    </rPh>
    <rPh sb="16" eb="17">
      <t>ム</t>
    </rPh>
    <rPh sb="20" eb="23">
      <t>グタイテキ</t>
    </rPh>
    <rPh sb="24" eb="26">
      <t>ホウサク</t>
    </rPh>
    <rPh sb="27" eb="29">
      <t>ショウカイ</t>
    </rPh>
    <rPh sb="73" eb="75">
      <t>ウンソウ</t>
    </rPh>
    <rPh sb="75" eb="78">
      <t>ジギョウシャ</t>
    </rPh>
    <rPh sb="81" eb="84">
      <t>ハッチュウシャ</t>
    </rPh>
    <rPh sb="87" eb="89">
      <t>ニヌシ</t>
    </rPh>
    <rPh sb="90" eb="91">
      <t>ム</t>
    </rPh>
    <rPh sb="99" eb="101">
      <t>レイワ</t>
    </rPh>
    <rPh sb="101" eb="103">
      <t>ガンネン</t>
    </rPh>
    <rPh sb="103" eb="104">
      <t>ド</t>
    </rPh>
    <rPh sb="107" eb="109">
      <t>ジギョウ</t>
    </rPh>
    <phoneticPr fontId="5"/>
  </si>
  <si>
    <t>新規作成するコンテンツ数</t>
    <rPh sb="0" eb="2">
      <t>シンキ</t>
    </rPh>
    <rPh sb="2" eb="4">
      <t>サクセイ</t>
    </rPh>
    <rPh sb="11" eb="12">
      <t>スウ</t>
    </rPh>
    <phoneticPr fontId="5"/>
  </si>
  <si>
    <t>個</t>
    <rPh sb="0" eb="1">
      <t>コ</t>
    </rPh>
    <phoneticPr fontId="5"/>
  </si>
  <si>
    <t>トラック運転者の労働時間短縮に向けた取り組みについて新しい情報を発信する。</t>
    <rPh sb="4" eb="7">
      <t>ウンテンシャ</t>
    </rPh>
    <rPh sb="8" eb="10">
      <t>ロウドウ</t>
    </rPh>
    <rPh sb="10" eb="12">
      <t>ジカン</t>
    </rPh>
    <rPh sb="12" eb="14">
      <t>タンシュク</t>
    </rPh>
    <rPh sb="15" eb="16">
      <t>ム</t>
    </rPh>
    <rPh sb="18" eb="19">
      <t>ト</t>
    </rPh>
    <rPh sb="20" eb="21">
      <t>ク</t>
    </rPh>
    <rPh sb="26" eb="27">
      <t>アタラ</t>
    </rPh>
    <rPh sb="29" eb="31">
      <t>ジョウホウ</t>
    </rPh>
    <rPh sb="32" eb="34">
      <t>ハッシン</t>
    </rPh>
    <phoneticPr fontId="5"/>
  </si>
  <si>
    <t>一者応札となっている要因を分析し、事業内容の改善を図ること。</t>
    <phoneticPr fontId="5"/>
  </si>
  <si>
    <t>松原　哲也、竹野　佑喜</t>
    <rPh sb="0" eb="2">
      <t>マツバラ</t>
    </rPh>
    <rPh sb="3" eb="5">
      <t>テツヤ</t>
    </rPh>
    <phoneticPr fontId="5"/>
  </si>
  <si>
    <t>Ｘ：「委託事業のセミナーに係る執行額」／Ｙ：「委託事業においてセミナー実施対象となる集団数」　　
※令和元年度までの指標</t>
    <phoneticPr fontId="5"/>
  </si>
  <si>
    <t>Ｘ：「委託事業のポータルサイトへの追加コンテンツ掲載に係る執行（見込）額」／Ｙ：「委託事業において掲載するポータルサイトへの新規作成コンテンツ数」
※令和２年度より新たに指標設定</t>
    <phoneticPr fontId="5"/>
  </si>
  <si>
    <t>執行等改善</t>
  </si>
  <si>
    <t>業者に対する事業の周知を行う必要があるため、来年度以降、調達の際は、幅広く業者へ声掛けを行うとともに、仕様書に関する業者からの質問についても的確に回答し、複数応札となるようしたい。</t>
    <phoneticPr fontId="5"/>
  </si>
  <si>
    <t>令和6年4月に自動車運転者に適用される時間外労働の上限規制及び改正後の改善基準告示について、大規模な広報の実施と、上限規制等対応に向けた事業者等に対する相談対応の実施による増。</t>
    <rPh sb="0" eb="2">
      <t>レイワ</t>
    </rPh>
    <rPh sb="3" eb="4">
      <t>ネン</t>
    </rPh>
    <rPh sb="5" eb="6">
      <t>ガツ</t>
    </rPh>
    <rPh sb="7" eb="10">
      <t>ジドウシャ</t>
    </rPh>
    <rPh sb="10" eb="13">
      <t>ウンテンシャ</t>
    </rPh>
    <rPh sb="14" eb="16">
      <t>テキヨウ</t>
    </rPh>
    <rPh sb="19" eb="22">
      <t>ジカンガイ</t>
    </rPh>
    <rPh sb="22" eb="24">
      <t>ロウドウ</t>
    </rPh>
    <rPh sb="25" eb="27">
      <t>ジョウゲン</t>
    </rPh>
    <rPh sb="27" eb="29">
      <t>キセイ</t>
    </rPh>
    <rPh sb="29" eb="30">
      <t>オヨ</t>
    </rPh>
    <rPh sb="31" eb="34">
      <t>カイセイゴ</t>
    </rPh>
    <rPh sb="35" eb="37">
      <t>カイゼン</t>
    </rPh>
    <rPh sb="37" eb="39">
      <t>キジュン</t>
    </rPh>
    <rPh sb="39" eb="41">
      <t>コクジ</t>
    </rPh>
    <rPh sb="46" eb="49">
      <t>ダイキボ</t>
    </rPh>
    <rPh sb="50" eb="52">
      <t>コウホウ</t>
    </rPh>
    <rPh sb="53" eb="55">
      <t>ジッシ</t>
    </rPh>
    <rPh sb="57" eb="59">
      <t>ジョウゲン</t>
    </rPh>
    <rPh sb="59" eb="61">
      <t>キセイ</t>
    </rPh>
    <rPh sb="61" eb="62">
      <t>トウ</t>
    </rPh>
    <rPh sb="62" eb="64">
      <t>タイオウ</t>
    </rPh>
    <rPh sb="65" eb="66">
      <t>ム</t>
    </rPh>
    <rPh sb="68" eb="71">
      <t>ジギョウシャ</t>
    </rPh>
    <rPh sb="71" eb="72">
      <t>トウ</t>
    </rPh>
    <rPh sb="73" eb="74">
      <t>タイ</t>
    </rPh>
    <rPh sb="76" eb="78">
      <t>ソウダン</t>
    </rPh>
    <rPh sb="78" eb="80">
      <t>タイオウ</t>
    </rPh>
    <rPh sb="81" eb="83">
      <t>ジッシ</t>
    </rPh>
    <rPh sb="86" eb="8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</si>
</sst>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3"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8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9"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7143</xdr:colOff>
      <xdr:row>269</xdr:row>
      <xdr:rowOff>71437</xdr:rowOff>
    </xdr:from>
    <xdr:to>
      <xdr:col>33</xdr:col>
      <xdr:colOff>169068</xdr:colOff>
      <xdr:row>271</xdr:row>
      <xdr:rowOff>249690</xdr:rowOff>
    </xdr:to>
    <xdr:sp macro="" textlink="">
      <xdr:nvSpPr>
        <xdr:cNvPr id="23" name="正方形/長方形 22"/>
        <xdr:cNvSpPr/>
      </xdr:nvSpPr>
      <xdr:spPr>
        <a:xfrm>
          <a:off x="4007643" y="52268437"/>
          <a:ext cx="2762250" cy="8831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en-US" altLang="ja-JP" sz="1600" b="0">
              <a:solidFill>
                <a:schemeClr val="tx1"/>
              </a:solidFill>
            </a:rPr>
            <a:t>139</a:t>
          </a:r>
          <a:r>
            <a:rPr kumimoji="1" lang="ja-JP" altLang="en-US" sz="1600" b="0">
              <a:solidFill>
                <a:schemeClr val="tx1"/>
              </a:solidFill>
            </a:rPr>
            <a:t>百万円</a:t>
          </a:r>
          <a:endParaRPr kumimoji="1" lang="en-US" altLang="ja-JP" sz="1600">
            <a:solidFill>
              <a:schemeClr val="tx1"/>
            </a:solidFill>
          </a:endParaRPr>
        </a:p>
      </xdr:txBody>
    </xdr:sp>
    <xdr:clientData/>
  </xdr:twoCellAnchor>
  <xdr:twoCellAnchor>
    <xdr:from>
      <xdr:col>7</xdr:col>
      <xdr:colOff>7143</xdr:colOff>
      <xdr:row>275</xdr:row>
      <xdr:rowOff>61912</xdr:rowOff>
    </xdr:from>
    <xdr:to>
      <xdr:col>24</xdr:col>
      <xdr:colOff>179955</xdr:colOff>
      <xdr:row>277</xdr:row>
      <xdr:rowOff>116341</xdr:rowOff>
    </xdr:to>
    <xdr:sp macro="" textlink="">
      <xdr:nvSpPr>
        <xdr:cNvPr id="24" name="正方形/長方形 23"/>
        <xdr:cNvSpPr/>
      </xdr:nvSpPr>
      <xdr:spPr>
        <a:xfrm>
          <a:off x="1407318" y="54373462"/>
          <a:ext cx="3573237" cy="7592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Ａ．（株）富士通総研</a:t>
          </a:r>
          <a:endParaRPr kumimoji="1" lang="en-US" altLang="ja-JP" sz="1600">
            <a:solidFill>
              <a:schemeClr val="tx1"/>
            </a:solidFill>
          </a:endParaRPr>
        </a:p>
        <a:p>
          <a:pPr algn="ctr"/>
          <a:r>
            <a:rPr kumimoji="1" lang="en-US" altLang="ja-JP" sz="1600">
              <a:solidFill>
                <a:schemeClr val="tx1"/>
              </a:solidFill>
            </a:rPr>
            <a:t>55</a:t>
          </a:r>
          <a:r>
            <a:rPr kumimoji="1" lang="ja-JP" altLang="en-US" sz="1600">
              <a:solidFill>
                <a:schemeClr val="tx1"/>
              </a:solidFill>
            </a:rPr>
            <a:t>百万円</a:t>
          </a:r>
        </a:p>
      </xdr:txBody>
    </xdr:sp>
    <xdr:clientData/>
  </xdr:twoCellAnchor>
  <xdr:twoCellAnchor>
    <xdr:from>
      <xdr:col>10</xdr:col>
      <xdr:colOff>169068</xdr:colOff>
      <xdr:row>274</xdr:row>
      <xdr:rowOff>42862</xdr:rowOff>
    </xdr:from>
    <xdr:to>
      <xdr:col>23</xdr:col>
      <xdr:colOff>118081</xdr:colOff>
      <xdr:row>274</xdr:row>
      <xdr:rowOff>355226</xdr:rowOff>
    </xdr:to>
    <xdr:sp macro="" textlink="">
      <xdr:nvSpPr>
        <xdr:cNvPr id="25" name="正方形/長方形 24"/>
        <xdr:cNvSpPr/>
      </xdr:nvSpPr>
      <xdr:spPr>
        <a:xfrm>
          <a:off x="2169318" y="54001987"/>
          <a:ext cx="2549338" cy="3123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6</xdr:col>
      <xdr:colOff>35718</xdr:colOff>
      <xdr:row>277</xdr:row>
      <xdr:rowOff>319087</xdr:rowOff>
    </xdr:from>
    <xdr:to>
      <xdr:col>25</xdr:col>
      <xdr:colOff>200025</xdr:colOff>
      <xdr:row>281</xdr:row>
      <xdr:rowOff>66954</xdr:rowOff>
    </xdr:to>
    <xdr:sp macro="" textlink="">
      <xdr:nvSpPr>
        <xdr:cNvPr id="26" name="大かっこ 25"/>
        <xdr:cNvSpPr/>
      </xdr:nvSpPr>
      <xdr:spPr>
        <a:xfrm>
          <a:off x="1235868" y="55335487"/>
          <a:ext cx="3964782" cy="11575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26193</xdr:colOff>
      <xdr:row>277</xdr:row>
      <xdr:rowOff>257175</xdr:rowOff>
    </xdr:from>
    <xdr:to>
      <xdr:col>25</xdr:col>
      <xdr:colOff>1361</xdr:colOff>
      <xdr:row>281</xdr:row>
      <xdr:rowOff>57150</xdr:rowOff>
    </xdr:to>
    <xdr:sp macro="" textlink="">
      <xdr:nvSpPr>
        <xdr:cNvPr id="27" name="正方形/長方形 26"/>
        <xdr:cNvSpPr/>
      </xdr:nvSpPr>
      <xdr:spPr>
        <a:xfrm>
          <a:off x="1426368" y="50853975"/>
          <a:ext cx="3575618" cy="12096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solidFill>
            </a:rPr>
            <a:t>国民との意見交換会の実施、企業同士の意見交換会の実施、ポータルサイト運営・コンテンツ拡充</a:t>
          </a:r>
        </a:p>
      </xdr:txBody>
    </xdr:sp>
    <xdr:clientData/>
  </xdr:twoCellAnchor>
  <xdr:twoCellAnchor>
    <xdr:from>
      <xdr:col>26</xdr:col>
      <xdr:colOff>200024</xdr:colOff>
      <xdr:row>271</xdr:row>
      <xdr:rowOff>319087</xdr:rowOff>
    </xdr:from>
    <xdr:to>
      <xdr:col>27</xdr:col>
      <xdr:colOff>22412</xdr:colOff>
      <xdr:row>283</xdr:row>
      <xdr:rowOff>336176</xdr:rowOff>
    </xdr:to>
    <xdr:cxnSp macro="">
      <xdr:nvCxnSpPr>
        <xdr:cNvPr id="28" name="直線コネクタ 27"/>
        <xdr:cNvCxnSpPr/>
      </xdr:nvCxnSpPr>
      <xdr:spPr>
        <a:xfrm>
          <a:off x="5444377" y="47899263"/>
          <a:ext cx="24094" cy="4185678"/>
        </a:xfrm>
        <a:prstGeom prst="line">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73818</xdr:colOff>
      <xdr:row>272</xdr:row>
      <xdr:rowOff>352425</xdr:rowOff>
    </xdr:from>
    <xdr:to>
      <xdr:col>39</xdr:col>
      <xdr:colOff>111918</xdr:colOff>
      <xdr:row>272</xdr:row>
      <xdr:rowOff>352425</xdr:rowOff>
    </xdr:to>
    <xdr:cxnSp macro="">
      <xdr:nvCxnSpPr>
        <xdr:cNvPr id="29" name="直線コネクタ 28"/>
        <xdr:cNvCxnSpPr/>
      </xdr:nvCxnSpPr>
      <xdr:spPr>
        <a:xfrm>
          <a:off x="3074193" y="53606700"/>
          <a:ext cx="4838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92868</xdr:colOff>
      <xdr:row>273</xdr:row>
      <xdr:rowOff>4762</xdr:rowOff>
    </xdr:from>
    <xdr:to>
      <xdr:col>15</xdr:col>
      <xdr:colOff>93734</xdr:colOff>
      <xdr:row>274</xdr:row>
      <xdr:rowOff>28192</xdr:rowOff>
    </xdr:to>
    <xdr:cxnSp macro="">
      <xdr:nvCxnSpPr>
        <xdr:cNvPr id="30" name="直線矢印コネクタ 29"/>
        <xdr:cNvCxnSpPr/>
      </xdr:nvCxnSpPr>
      <xdr:spPr>
        <a:xfrm>
          <a:off x="3093243" y="53611462"/>
          <a:ext cx="866" cy="375855"/>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39</xdr:col>
      <xdr:colOff>102393</xdr:colOff>
      <xdr:row>272</xdr:row>
      <xdr:rowOff>328612</xdr:rowOff>
    </xdr:from>
    <xdr:to>
      <xdr:col>39</xdr:col>
      <xdr:colOff>103259</xdr:colOff>
      <xdr:row>273</xdr:row>
      <xdr:rowOff>356804</xdr:rowOff>
    </xdr:to>
    <xdr:cxnSp macro="">
      <xdr:nvCxnSpPr>
        <xdr:cNvPr id="31" name="直線矢印コネクタ 30"/>
        <xdr:cNvCxnSpPr/>
      </xdr:nvCxnSpPr>
      <xdr:spPr>
        <a:xfrm>
          <a:off x="7903368" y="53582887"/>
          <a:ext cx="866" cy="38061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30</xdr:col>
      <xdr:colOff>20750</xdr:colOff>
      <xdr:row>275</xdr:row>
      <xdr:rowOff>42862</xdr:rowOff>
    </xdr:from>
    <xdr:to>
      <xdr:col>47</xdr:col>
      <xdr:colOff>193562</xdr:colOff>
      <xdr:row>277</xdr:row>
      <xdr:rowOff>97291</xdr:rowOff>
    </xdr:to>
    <xdr:sp macro="" textlink="">
      <xdr:nvSpPr>
        <xdr:cNvPr id="32" name="正方形/長方形 31"/>
        <xdr:cNvSpPr/>
      </xdr:nvSpPr>
      <xdr:spPr>
        <a:xfrm>
          <a:off x="6071926" y="49012568"/>
          <a:ext cx="3601812" cy="7491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Ｂ．有限責任監査法人トーマツ</a:t>
          </a:r>
        </a:p>
        <a:p>
          <a:pPr algn="ctr"/>
          <a:r>
            <a:rPr kumimoji="1" lang="en-US" altLang="ja-JP" sz="1600">
              <a:solidFill>
                <a:schemeClr val="tx1"/>
              </a:solidFill>
            </a:rPr>
            <a:t>34</a:t>
          </a:r>
          <a:r>
            <a:rPr kumimoji="1" lang="ja-JP" altLang="en-US" sz="1600">
              <a:solidFill>
                <a:schemeClr val="tx1"/>
              </a:solidFill>
            </a:rPr>
            <a:t>百万円</a:t>
          </a:r>
        </a:p>
      </xdr:txBody>
    </xdr:sp>
    <xdr:clientData/>
  </xdr:twoCellAnchor>
  <xdr:twoCellAnchor>
    <xdr:from>
      <xdr:col>34</xdr:col>
      <xdr:colOff>190499</xdr:colOff>
      <xdr:row>274</xdr:row>
      <xdr:rowOff>23812</xdr:rowOff>
    </xdr:from>
    <xdr:to>
      <xdr:col>47</xdr:col>
      <xdr:colOff>137131</xdr:colOff>
      <xdr:row>274</xdr:row>
      <xdr:rowOff>331413</xdr:rowOff>
    </xdr:to>
    <xdr:sp macro="" textlink="">
      <xdr:nvSpPr>
        <xdr:cNvPr id="33" name="正方形/長方形 32"/>
        <xdr:cNvSpPr/>
      </xdr:nvSpPr>
      <xdr:spPr>
        <a:xfrm>
          <a:off x="6991349" y="53982937"/>
          <a:ext cx="2546957" cy="307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29</xdr:col>
      <xdr:colOff>200025</xdr:colOff>
      <xdr:row>277</xdr:row>
      <xdr:rowOff>352424</xdr:rowOff>
    </xdr:from>
    <xdr:to>
      <xdr:col>49</xdr:col>
      <xdr:colOff>159543</xdr:colOff>
      <xdr:row>281</xdr:row>
      <xdr:rowOff>95529</xdr:rowOff>
    </xdr:to>
    <xdr:sp macro="" textlink="">
      <xdr:nvSpPr>
        <xdr:cNvPr id="34" name="大かっこ 33"/>
        <xdr:cNvSpPr/>
      </xdr:nvSpPr>
      <xdr:spPr>
        <a:xfrm>
          <a:off x="6000750" y="55368824"/>
          <a:ext cx="3960018" cy="11528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57489</xdr:colOff>
      <xdr:row>278</xdr:row>
      <xdr:rowOff>90487</xdr:rowOff>
    </xdr:from>
    <xdr:to>
      <xdr:col>49</xdr:col>
      <xdr:colOff>28575</xdr:colOff>
      <xdr:row>281</xdr:row>
      <xdr:rowOff>4762</xdr:rowOff>
    </xdr:to>
    <xdr:sp macro="" textlink="">
      <xdr:nvSpPr>
        <xdr:cNvPr id="35" name="正方形/長方形 34"/>
        <xdr:cNvSpPr/>
      </xdr:nvSpPr>
      <xdr:spPr>
        <a:xfrm>
          <a:off x="6384810" y="49566058"/>
          <a:ext cx="3645015" cy="9756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トラック運転者の労働時間等に関する実態調査</a:t>
          </a:r>
        </a:p>
      </xdr:txBody>
    </xdr:sp>
    <xdr:clientData/>
  </xdr:twoCellAnchor>
  <xdr:twoCellAnchor>
    <xdr:from>
      <xdr:col>35</xdr:col>
      <xdr:colOff>178592</xdr:colOff>
      <xdr:row>269</xdr:row>
      <xdr:rowOff>195262</xdr:rowOff>
    </xdr:from>
    <xdr:to>
      <xdr:col>49</xdr:col>
      <xdr:colOff>54767</xdr:colOff>
      <xdr:row>272</xdr:row>
      <xdr:rowOff>52386</xdr:rowOff>
    </xdr:to>
    <xdr:sp macro="" textlink="">
      <xdr:nvSpPr>
        <xdr:cNvPr id="36" name="テキスト ボックス 35"/>
        <xdr:cNvSpPr txBox="1"/>
      </xdr:nvSpPr>
      <xdr:spPr>
        <a:xfrm>
          <a:off x="7179467" y="52392262"/>
          <a:ext cx="2676525" cy="914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事務管理等に係る事務費</a:t>
          </a:r>
          <a:endParaRPr kumimoji="1" lang="en-US" altLang="ja-JP" sz="1000"/>
        </a:p>
        <a:p>
          <a:pPr algn="l"/>
          <a:r>
            <a:rPr kumimoji="1" lang="ja-JP" altLang="en-US" sz="1000"/>
            <a:t>①労働保険業務庁費等　　　３百万円</a:t>
          </a:r>
          <a:endParaRPr kumimoji="1" lang="en-US" altLang="ja-JP" sz="1000"/>
        </a:p>
        <a:p>
          <a:pPr algn="l"/>
          <a:endParaRPr kumimoji="1" lang="en-US" altLang="ja-JP" sz="1000"/>
        </a:p>
      </xdr:txBody>
    </xdr:sp>
    <xdr:clientData/>
  </xdr:twoCellAnchor>
  <xdr:twoCellAnchor>
    <xdr:from>
      <xdr:col>34</xdr:col>
      <xdr:colOff>150018</xdr:colOff>
      <xdr:row>269</xdr:row>
      <xdr:rowOff>109537</xdr:rowOff>
    </xdr:from>
    <xdr:to>
      <xdr:col>49</xdr:col>
      <xdr:colOff>304422</xdr:colOff>
      <xdr:row>272</xdr:row>
      <xdr:rowOff>123803</xdr:rowOff>
    </xdr:to>
    <xdr:sp macro="" textlink="">
      <xdr:nvSpPr>
        <xdr:cNvPr id="37" name="大かっこ 36"/>
        <xdr:cNvSpPr/>
      </xdr:nvSpPr>
      <xdr:spPr>
        <a:xfrm>
          <a:off x="6950868" y="52306537"/>
          <a:ext cx="3154779" cy="1071541"/>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196121</xdr:colOff>
      <xdr:row>285</xdr:row>
      <xdr:rowOff>17095</xdr:rowOff>
    </xdr:from>
    <xdr:to>
      <xdr:col>35</xdr:col>
      <xdr:colOff>167227</xdr:colOff>
      <xdr:row>286</xdr:row>
      <xdr:rowOff>93936</xdr:rowOff>
    </xdr:to>
    <xdr:sp macro="" textlink="">
      <xdr:nvSpPr>
        <xdr:cNvPr id="41" name="正方形/長方形 40"/>
        <xdr:cNvSpPr/>
      </xdr:nvSpPr>
      <xdr:spPr>
        <a:xfrm>
          <a:off x="3625121" y="52460624"/>
          <a:ext cx="3601812" cy="74919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Ｃ．（株）日立物流</a:t>
          </a:r>
        </a:p>
        <a:p>
          <a:pPr algn="ctr"/>
          <a:r>
            <a:rPr kumimoji="1" lang="en-US" altLang="ja-JP" sz="1600">
              <a:solidFill>
                <a:schemeClr val="tx1"/>
              </a:solidFill>
            </a:rPr>
            <a:t>47</a:t>
          </a:r>
          <a:r>
            <a:rPr kumimoji="1" lang="ja-JP" altLang="en-US" sz="1600">
              <a:solidFill>
                <a:schemeClr val="tx1"/>
              </a:solidFill>
            </a:rPr>
            <a:t>百万円</a:t>
          </a:r>
        </a:p>
      </xdr:txBody>
    </xdr:sp>
    <xdr:clientData/>
  </xdr:twoCellAnchor>
  <xdr:twoCellAnchor>
    <xdr:from>
      <xdr:col>22</xdr:col>
      <xdr:colOff>164165</xdr:colOff>
      <xdr:row>283</xdr:row>
      <xdr:rowOff>345427</xdr:rowOff>
    </xdr:from>
    <xdr:to>
      <xdr:col>35</xdr:col>
      <xdr:colOff>110796</xdr:colOff>
      <xdr:row>284</xdr:row>
      <xdr:rowOff>305646</xdr:rowOff>
    </xdr:to>
    <xdr:sp macro="" textlink="">
      <xdr:nvSpPr>
        <xdr:cNvPr id="42" name="正方形/長方形 41"/>
        <xdr:cNvSpPr/>
      </xdr:nvSpPr>
      <xdr:spPr>
        <a:xfrm>
          <a:off x="4601694" y="52094192"/>
          <a:ext cx="2568808" cy="307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chemeClr val="tx1"/>
              </a:solidFill>
            </a:rPr>
            <a:t>【</a:t>
          </a:r>
          <a:r>
            <a:rPr kumimoji="1" lang="ja-JP" altLang="en-US" sz="1200">
              <a:solidFill>
                <a:schemeClr val="tx1"/>
              </a:solidFill>
            </a:rPr>
            <a:t>一般競争契約（総合評価）</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173691</xdr:colOff>
      <xdr:row>286</xdr:row>
      <xdr:rowOff>349069</xdr:rowOff>
    </xdr:from>
    <xdr:to>
      <xdr:col>37</xdr:col>
      <xdr:colOff>133208</xdr:colOff>
      <xdr:row>288</xdr:row>
      <xdr:rowOff>136997</xdr:rowOff>
    </xdr:to>
    <xdr:sp macro="" textlink="">
      <xdr:nvSpPr>
        <xdr:cNvPr id="43" name="大かっこ 42"/>
        <xdr:cNvSpPr/>
      </xdr:nvSpPr>
      <xdr:spPr>
        <a:xfrm>
          <a:off x="3602691" y="53464951"/>
          <a:ext cx="3993635" cy="11326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200684</xdr:colOff>
      <xdr:row>286</xdr:row>
      <xdr:rowOff>439231</xdr:rowOff>
    </xdr:from>
    <xdr:to>
      <xdr:col>36</xdr:col>
      <xdr:colOff>174171</xdr:colOff>
      <xdr:row>288</xdr:row>
      <xdr:rowOff>56550</xdr:rowOff>
    </xdr:to>
    <xdr:sp macro="" textlink="">
      <xdr:nvSpPr>
        <xdr:cNvPr id="44" name="正方形/長方形 43"/>
        <xdr:cNvSpPr/>
      </xdr:nvSpPr>
      <xdr:spPr>
        <a:xfrm>
          <a:off x="3874613" y="53058052"/>
          <a:ext cx="3647415" cy="9508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自動車運転者の疲労度の</a:t>
          </a:r>
          <a:endParaRPr kumimoji="1" lang="en-US" altLang="ja-JP" sz="1600">
            <a:solidFill>
              <a:schemeClr val="tx1"/>
            </a:solidFill>
          </a:endParaRPr>
        </a:p>
        <a:p>
          <a:pPr algn="l"/>
          <a:r>
            <a:rPr kumimoji="1" lang="ja-JP" altLang="en-US" sz="1600">
              <a:solidFill>
                <a:schemeClr val="tx1"/>
              </a:solidFill>
            </a:rPr>
            <a:t>医学的な調査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G248" sqref="G248:AX24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635</v>
      </c>
      <c r="AK2" s="172"/>
      <c r="AL2" s="172"/>
      <c r="AM2" s="172"/>
      <c r="AN2" s="75" t="s">
        <v>282</v>
      </c>
      <c r="AO2" s="172">
        <v>21</v>
      </c>
      <c r="AP2" s="172"/>
      <c r="AQ2" s="172"/>
      <c r="AR2" s="76" t="s">
        <v>282</v>
      </c>
      <c r="AS2" s="173">
        <v>494</v>
      </c>
      <c r="AT2" s="173"/>
      <c r="AU2" s="173"/>
      <c r="AV2" s="75" t="str">
        <f>IF(AW2="","","-")</f>
        <v/>
      </c>
      <c r="AW2" s="174"/>
      <c r="AX2" s="174"/>
    </row>
    <row r="3" spans="1:50" ht="21" customHeight="1" thickBot="1" x14ac:dyDescent="0.2">
      <c r="A3" s="175" t="s">
        <v>593</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603</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604</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605</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606</v>
      </c>
      <c r="H5" s="163"/>
      <c r="I5" s="163"/>
      <c r="J5" s="163"/>
      <c r="K5" s="163"/>
      <c r="L5" s="163"/>
      <c r="M5" s="164" t="s">
        <v>61</v>
      </c>
      <c r="N5" s="165"/>
      <c r="O5" s="165"/>
      <c r="P5" s="165"/>
      <c r="Q5" s="165"/>
      <c r="R5" s="166"/>
      <c r="S5" s="167" t="s">
        <v>607</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711</v>
      </c>
      <c r="AR5" s="197"/>
      <c r="AS5" s="197"/>
      <c r="AT5" s="197"/>
      <c r="AU5" s="197"/>
      <c r="AV5" s="197"/>
      <c r="AW5" s="197"/>
      <c r="AX5" s="198"/>
    </row>
    <row r="6" spans="1:50" ht="39"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609</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700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交通安全対策、男女共同参画</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7" customHeight="1" x14ac:dyDescent="0.15">
      <c r="A9" s="189" t="s">
        <v>21</v>
      </c>
      <c r="B9" s="190"/>
      <c r="C9" s="190"/>
      <c r="D9" s="190"/>
      <c r="E9" s="190"/>
      <c r="F9" s="190"/>
      <c r="G9" s="191" t="s">
        <v>656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57" customHeight="1" x14ac:dyDescent="0.15">
      <c r="A10" s="234" t="s">
        <v>27</v>
      </c>
      <c r="B10" s="235"/>
      <c r="C10" s="235"/>
      <c r="D10" s="235"/>
      <c r="E10" s="235"/>
      <c r="F10" s="235"/>
      <c r="G10" s="236" t="s">
        <v>704</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584</v>
      </c>
      <c r="AL12" s="223"/>
      <c r="AM12" s="223"/>
      <c r="AN12" s="223"/>
      <c r="AO12" s="223"/>
      <c r="AP12" s="223"/>
      <c r="AQ12" s="252"/>
      <c r="AR12" s="222" t="s">
        <v>585</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71</v>
      </c>
      <c r="Q13" s="217"/>
      <c r="R13" s="217"/>
      <c r="S13" s="217"/>
      <c r="T13" s="217"/>
      <c r="U13" s="217"/>
      <c r="V13" s="218"/>
      <c r="W13" s="216">
        <v>154</v>
      </c>
      <c r="X13" s="217"/>
      <c r="Y13" s="217"/>
      <c r="Z13" s="217"/>
      <c r="AA13" s="217"/>
      <c r="AB13" s="217"/>
      <c r="AC13" s="218"/>
      <c r="AD13" s="216">
        <v>161</v>
      </c>
      <c r="AE13" s="217"/>
      <c r="AF13" s="217"/>
      <c r="AG13" s="217"/>
      <c r="AH13" s="217"/>
      <c r="AI13" s="217"/>
      <c r="AJ13" s="218"/>
      <c r="AK13" s="216">
        <v>214</v>
      </c>
      <c r="AL13" s="217"/>
      <c r="AM13" s="217"/>
      <c r="AN13" s="217"/>
      <c r="AO13" s="217"/>
      <c r="AP13" s="217"/>
      <c r="AQ13" s="218"/>
      <c r="AR13" s="228">
        <v>267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610</v>
      </c>
      <c r="Q14" s="217"/>
      <c r="R14" s="217"/>
      <c r="S14" s="217"/>
      <c r="T14" s="217"/>
      <c r="U14" s="217"/>
      <c r="V14" s="218"/>
      <c r="W14" s="216" t="s">
        <v>610</v>
      </c>
      <c r="X14" s="217"/>
      <c r="Y14" s="217"/>
      <c r="Z14" s="217"/>
      <c r="AA14" s="217"/>
      <c r="AB14" s="217"/>
      <c r="AC14" s="218"/>
      <c r="AD14" s="216" t="s">
        <v>610</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610</v>
      </c>
      <c r="Q15" s="217"/>
      <c r="R15" s="217"/>
      <c r="S15" s="217"/>
      <c r="T15" s="217"/>
      <c r="U15" s="217"/>
      <c r="V15" s="218"/>
      <c r="W15" s="216" t="s">
        <v>610</v>
      </c>
      <c r="X15" s="217"/>
      <c r="Y15" s="217"/>
      <c r="Z15" s="217"/>
      <c r="AA15" s="217"/>
      <c r="AB15" s="217"/>
      <c r="AC15" s="218"/>
      <c r="AD15" s="216" t="s">
        <v>610</v>
      </c>
      <c r="AE15" s="217"/>
      <c r="AF15" s="217"/>
      <c r="AG15" s="217"/>
      <c r="AH15" s="217"/>
      <c r="AI15" s="217"/>
      <c r="AJ15" s="218"/>
      <c r="AK15" s="216" t="s">
        <v>610</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610</v>
      </c>
      <c r="Q16" s="217"/>
      <c r="R16" s="217"/>
      <c r="S16" s="217"/>
      <c r="T16" s="217"/>
      <c r="U16" s="217"/>
      <c r="V16" s="218"/>
      <c r="W16" s="216" t="s">
        <v>610</v>
      </c>
      <c r="X16" s="217"/>
      <c r="Y16" s="217"/>
      <c r="Z16" s="217"/>
      <c r="AA16" s="217"/>
      <c r="AB16" s="217"/>
      <c r="AC16" s="218"/>
      <c r="AD16" s="216" t="s">
        <v>610</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v>-1</v>
      </c>
      <c r="Q17" s="217"/>
      <c r="R17" s="217"/>
      <c r="S17" s="217"/>
      <c r="T17" s="217"/>
      <c r="U17" s="217"/>
      <c r="V17" s="218"/>
      <c r="W17" s="216">
        <v>-35</v>
      </c>
      <c r="X17" s="217"/>
      <c r="Y17" s="217"/>
      <c r="Z17" s="217"/>
      <c r="AA17" s="217"/>
      <c r="AB17" s="217"/>
      <c r="AC17" s="218"/>
      <c r="AD17" s="216" t="s">
        <v>610</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70</v>
      </c>
      <c r="Q18" s="261"/>
      <c r="R18" s="261"/>
      <c r="S18" s="261"/>
      <c r="T18" s="261"/>
      <c r="U18" s="261"/>
      <c r="V18" s="262"/>
      <c r="W18" s="260">
        <f>SUM(W13:AC17)</f>
        <v>119</v>
      </c>
      <c r="X18" s="261"/>
      <c r="Y18" s="261"/>
      <c r="Z18" s="261"/>
      <c r="AA18" s="261"/>
      <c r="AB18" s="261"/>
      <c r="AC18" s="262"/>
      <c r="AD18" s="260">
        <f>SUM(AD13:AJ17)</f>
        <v>161</v>
      </c>
      <c r="AE18" s="261"/>
      <c r="AF18" s="261"/>
      <c r="AG18" s="261"/>
      <c r="AH18" s="261"/>
      <c r="AI18" s="261"/>
      <c r="AJ18" s="262"/>
      <c r="AK18" s="260">
        <f>SUM(AK13:AQ17)</f>
        <v>214</v>
      </c>
      <c r="AL18" s="261"/>
      <c r="AM18" s="261"/>
      <c r="AN18" s="261"/>
      <c r="AO18" s="261"/>
      <c r="AP18" s="261"/>
      <c r="AQ18" s="262"/>
      <c r="AR18" s="260">
        <f>SUM(AR13:AX17)</f>
        <v>267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68</v>
      </c>
      <c r="Q19" s="217"/>
      <c r="R19" s="217"/>
      <c r="S19" s="217"/>
      <c r="T19" s="217"/>
      <c r="U19" s="217"/>
      <c r="V19" s="218"/>
      <c r="W19" s="216">
        <v>119</v>
      </c>
      <c r="X19" s="217"/>
      <c r="Y19" s="217"/>
      <c r="Z19" s="217"/>
      <c r="AA19" s="217"/>
      <c r="AB19" s="217"/>
      <c r="AC19" s="218"/>
      <c r="AD19" s="216">
        <v>139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0.97142857142857142</v>
      </c>
      <c r="Q20" s="292"/>
      <c r="R20" s="292"/>
      <c r="S20" s="292"/>
      <c r="T20" s="292"/>
      <c r="U20" s="292"/>
      <c r="V20" s="292"/>
      <c r="W20" s="292">
        <f>IF(W18=0, "-", SUM(W19)/W18)</f>
        <v>1</v>
      </c>
      <c r="X20" s="292"/>
      <c r="Y20" s="292"/>
      <c r="Z20" s="292"/>
      <c r="AA20" s="292"/>
      <c r="AB20" s="292"/>
      <c r="AC20" s="292"/>
      <c r="AD20" s="292">
        <f>IF(AD18=0, "-", SUM(AD19)/AD18)</f>
        <v>0.86335403726708071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237</v>
      </c>
      <c r="H21" s="291"/>
      <c r="I21" s="291"/>
      <c r="J21" s="291"/>
      <c r="K21" s="291"/>
      <c r="L21" s="291"/>
      <c r="M21" s="291"/>
      <c r="N21" s="291"/>
      <c r="O21" s="291"/>
      <c r="P21" s="292">
        <f>IF(P19=0, "-", SUM(P19)/SUM(P13,P14))</f>
        <v>0.95774647887323938</v>
      </c>
      <c r="Q21" s="292"/>
      <c r="R21" s="292"/>
      <c r="S21" s="292"/>
      <c r="T21" s="292"/>
      <c r="U21" s="292"/>
      <c r="V21" s="292"/>
      <c r="W21" s="292">
        <f>IF(W19=0, "-", SUM(W19)/SUM(W13,W14))</f>
        <v>0.77272727272727271</v>
      </c>
      <c r="X21" s="292"/>
      <c r="Y21" s="292"/>
      <c r="Z21" s="292"/>
      <c r="AA21" s="292"/>
      <c r="AB21" s="292"/>
      <c r="AC21" s="292"/>
      <c r="AD21" s="292">
        <f>IF(AD19=0, "-", SUM(AD19)/SUM(AD13,AD14))</f>
        <v>0.86335403726708071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588</v>
      </c>
      <c r="B22" s="301"/>
      <c r="C22" s="301"/>
      <c r="D22" s="301"/>
      <c r="E22" s="301"/>
      <c r="F22" s="302"/>
      <c r="G22" s="306" t="s">
        <v>227</v>
      </c>
      <c r="H22" s="275"/>
      <c r="I22" s="275"/>
      <c r="J22" s="275"/>
      <c r="K22" s="275"/>
      <c r="L22" s="275"/>
      <c r="M22" s="275"/>
      <c r="N22" s="275"/>
      <c r="O22" s="307"/>
      <c r="P22" s="274" t="s">
        <v>586</v>
      </c>
      <c r="Q22" s="275"/>
      <c r="R22" s="275"/>
      <c r="S22" s="275"/>
      <c r="T22" s="275"/>
      <c r="U22" s="275"/>
      <c r="V22" s="307"/>
      <c r="W22" s="274" t="s">
        <v>587</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7" customHeight="1" x14ac:dyDescent="0.15">
      <c r="A23" s="303"/>
      <c r="B23" s="304"/>
      <c r="C23" s="304"/>
      <c r="D23" s="304"/>
      <c r="E23" s="304"/>
      <c r="F23" s="305"/>
      <c r="G23" s="277" t="s">
        <v>611</v>
      </c>
      <c r="H23" s="278"/>
      <c r="I23" s="278"/>
      <c r="J23" s="278"/>
      <c r="K23" s="278"/>
      <c r="L23" s="278"/>
      <c r="M23" s="278"/>
      <c r="N23" s="278"/>
      <c r="O23" s="279"/>
      <c r="P23" s="228">
        <v>207</v>
      </c>
      <c r="Q23" s="229"/>
      <c r="R23" s="229"/>
      <c r="S23" s="229"/>
      <c r="T23" s="229"/>
      <c r="U23" s="229"/>
      <c r="V23" s="280"/>
      <c r="W23" s="228">
        <v>260</v>
      </c>
      <c r="X23" s="229"/>
      <c r="Y23" s="229"/>
      <c r="Z23" s="229"/>
      <c r="AA23" s="229"/>
      <c r="AB23" s="229"/>
      <c r="AC23" s="280"/>
      <c r="AD23" s="281" t="s">
        <v>716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7" customHeight="1" x14ac:dyDescent="0.15">
      <c r="A24" s="303"/>
      <c r="B24" s="304"/>
      <c r="C24" s="304"/>
      <c r="D24" s="304"/>
      <c r="E24" s="304"/>
      <c r="F24" s="305"/>
      <c r="G24" s="287" t="s">
        <v>642</v>
      </c>
      <c r="H24" s="288"/>
      <c r="I24" s="288"/>
      <c r="J24" s="288"/>
      <c r="K24" s="288"/>
      <c r="L24" s="288"/>
      <c r="M24" s="288"/>
      <c r="N24" s="288"/>
      <c r="O24" s="289"/>
      <c r="P24" s="216">
        <v>3</v>
      </c>
      <c r="Q24" s="217"/>
      <c r="R24" s="217"/>
      <c r="S24" s="217"/>
      <c r="T24" s="217"/>
      <c r="U24" s="217"/>
      <c r="V24" s="218"/>
      <c r="W24" s="216">
        <v>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7" customHeight="1" x14ac:dyDescent="0.15">
      <c r="A25" s="303"/>
      <c r="B25" s="304"/>
      <c r="C25" s="304"/>
      <c r="D25" s="304"/>
      <c r="E25" s="304"/>
      <c r="F25" s="305"/>
      <c r="G25" s="287" t="s">
        <v>643</v>
      </c>
      <c r="H25" s="288"/>
      <c r="I25" s="288"/>
      <c r="J25" s="288"/>
      <c r="K25" s="288"/>
      <c r="L25" s="288"/>
      <c r="M25" s="288"/>
      <c r="N25" s="288"/>
      <c r="O25" s="289"/>
      <c r="P25" s="216">
        <v>3</v>
      </c>
      <c r="Q25" s="217"/>
      <c r="R25" s="217"/>
      <c r="S25" s="217"/>
      <c r="T25" s="217"/>
      <c r="U25" s="217"/>
      <c r="V25" s="218"/>
      <c r="W25" s="216">
        <v>3</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7" customHeight="1" x14ac:dyDescent="0.15">
      <c r="A26" s="303"/>
      <c r="B26" s="304"/>
      <c r="C26" s="304"/>
      <c r="D26" s="304"/>
      <c r="E26" s="304"/>
      <c r="F26" s="305"/>
      <c r="G26" s="287" t="s">
        <v>612</v>
      </c>
      <c r="H26" s="288"/>
      <c r="I26" s="288"/>
      <c r="J26" s="288"/>
      <c r="K26" s="288"/>
      <c r="L26" s="288"/>
      <c r="M26" s="288"/>
      <c r="N26" s="288"/>
      <c r="O26" s="289"/>
      <c r="P26" s="216">
        <v>1</v>
      </c>
      <c r="Q26" s="217"/>
      <c r="R26" s="217"/>
      <c r="S26" s="217"/>
      <c r="T26" s="217"/>
      <c r="U26" s="217"/>
      <c r="V26" s="218"/>
      <c r="W26" s="216">
        <v>1</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7" customHeight="1" x14ac:dyDescent="0.15">
      <c r="A27" s="303"/>
      <c r="B27" s="304"/>
      <c r="C27" s="304"/>
      <c r="D27" s="304"/>
      <c r="E27" s="304"/>
      <c r="F27" s="305"/>
      <c r="G27" s="287" t="s">
        <v>613</v>
      </c>
      <c r="H27" s="288"/>
      <c r="I27" s="288"/>
      <c r="J27" s="288"/>
      <c r="K27" s="288"/>
      <c r="L27" s="288"/>
      <c r="M27" s="288"/>
      <c r="N27" s="288"/>
      <c r="O27" s="289"/>
      <c r="P27" s="216">
        <v>0</v>
      </c>
      <c r="Q27" s="217"/>
      <c r="R27" s="217"/>
      <c r="S27" s="217"/>
      <c r="T27" s="217"/>
      <c r="U27" s="217"/>
      <c r="V27" s="218"/>
      <c r="W27" s="216">
        <v>0</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7"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7" customHeight="1" thickBot="1" x14ac:dyDescent="0.2">
      <c r="A29" s="303"/>
      <c r="B29" s="304"/>
      <c r="C29" s="304"/>
      <c r="D29" s="304"/>
      <c r="E29" s="304"/>
      <c r="F29" s="305"/>
      <c r="G29" s="126" t="s">
        <v>18</v>
      </c>
      <c r="H29" s="127"/>
      <c r="I29" s="127"/>
      <c r="J29" s="127"/>
      <c r="K29" s="127"/>
      <c r="L29" s="127"/>
      <c r="M29" s="127"/>
      <c r="N29" s="127"/>
      <c r="O29" s="128"/>
      <c r="P29" s="331">
        <f>AK13</f>
        <v>214</v>
      </c>
      <c r="Q29" s="332"/>
      <c r="R29" s="332"/>
      <c r="S29" s="332"/>
      <c r="T29" s="332"/>
      <c r="U29" s="332"/>
      <c r="V29" s="333"/>
      <c r="W29" s="334">
        <f>AR13</f>
        <v>267</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7" t="s">
        <v>577</v>
      </c>
      <c r="B30" s="338"/>
      <c r="C30" s="338"/>
      <c r="D30" s="338"/>
      <c r="E30" s="338"/>
      <c r="F30" s="339"/>
      <c r="G30" s="311" t="s">
        <v>706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8"/>
      <c r="C31" s="318"/>
      <c r="D31" s="318"/>
      <c r="E31" s="318"/>
      <c r="F31" s="319"/>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589</v>
      </c>
      <c r="AV31" s="412"/>
      <c r="AW31" s="412"/>
      <c r="AX31" s="414"/>
    </row>
    <row r="32" spans="1:50" ht="38.25" customHeight="1" x14ac:dyDescent="0.15">
      <c r="A32" s="348"/>
      <c r="B32" s="318"/>
      <c r="C32" s="318"/>
      <c r="D32" s="318"/>
      <c r="E32" s="318"/>
      <c r="F32" s="319"/>
      <c r="G32" s="357" t="s">
        <v>671</v>
      </c>
      <c r="H32" s="358"/>
      <c r="I32" s="358"/>
      <c r="J32" s="358"/>
      <c r="K32" s="358"/>
      <c r="L32" s="358"/>
      <c r="M32" s="358"/>
      <c r="N32" s="358"/>
      <c r="O32" s="358"/>
      <c r="P32" s="361" t="s">
        <v>644</v>
      </c>
      <c r="Q32" s="362"/>
      <c r="R32" s="362"/>
      <c r="S32" s="362"/>
      <c r="T32" s="362"/>
      <c r="U32" s="362"/>
      <c r="V32" s="362"/>
      <c r="W32" s="362"/>
      <c r="X32" s="363"/>
      <c r="Y32" s="367" t="s">
        <v>51</v>
      </c>
      <c r="Z32" s="368"/>
      <c r="AA32" s="369"/>
      <c r="AB32" s="370" t="s">
        <v>619</v>
      </c>
      <c r="AC32" s="370"/>
      <c r="AD32" s="370"/>
      <c r="AE32" s="371">
        <v>46</v>
      </c>
      <c r="AF32" s="371"/>
      <c r="AG32" s="371"/>
      <c r="AH32" s="371"/>
      <c r="AI32" s="371" t="s">
        <v>610</v>
      </c>
      <c r="AJ32" s="371"/>
      <c r="AK32" s="371"/>
      <c r="AL32" s="371"/>
      <c r="AM32" s="398" t="s">
        <v>645</v>
      </c>
      <c r="AN32" s="371"/>
      <c r="AO32" s="371"/>
      <c r="AP32" s="371"/>
      <c r="AQ32" s="371" t="s">
        <v>610</v>
      </c>
      <c r="AR32" s="371"/>
      <c r="AS32" s="371"/>
      <c r="AT32" s="371"/>
      <c r="AU32" s="405" t="s">
        <v>610</v>
      </c>
      <c r="AV32" s="406"/>
      <c r="AW32" s="406"/>
      <c r="AX32" s="407"/>
    </row>
    <row r="33" spans="1:51" ht="38.25" customHeight="1" x14ac:dyDescent="0.15">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619</v>
      </c>
      <c r="AC33" s="370"/>
      <c r="AD33" s="370"/>
      <c r="AE33" s="371">
        <v>50</v>
      </c>
      <c r="AF33" s="371"/>
      <c r="AG33" s="371"/>
      <c r="AH33" s="371"/>
      <c r="AI33" s="371" t="s">
        <v>610</v>
      </c>
      <c r="AJ33" s="371"/>
      <c r="AK33" s="371"/>
      <c r="AL33" s="371"/>
      <c r="AM33" s="398" t="s">
        <v>645</v>
      </c>
      <c r="AN33" s="371"/>
      <c r="AO33" s="371"/>
      <c r="AP33" s="371"/>
      <c r="AQ33" s="398" t="s">
        <v>645</v>
      </c>
      <c r="AR33" s="371"/>
      <c r="AS33" s="371"/>
      <c r="AT33" s="371"/>
      <c r="AU33" s="389" t="s">
        <v>645</v>
      </c>
      <c r="AV33" s="406"/>
      <c r="AW33" s="406"/>
      <c r="AX33" s="407"/>
    </row>
    <row r="34" spans="1:51" ht="23.25" customHeight="1" x14ac:dyDescent="0.15">
      <c r="A34" s="437" t="s">
        <v>579</v>
      </c>
      <c r="B34" s="438"/>
      <c r="C34" s="438"/>
      <c r="D34" s="438"/>
      <c r="E34" s="438"/>
      <c r="F34" s="439"/>
      <c r="G34" s="223" t="s">
        <v>580</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414</v>
      </c>
      <c r="AF34" s="223"/>
      <c r="AG34" s="223"/>
      <c r="AH34" s="252"/>
      <c r="AI34" s="222" t="s">
        <v>566</v>
      </c>
      <c r="AJ34" s="223"/>
      <c r="AK34" s="223"/>
      <c r="AL34" s="252"/>
      <c r="AM34" s="222" t="s">
        <v>382</v>
      </c>
      <c r="AN34" s="223"/>
      <c r="AO34" s="223"/>
      <c r="AP34" s="252"/>
      <c r="AQ34" s="416" t="s">
        <v>590</v>
      </c>
      <c r="AR34" s="417"/>
      <c r="AS34" s="417"/>
      <c r="AT34" s="417"/>
      <c r="AU34" s="417"/>
      <c r="AV34" s="417"/>
      <c r="AW34" s="417"/>
      <c r="AX34" s="418"/>
    </row>
    <row r="35" spans="1:51" ht="23.25" customHeight="1" x14ac:dyDescent="0.15">
      <c r="A35" s="440"/>
      <c r="B35" s="441"/>
      <c r="C35" s="441"/>
      <c r="D35" s="441"/>
      <c r="E35" s="441"/>
      <c r="F35" s="442"/>
      <c r="G35" s="394" t="s">
        <v>712</v>
      </c>
      <c r="H35" s="395"/>
      <c r="I35" s="395"/>
      <c r="J35" s="395"/>
      <c r="K35" s="395"/>
      <c r="L35" s="395"/>
      <c r="M35" s="395"/>
      <c r="N35" s="395"/>
      <c r="O35" s="395"/>
      <c r="P35" s="395"/>
      <c r="Q35" s="395"/>
      <c r="R35" s="395"/>
      <c r="S35" s="395"/>
      <c r="T35" s="395"/>
      <c r="U35" s="395"/>
      <c r="V35" s="395"/>
      <c r="W35" s="395"/>
      <c r="X35" s="395"/>
      <c r="Y35" s="419" t="s">
        <v>579</v>
      </c>
      <c r="Z35" s="420"/>
      <c r="AA35" s="421"/>
      <c r="AB35" s="422" t="s">
        <v>623</v>
      </c>
      <c r="AC35" s="423"/>
      <c r="AD35" s="424"/>
      <c r="AE35" s="398">
        <v>906393</v>
      </c>
      <c r="AF35" s="398"/>
      <c r="AG35" s="398"/>
      <c r="AH35" s="398"/>
      <c r="AI35" s="398" t="s">
        <v>610</v>
      </c>
      <c r="AJ35" s="398"/>
      <c r="AK35" s="398"/>
      <c r="AL35" s="398"/>
      <c r="AM35" s="398" t="s">
        <v>645</v>
      </c>
      <c r="AN35" s="398"/>
      <c r="AO35" s="398"/>
      <c r="AP35" s="398"/>
      <c r="AQ35" s="389" t="s">
        <v>645</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581</v>
      </c>
      <c r="Z36" s="399"/>
      <c r="AA36" s="400"/>
      <c r="AB36" s="425" t="s">
        <v>622</v>
      </c>
      <c r="AC36" s="426"/>
      <c r="AD36" s="427"/>
      <c r="AE36" s="458" t="s">
        <v>624</v>
      </c>
      <c r="AF36" s="428"/>
      <c r="AG36" s="428"/>
      <c r="AH36" s="428"/>
      <c r="AI36" s="428" t="s">
        <v>610</v>
      </c>
      <c r="AJ36" s="428"/>
      <c r="AK36" s="428"/>
      <c r="AL36" s="428"/>
      <c r="AM36" s="428" t="s">
        <v>645</v>
      </c>
      <c r="AN36" s="428"/>
      <c r="AO36" s="428"/>
      <c r="AP36" s="428"/>
      <c r="AQ36" s="428" t="s">
        <v>645</v>
      </c>
      <c r="AR36" s="428"/>
      <c r="AS36" s="428"/>
      <c r="AT36" s="428"/>
      <c r="AU36" s="428"/>
      <c r="AV36" s="428"/>
      <c r="AW36" s="428"/>
      <c r="AX36" s="429"/>
    </row>
    <row r="37" spans="1:51" ht="18.75" customHeight="1" x14ac:dyDescent="0.15">
      <c r="A37" s="468" t="s">
        <v>234</v>
      </c>
      <c r="B37" s="469"/>
      <c r="C37" s="469"/>
      <c r="D37" s="469"/>
      <c r="E37" s="469"/>
      <c r="F37" s="470"/>
      <c r="G37" s="478" t="s">
        <v>139</v>
      </c>
      <c r="H37" s="323"/>
      <c r="I37" s="323"/>
      <c r="J37" s="323"/>
      <c r="K37" s="323"/>
      <c r="L37" s="323"/>
      <c r="M37" s="323"/>
      <c r="N37" s="323"/>
      <c r="O37" s="324"/>
      <c r="P37" s="327" t="s">
        <v>55</v>
      </c>
      <c r="Q37" s="323"/>
      <c r="R37" s="323"/>
      <c r="S37" s="323"/>
      <c r="T37" s="323"/>
      <c r="U37" s="323"/>
      <c r="V37" s="323"/>
      <c r="W37" s="323"/>
      <c r="X37" s="324"/>
      <c r="Y37" s="479"/>
      <c r="Z37" s="480"/>
      <c r="AA37" s="481"/>
      <c r="AB37" s="485" t="s">
        <v>11</v>
      </c>
      <c r="AC37" s="486"/>
      <c r="AD37" s="487"/>
      <c r="AE37" s="485" t="s">
        <v>414</v>
      </c>
      <c r="AF37" s="486"/>
      <c r="AG37" s="486"/>
      <c r="AH37" s="487"/>
      <c r="AI37" s="490" t="s">
        <v>566</v>
      </c>
      <c r="AJ37" s="490"/>
      <c r="AK37" s="490"/>
      <c r="AL37" s="485"/>
      <c r="AM37" s="490" t="s">
        <v>382</v>
      </c>
      <c r="AN37" s="490"/>
      <c r="AO37" s="490"/>
      <c r="AP37" s="485"/>
      <c r="AQ37" s="459" t="s">
        <v>174</v>
      </c>
      <c r="AR37" s="460"/>
      <c r="AS37" s="460"/>
      <c r="AT37" s="461"/>
      <c r="AU37" s="323" t="s">
        <v>128</v>
      </c>
      <c r="AV37" s="323"/>
      <c r="AW37" s="323"/>
      <c r="AX37" s="328"/>
    </row>
    <row r="38" spans="1:51" ht="18.75" customHeight="1" x14ac:dyDescent="0.15">
      <c r="A38" s="471"/>
      <c r="B38" s="472"/>
      <c r="C38" s="472"/>
      <c r="D38" s="472"/>
      <c r="E38" s="472"/>
      <c r="F38" s="473"/>
      <c r="G38" s="343"/>
      <c r="H38" s="325"/>
      <c r="I38" s="325"/>
      <c r="J38" s="325"/>
      <c r="K38" s="325"/>
      <c r="L38" s="325"/>
      <c r="M38" s="325"/>
      <c r="N38" s="325"/>
      <c r="O38" s="326"/>
      <c r="P38" s="329"/>
      <c r="Q38" s="325"/>
      <c r="R38" s="325"/>
      <c r="S38" s="325"/>
      <c r="T38" s="325"/>
      <c r="U38" s="325"/>
      <c r="V38" s="325"/>
      <c r="W38" s="325"/>
      <c r="X38" s="326"/>
      <c r="Y38" s="482"/>
      <c r="Z38" s="483"/>
      <c r="AA38" s="484"/>
      <c r="AB38" s="402"/>
      <c r="AC38" s="488"/>
      <c r="AD38" s="489"/>
      <c r="AE38" s="402"/>
      <c r="AF38" s="488"/>
      <c r="AG38" s="488"/>
      <c r="AH38" s="489"/>
      <c r="AI38" s="491"/>
      <c r="AJ38" s="491"/>
      <c r="AK38" s="491"/>
      <c r="AL38" s="402"/>
      <c r="AM38" s="491"/>
      <c r="AN38" s="491"/>
      <c r="AO38" s="491"/>
      <c r="AP38" s="402"/>
      <c r="AQ38" s="430" t="s">
        <v>610</v>
      </c>
      <c r="AR38" s="431"/>
      <c r="AS38" s="432" t="s">
        <v>175</v>
      </c>
      <c r="AT38" s="433"/>
      <c r="AU38" s="434" t="s">
        <v>610</v>
      </c>
      <c r="AV38" s="434"/>
      <c r="AW38" s="325" t="s">
        <v>166</v>
      </c>
      <c r="AX38" s="330"/>
    </row>
    <row r="39" spans="1:51" ht="27.75" customHeight="1" x14ac:dyDescent="0.15">
      <c r="A39" s="474"/>
      <c r="B39" s="472"/>
      <c r="C39" s="472"/>
      <c r="D39" s="472"/>
      <c r="E39" s="472"/>
      <c r="F39" s="473"/>
      <c r="G39" s="374" t="s">
        <v>614</v>
      </c>
      <c r="H39" s="375"/>
      <c r="I39" s="375"/>
      <c r="J39" s="375"/>
      <c r="K39" s="375"/>
      <c r="L39" s="375"/>
      <c r="M39" s="375"/>
      <c r="N39" s="375"/>
      <c r="O39" s="376"/>
      <c r="P39" s="139" t="s">
        <v>705</v>
      </c>
      <c r="Q39" s="139"/>
      <c r="R39" s="139"/>
      <c r="S39" s="139"/>
      <c r="T39" s="139"/>
      <c r="U39" s="139"/>
      <c r="V39" s="139"/>
      <c r="W39" s="139"/>
      <c r="X39" s="140"/>
      <c r="Y39" s="385" t="s">
        <v>12</v>
      </c>
      <c r="Z39" s="386"/>
      <c r="AA39" s="387"/>
      <c r="AB39" s="388" t="s">
        <v>249</v>
      </c>
      <c r="AC39" s="388"/>
      <c r="AD39" s="388"/>
      <c r="AE39" s="389">
        <v>86</v>
      </c>
      <c r="AF39" s="372"/>
      <c r="AG39" s="372"/>
      <c r="AH39" s="372"/>
      <c r="AI39" s="389" t="s">
        <v>610</v>
      </c>
      <c r="AJ39" s="372"/>
      <c r="AK39" s="372"/>
      <c r="AL39" s="372"/>
      <c r="AM39" s="389" t="s">
        <v>645</v>
      </c>
      <c r="AN39" s="372"/>
      <c r="AO39" s="372"/>
      <c r="AP39" s="372"/>
      <c r="AQ39" s="391" t="s">
        <v>610</v>
      </c>
      <c r="AR39" s="392"/>
      <c r="AS39" s="392"/>
      <c r="AT39" s="393"/>
      <c r="AU39" s="372" t="s">
        <v>610</v>
      </c>
      <c r="AV39" s="372"/>
      <c r="AW39" s="372"/>
      <c r="AX39" s="373"/>
    </row>
    <row r="40" spans="1:51" ht="27.75"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249</v>
      </c>
      <c r="AC40" s="448"/>
      <c r="AD40" s="448"/>
      <c r="AE40" s="389">
        <v>85</v>
      </c>
      <c r="AF40" s="372"/>
      <c r="AG40" s="372"/>
      <c r="AH40" s="372"/>
      <c r="AI40" s="389" t="s">
        <v>610</v>
      </c>
      <c r="AJ40" s="372"/>
      <c r="AK40" s="372"/>
      <c r="AL40" s="372"/>
      <c r="AM40" s="389" t="s">
        <v>645</v>
      </c>
      <c r="AN40" s="372"/>
      <c r="AO40" s="372"/>
      <c r="AP40" s="372"/>
      <c r="AQ40" s="391" t="s">
        <v>610</v>
      </c>
      <c r="AR40" s="392"/>
      <c r="AS40" s="392"/>
      <c r="AT40" s="393"/>
      <c r="AU40" s="372" t="s">
        <v>610</v>
      </c>
      <c r="AV40" s="372"/>
      <c r="AW40" s="372"/>
      <c r="AX40" s="373"/>
    </row>
    <row r="41" spans="1:51" ht="27.75"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101</v>
      </c>
      <c r="AF41" s="372"/>
      <c r="AG41" s="372"/>
      <c r="AH41" s="372"/>
      <c r="AI41" s="389" t="s">
        <v>610</v>
      </c>
      <c r="AJ41" s="372"/>
      <c r="AK41" s="372"/>
      <c r="AL41" s="372"/>
      <c r="AM41" s="389" t="s">
        <v>645</v>
      </c>
      <c r="AN41" s="372"/>
      <c r="AO41" s="372"/>
      <c r="AP41" s="372"/>
      <c r="AQ41" s="391" t="s">
        <v>610</v>
      </c>
      <c r="AR41" s="392"/>
      <c r="AS41" s="392"/>
      <c r="AT41" s="393"/>
      <c r="AU41" s="372" t="s">
        <v>610</v>
      </c>
      <c r="AV41" s="372"/>
      <c r="AW41" s="372"/>
      <c r="AX41" s="373"/>
    </row>
    <row r="42" spans="1:51" ht="23.25" customHeight="1" x14ac:dyDescent="0.15">
      <c r="A42" s="462" t="s">
        <v>258</v>
      </c>
      <c r="B42" s="456"/>
      <c r="C42" s="456"/>
      <c r="D42" s="456"/>
      <c r="E42" s="456"/>
      <c r="F42" s="457"/>
      <c r="G42" s="498" t="s">
        <v>646</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49"/>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94"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591</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15">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15">
      <c r="A46" s="315"/>
      <c r="B46" s="317"/>
      <c r="C46" s="318"/>
      <c r="D46" s="318"/>
      <c r="E46" s="318"/>
      <c r="F46" s="319"/>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1" t="s">
        <v>11</v>
      </c>
      <c r="AC49" s="892"/>
      <c r="AD49" s="893"/>
      <c r="AE49" s="415" t="s">
        <v>414</v>
      </c>
      <c r="AF49" s="415"/>
      <c r="AG49" s="415"/>
      <c r="AH49" s="415"/>
      <c r="AI49" s="415" t="s">
        <v>566</v>
      </c>
      <c r="AJ49" s="415"/>
      <c r="AK49" s="415"/>
      <c r="AL49" s="415"/>
      <c r="AM49" s="415" t="s">
        <v>382</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8"/>
      <c r="AD50" s="489"/>
      <c r="AE50" s="415"/>
      <c r="AF50" s="415"/>
      <c r="AG50" s="415"/>
      <c r="AH50" s="415"/>
      <c r="AI50" s="415"/>
      <c r="AJ50" s="415"/>
      <c r="AK50" s="415"/>
      <c r="AL50" s="415"/>
      <c r="AM50" s="415"/>
      <c r="AN50" s="415"/>
      <c r="AO50" s="415"/>
      <c r="AP50" s="415"/>
      <c r="AQ50" s="497"/>
      <c r="AR50" s="434"/>
      <c r="AS50" s="432" t="s">
        <v>175</v>
      </c>
      <c r="AT50" s="433"/>
      <c r="AU50" s="434"/>
      <c r="AV50" s="434"/>
      <c r="AW50" s="325" t="s">
        <v>166</v>
      </c>
      <c r="AX50" s="330"/>
      <c r="AY50">
        <f t="shared" si="0"/>
        <v>0</v>
      </c>
      <c r="AZ50" s="10"/>
      <c r="BA50" s="10"/>
      <c r="BB50" s="10"/>
      <c r="BC50" s="10"/>
      <c r="BD50" s="10"/>
      <c r="BE50" s="10"/>
      <c r="BF50" s="10"/>
      <c r="BG50" s="10"/>
      <c r="BH50" s="10"/>
    </row>
    <row r="51" spans="1:60" ht="23.25" hidden="1" customHeight="1" x14ac:dyDescent="0.15">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895" t="s">
        <v>57</v>
      </c>
      <c r="Z51" s="896"/>
      <c r="AA51" s="897"/>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5"/>
      <c r="B52" s="317"/>
      <c r="C52" s="318"/>
      <c r="D52" s="318"/>
      <c r="E52" s="318"/>
      <c r="F52" s="319"/>
      <c r="G52" s="898"/>
      <c r="H52" s="383"/>
      <c r="I52" s="383"/>
      <c r="J52" s="383"/>
      <c r="K52" s="383"/>
      <c r="L52" s="383"/>
      <c r="M52" s="383"/>
      <c r="N52" s="383"/>
      <c r="O52" s="384"/>
      <c r="P52" s="451"/>
      <c r="Q52" s="451"/>
      <c r="R52" s="451"/>
      <c r="S52" s="451"/>
      <c r="T52" s="451"/>
      <c r="U52" s="451"/>
      <c r="V52" s="451"/>
      <c r="W52" s="451"/>
      <c r="X52" s="452"/>
      <c r="Y52" s="899" t="s">
        <v>50</v>
      </c>
      <c r="Z52" s="783"/>
      <c r="AA52" s="784"/>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899" t="s">
        <v>13</v>
      </c>
      <c r="Z53" s="783"/>
      <c r="AA53" s="784"/>
      <c r="AB53" s="900" t="s">
        <v>14</v>
      </c>
      <c r="AC53" s="900"/>
      <c r="AD53" s="900"/>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1" t="s">
        <v>11</v>
      </c>
      <c r="AC54" s="892"/>
      <c r="AD54" s="893"/>
      <c r="AE54" s="415" t="s">
        <v>414</v>
      </c>
      <c r="AF54" s="415"/>
      <c r="AG54" s="415"/>
      <c r="AH54" s="415"/>
      <c r="AI54" s="415" t="s">
        <v>566</v>
      </c>
      <c r="AJ54" s="415"/>
      <c r="AK54" s="415"/>
      <c r="AL54" s="415"/>
      <c r="AM54" s="415" t="s">
        <v>382</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8"/>
      <c r="AD55" s="489"/>
      <c r="AE55" s="415"/>
      <c r="AF55" s="415"/>
      <c r="AG55" s="415"/>
      <c r="AH55" s="415"/>
      <c r="AI55" s="415"/>
      <c r="AJ55" s="415"/>
      <c r="AK55" s="415"/>
      <c r="AL55" s="415"/>
      <c r="AM55" s="415"/>
      <c r="AN55" s="415"/>
      <c r="AO55" s="415"/>
      <c r="AP55" s="415"/>
      <c r="AQ55" s="497"/>
      <c r="AR55" s="434"/>
      <c r="AS55" s="432" t="s">
        <v>175</v>
      </c>
      <c r="AT55" s="433"/>
      <c r="AU55" s="434"/>
      <c r="AV55" s="434"/>
      <c r="AW55" s="325" t="s">
        <v>166</v>
      </c>
      <c r="AX55" s="330"/>
      <c r="AY55">
        <f>$AY$54</f>
        <v>0</v>
      </c>
      <c r="AZ55" s="10"/>
      <c r="BA55" s="10"/>
      <c r="BB55" s="10"/>
      <c r="BC55" s="10"/>
      <c r="BD55" s="10"/>
      <c r="BE55" s="10"/>
      <c r="BF55" s="10"/>
      <c r="BG55" s="10"/>
      <c r="BH55" s="10"/>
    </row>
    <row r="56" spans="1:60" ht="23.25" hidden="1" customHeight="1" x14ac:dyDescent="0.15">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895" t="s">
        <v>57</v>
      </c>
      <c r="Z56" s="896"/>
      <c r="AA56" s="897"/>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5"/>
      <c r="B57" s="317"/>
      <c r="C57" s="318"/>
      <c r="D57" s="318"/>
      <c r="E57" s="318"/>
      <c r="F57" s="319"/>
      <c r="G57" s="898"/>
      <c r="H57" s="383"/>
      <c r="I57" s="383"/>
      <c r="J57" s="383"/>
      <c r="K57" s="383"/>
      <c r="L57" s="383"/>
      <c r="M57" s="383"/>
      <c r="N57" s="383"/>
      <c r="O57" s="384"/>
      <c r="P57" s="451"/>
      <c r="Q57" s="451"/>
      <c r="R57" s="451"/>
      <c r="S57" s="451"/>
      <c r="T57" s="451"/>
      <c r="U57" s="451"/>
      <c r="V57" s="451"/>
      <c r="W57" s="451"/>
      <c r="X57" s="452"/>
      <c r="Y57" s="899" t="s">
        <v>50</v>
      </c>
      <c r="Z57" s="783"/>
      <c r="AA57" s="784"/>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899" t="s">
        <v>13</v>
      </c>
      <c r="Z58" s="783"/>
      <c r="AA58" s="784"/>
      <c r="AB58" s="900" t="s">
        <v>14</v>
      </c>
      <c r="AC58" s="900"/>
      <c r="AD58" s="900"/>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1" t="s">
        <v>11</v>
      </c>
      <c r="AC59" s="892"/>
      <c r="AD59" s="893"/>
      <c r="AE59" s="415" t="s">
        <v>414</v>
      </c>
      <c r="AF59" s="415"/>
      <c r="AG59" s="415"/>
      <c r="AH59" s="415"/>
      <c r="AI59" s="415" t="s">
        <v>566</v>
      </c>
      <c r="AJ59" s="415"/>
      <c r="AK59" s="415"/>
      <c r="AL59" s="415"/>
      <c r="AM59" s="415" t="s">
        <v>382</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8"/>
      <c r="AD60" s="489"/>
      <c r="AE60" s="415"/>
      <c r="AF60" s="415"/>
      <c r="AG60" s="415"/>
      <c r="AH60" s="415"/>
      <c r="AI60" s="415"/>
      <c r="AJ60" s="415"/>
      <c r="AK60" s="415"/>
      <c r="AL60" s="415"/>
      <c r="AM60" s="415"/>
      <c r="AN60" s="415"/>
      <c r="AO60" s="415"/>
      <c r="AP60" s="415"/>
      <c r="AQ60" s="497"/>
      <c r="AR60" s="434"/>
      <c r="AS60" s="432" t="s">
        <v>175</v>
      </c>
      <c r="AT60" s="433"/>
      <c r="AU60" s="434"/>
      <c r="AV60" s="434"/>
      <c r="AW60" s="325" t="s">
        <v>166</v>
      </c>
      <c r="AX60" s="330"/>
      <c r="AY60">
        <f>$AY$59</f>
        <v>0</v>
      </c>
      <c r="AZ60" s="10"/>
      <c r="BA60" s="10"/>
      <c r="BB60" s="10"/>
      <c r="BC60" s="10"/>
      <c r="BD60" s="10"/>
      <c r="BE60" s="10"/>
      <c r="BF60" s="10"/>
      <c r="BG60" s="10"/>
      <c r="BH60" s="10"/>
    </row>
    <row r="61" spans="1:60" ht="23.25" hidden="1" customHeight="1" x14ac:dyDescent="0.15">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895" t="s">
        <v>57</v>
      </c>
      <c r="Z61" s="896"/>
      <c r="AA61" s="897"/>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5"/>
      <c r="B62" s="317"/>
      <c r="C62" s="318"/>
      <c r="D62" s="318"/>
      <c r="E62" s="318"/>
      <c r="F62" s="319"/>
      <c r="G62" s="898"/>
      <c r="H62" s="383"/>
      <c r="I62" s="383"/>
      <c r="J62" s="383"/>
      <c r="K62" s="383"/>
      <c r="L62" s="383"/>
      <c r="M62" s="383"/>
      <c r="N62" s="383"/>
      <c r="O62" s="384"/>
      <c r="P62" s="451"/>
      <c r="Q62" s="451"/>
      <c r="R62" s="451"/>
      <c r="S62" s="451"/>
      <c r="T62" s="451"/>
      <c r="U62" s="451"/>
      <c r="V62" s="451"/>
      <c r="W62" s="451"/>
      <c r="X62" s="452"/>
      <c r="Y62" s="899" t="s">
        <v>50</v>
      </c>
      <c r="Z62" s="783"/>
      <c r="AA62" s="784"/>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6"/>
      <c r="B63" s="888"/>
      <c r="C63" s="889"/>
      <c r="D63" s="889"/>
      <c r="E63" s="889"/>
      <c r="F63" s="890"/>
      <c r="G63" s="141"/>
      <c r="H63" s="142"/>
      <c r="I63" s="142"/>
      <c r="J63" s="142"/>
      <c r="K63" s="142"/>
      <c r="L63" s="142"/>
      <c r="M63" s="142"/>
      <c r="N63" s="142"/>
      <c r="O63" s="143"/>
      <c r="P63" s="453"/>
      <c r="Q63" s="453"/>
      <c r="R63" s="453"/>
      <c r="S63" s="453"/>
      <c r="T63" s="453"/>
      <c r="U63" s="453"/>
      <c r="V63" s="453"/>
      <c r="W63" s="453"/>
      <c r="X63" s="454"/>
      <c r="Y63" s="899" t="s">
        <v>13</v>
      </c>
      <c r="Z63" s="783"/>
      <c r="AA63" s="784"/>
      <c r="AB63" s="900" t="s">
        <v>14</v>
      </c>
      <c r="AC63" s="900"/>
      <c r="AD63" s="900"/>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customHeight="1" x14ac:dyDescent="0.15">
      <c r="A64" s="337" t="s">
        <v>577</v>
      </c>
      <c r="B64" s="338"/>
      <c r="C64" s="338"/>
      <c r="D64" s="338"/>
      <c r="E64" s="338"/>
      <c r="F64" s="339"/>
      <c r="G64" s="311" t="s">
        <v>678</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15">
      <c r="A65" s="348" t="s">
        <v>578</v>
      </c>
      <c r="B65" s="318"/>
      <c r="C65" s="318"/>
      <c r="D65" s="318"/>
      <c r="E65" s="318"/>
      <c r="F65" s="319"/>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589</v>
      </c>
      <c r="AV65" s="412"/>
      <c r="AW65" s="412"/>
      <c r="AX65" s="414"/>
      <c r="AY65">
        <f>COUNTA($G$66)</f>
        <v>1</v>
      </c>
    </row>
    <row r="66" spans="1:51" ht="29.25" customHeight="1" x14ac:dyDescent="0.15">
      <c r="A66" s="348"/>
      <c r="B66" s="318"/>
      <c r="C66" s="318"/>
      <c r="D66" s="318"/>
      <c r="E66" s="318"/>
      <c r="F66" s="319"/>
      <c r="G66" s="357" t="s">
        <v>709</v>
      </c>
      <c r="H66" s="358"/>
      <c r="I66" s="358"/>
      <c r="J66" s="358"/>
      <c r="K66" s="358"/>
      <c r="L66" s="358"/>
      <c r="M66" s="358"/>
      <c r="N66" s="358"/>
      <c r="O66" s="358"/>
      <c r="P66" s="361" t="s">
        <v>707</v>
      </c>
      <c r="Q66" s="362"/>
      <c r="R66" s="362"/>
      <c r="S66" s="362"/>
      <c r="T66" s="362"/>
      <c r="U66" s="362"/>
      <c r="V66" s="362"/>
      <c r="W66" s="362"/>
      <c r="X66" s="363"/>
      <c r="Y66" s="367" t="s">
        <v>51</v>
      </c>
      <c r="Z66" s="368"/>
      <c r="AA66" s="369"/>
      <c r="AB66" s="388" t="s">
        <v>708</v>
      </c>
      <c r="AC66" s="370"/>
      <c r="AD66" s="370"/>
      <c r="AE66" s="371" t="s">
        <v>610</v>
      </c>
      <c r="AF66" s="371"/>
      <c r="AG66" s="371"/>
      <c r="AH66" s="371"/>
      <c r="AI66" s="371">
        <v>5</v>
      </c>
      <c r="AJ66" s="371"/>
      <c r="AK66" s="371"/>
      <c r="AL66" s="371"/>
      <c r="AM66" s="371">
        <v>6</v>
      </c>
      <c r="AN66" s="371"/>
      <c r="AO66" s="371"/>
      <c r="AP66" s="371"/>
      <c r="AQ66" s="371" t="s">
        <v>610</v>
      </c>
      <c r="AR66" s="371"/>
      <c r="AS66" s="371"/>
      <c r="AT66" s="371"/>
      <c r="AU66" s="405" t="s">
        <v>610</v>
      </c>
      <c r="AV66" s="406"/>
      <c r="AW66" s="406"/>
      <c r="AX66" s="407"/>
      <c r="AY66">
        <f>$AY$65</f>
        <v>1</v>
      </c>
    </row>
    <row r="67" spans="1:51" ht="29.25" customHeight="1" x14ac:dyDescent="0.15">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8" t="s">
        <v>52</v>
      </c>
      <c r="Z67" s="409"/>
      <c r="AA67" s="410"/>
      <c r="AB67" s="388" t="s">
        <v>708</v>
      </c>
      <c r="AC67" s="370"/>
      <c r="AD67" s="370"/>
      <c r="AE67" s="371" t="s">
        <v>610</v>
      </c>
      <c r="AF67" s="371"/>
      <c r="AG67" s="371"/>
      <c r="AH67" s="371"/>
      <c r="AI67" s="371">
        <v>5</v>
      </c>
      <c r="AJ67" s="371"/>
      <c r="AK67" s="371"/>
      <c r="AL67" s="371"/>
      <c r="AM67" s="371">
        <v>5</v>
      </c>
      <c r="AN67" s="371"/>
      <c r="AO67" s="371"/>
      <c r="AP67" s="371"/>
      <c r="AQ67" s="371">
        <v>7</v>
      </c>
      <c r="AR67" s="371"/>
      <c r="AS67" s="371"/>
      <c r="AT67" s="371"/>
      <c r="AU67" s="405">
        <v>7</v>
      </c>
      <c r="AV67" s="406"/>
      <c r="AW67" s="406"/>
      <c r="AX67" s="407"/>
      <c r="AY67">
        <f>$AY$65</f>
        <v>1</v>
      </c>
    </row>
    <row r="68" spans="1:51" ht="23.25" customHeight="1" x14ac:dyDescent="0.15">
      <c r="A68" s="437" t="s">
        <v>579</v>
      </c>
      <c r="B68" s="438"/>
      <c r="C68" s="438"/>
      <c r="D68" s="438"/>
      <c r="E68" s="438"/>
      <c r="F68" s="439"/>
      <c r="G68" s="223" t="s">
        <v>580</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414</v>
      </c>
      <c r="AF68" s="415"/>
      <c r="AG68" s="415"/>
      <c r="AH68" s="415"/>
      <c r="AI68" s="415" t="s">
        <v>566</v>
      </c>
      <c r="AJ68" s="415"/>
      <c r="AK68" s="415"/>
      <c r="AL68" s="415"/>
      <c r="AM68" s="415" t="s">
        <v>382</v>
      </c>
      <c r="AN68" s="415"/>
      <c r="AO68" s="415"/>
      <c r="AP68" s="415"/>
      <c r="AQ68" s="416" t="s">
        <v>590</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713</v>
      </c>
      <c r="H69" s="395"/>
      <c r="I69" s="395"/>
      <c r="J69" s="395"/>
      <c r="K69" s="395"/>
      <c r="L69" s="395"/>
      <c r="M69" s="395"/>
      <c r="N69" s="395"/>
      <c r="O69" s="395"/>
      <c r="P69" s="395"/>
      <c r="Q69" s="395"/>
      <c r="R69" s="395"/>
      <c r="S69" s="395"/>
      <c r="T69" s="395"/>
      <c r="U69" s="395"/>
      <c r="V69" s="395"/>
      <c r="W69" s="395"/>
      <c r="X69" s="395"/>
      <c r="Y69" s="419" t="s">
        <v>579</v>
      </c>
      <c r="Z69" s="420"/>
      <c r="AA69" s="421"/>
      <c r="AB69" s="422" t="s">
        <v>623</v>
      </c>
      <c r="AC69" s="423"/>
      <c r="AD69" s="424"/>
      <c r="AE69" s="398" t="s">
        <v>610</v>
      </c>
      <c r="AF69" s="398"/>
      <c r="AG69" s="398"/>
      <c r="AH69" s="398"/>
      <c r="AI69" s="398">
        <v>4263743</v>
      </c>
      <c r="AJ69" s="398"/>
      <c r="AK69" s="398"/>
      <c r="AL69" s="398"/>
      <c r="AM69" s="398">
        <f>ROUND(8968532/6,0)</f>
        <v>1494755</v>
      </c>
      <c r="AN69" s="398"/>
      <c r="AO69" s="398"/>
      <c r="AP69" s="398"/>
      <c r="AQ69" s="389">
        <f>ROUND(21491024/7,0)</f>
        <v>3070146</v>
      </c>
      <c r="AR69" s="372"/>
      <c r="AS69" s="372"/>
      <c r="AT69" s="372"/>
      <c r="AU69" s="372"/>
      <c r="AV69" s="372"/>
      <c r="AW69" s="372"/>
      <c r="AX69" s="373"/>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581</v>
      </c>
      <c r="Z70" s="399"/>
      <c r="AA70" s="400"/>
      <c r="AB70" s="425" t="s">
        <v>622</v>
      </c>
      <c r="AC70" s="426"/>
      <c r="AD70" s="427"/>
      <c r="AE70" s="428" t="s">
        <v>610</v>
      </c>
      <c r="AF70" s="428"/>
      <c r="AG70" s="428"/>
      <c r="AH70" s="428"/>
      <c r="AI70" s="458" t="s">
        <v>625</v>
      </c>
      <c r="AJ70" s="428"/>
      <c r="AK70" s="428"/>
      <c r="AL70" s="428"/>
      <c r="AM70" s="428" t="s">
        <v>672</v>
      </c>
      <c r="AN70" s="428"/>
      <c r="AO70" s="428"/>
      <c r="AP70" s="428"/>
      <c r="AQ70" s="428" t="s">
        <v>689</v>
      </c>
      <c r="AR70" s="428"/>
      <c r="AS70" s="428"/>
      <c r="AT70" s="428"/>
      <c r="AU70" s="428"/>
      <c r="AV70" s="428"/>
      <c r="AW70" s="428"/>
      <c r="AX70" s="429"/>
      <c r="AY70">
        <f>$AY$68</f>
        <v>1</v>
      </c>
    </row>
    <row r="71" spans="1:51" ht="18.75" customHeight="1" x14ac:dyDescent="0.15">
      <c r="A71" s="504" t="s">
        <v>234</v>
      </c>
      <c r="B71" s="505"/>
      <c r="C71" s="505"/>
      <c r="D71" s="505"/>
      <c r="E71" s="505"/>
      <c r="F71" s="506"/>
      <c r="G71" s="478" t="s">
        <v>139</v>
      </c>
      <c r="H71" s="323"/>
      <c r="I71" s="323"/>
      <c r="J71" s="323"/>
      <c r="K71" s="323"/>
      <c r="L71" s="323"/>
      <c r="M71" s="323"/>
      <c r="N71" s="323"/>
      <c r="O71" s="324"/>
      <c r="P71" s="327" t="s">
        <v>55</v>
      </c>
      <c r="Q71" s="323"/>
      <c r="R71" s="323"/>
      <c r="S71" s="323"/>
      <c r="T71" s="323"/>
      <c r="U71" s="323"/>
      <c r="V71" s="323"/>
      <c r="W71" s="323"/>
      <c r="X71" s="324"/>
      <c r="Y71" s="479"/>
      <c r="Z71" s="480"/>
      <c r="AA71" s="481"/>
      <c r="AB71" s="485" t="s">
        <v>11</v>
      </c>
      <c r="AC71" s="486"/>
      <c r="AD71" s="487"/>
      <c r="AE71" s="415" t="s">
        <v>414</v>
      </c>
      <c r="AF71" s="415"/>
      <c r="AG71" s="415"/>
      <c r="AH71" s="415"/>
      <c r="AI71" s="415" t="s">
        <v>566</v>
      </c>
      <c r="AJ71" s="415"/>
      <c r="AK71" s="415"/>
      <c r="AL71" s="415"/>
      <c r="AM71" s="415" t="s">
        <v>382</v>
      </c>
      <c r="AN71" s="415"/>
      <c r="AO71" s="415"/>
      <c r="AP71" s="415"/>
      <c r="AQ71" s="459" t="s">
        <v>174</v>
      </c>
      <c r="AR71" s="460"/>
      <c r="AS71" s="460"/>
      <c r="AT71" s="461"/>
      <c r="AU71" s="323" t="s">
        <v>128</v>
      </c>
      <c r="AV71" s="323"/>
      <c r="AW71" s="323"/>
      <c r="AX71" s="328"/>
      <c r="AY71">
        <f>COUNTA($G$73)</f>
        <v>1</v>
      </c>
    </row>
    <row r="72" spans="1:51" ht="18.75" customHeight="1" x14ac:dyDescent="0.15">
      <c r="A72" s="507"/>
      <c r="B72" s="508"/>
      <c r="C72" s="508"/>
      <c r="D72" s="508"/>
      <c r="E72" s="508"/>
      <c r="F72" s="509"/>
      <c r="G72" s="343"/>
      <c r="H72" s="325"/>
      <c r="I72" s="325"/>
      <c r="J72" s="325"/>
      <c r="K72" s="325"/>
      <c r="L72" s="325"/>
      <c r="M72" s="325"/>
      <c r="N72" s="325"/>
      <c r="O72" s="326"/>
      <c r="P72" s="329"/>
      <c r="Q72" s="325"/>
      <c r="R72" s="325"/>
      <c r="S72" s="325"/>
      <c r="T72" s="325"/>
      <c r="U72" s="325"/>
      <c r="V72" s="325"/>
      <c r="W72" s="325"/>
      <c r="X72" s="326"/>
      <c r="Y72" s="482"/>
      <c r="Z72" s="483"/>
      <c r="AA72" s="484"/>
      <c r="AB72" s="402"/>
      <c r="AC72" s="488"/>
      <c r="AD72" s="489"/>
      <c r="AE72" s="415"/>
      <c r="AF72" s="415"/>
      <c r="AG72" s="415"/>
      <c r="AH72" s="415"/>
      <c r="AI72" s="415"/>
      <c r="AJ72" s="415"/>
      <c r="AK72" s="415"/>
      <c r="AL72" s="415"/>
      <c r="AM72" s="415"/>
      <c r="AN72" s="415"/>
      <c r="AO72" s="415"/>
      <c r="AP72" s="415"/>
      <c r="AQ72" s="430" t="s">
        <v>645</v>
      </c>
      <c r="AR72" s="431"/>
      <c r="AS72" s="432" t="s">
        <v>175</v>
      </c>
      <c r="AT72" s="433"/>
      <c r="AU72" s="434">
        <v>4</v>
      </c>
      <c r="AV72" s="434"/>
      <c r="AW72" s="325" t="s">
        <v>166</v>
      </c>
      <c r="AX72" s="330"/>
      <c r="AY72">
        <f t="shared" ref="AY72:AY77" si="1">$AY$71</f>
        <v>1</v>
      </c>
    </row>
    <row r="73" spans="1:51" ht="23.25" customHeight="1" x14ac:dyDescent="0.15">
      <c r="A73" s="510"/>
      <c r="B73" s="508"/>
      <c r="C73" s="508"/>
      <c r="D73" s="508"/>
      <c r="E73" s="508"/>
      <c r="F73" s="509"/>
      <c r="G73" s="374" t="s">
        <v>647</v>
      </c>
      <c r="H73" s="375"/>
      <c r="I73" s="375"/>
      <c r="J73" s="375"/>
      <c r="K73" s="375"/>
      <c r="L73" s="375"/>
      <c r="M73" s="375"/>
      <c r="N73" s="375"/>
      <c r="O73" s="376"/>
      <c r="P73" s="139" t="s">
        <v>648</v>
      </c>
      <c r="Q73" s="139"/>
      <c r="R73" s="139"/>
      <c r="S73" s="139"/>
      <c r="T73" s="139"/>
      <c r="U73" s="139"/>
      <c r="V73" s="139"/>
      <c r="W73" s="139"/>
      <c r="X73" s="140"/>
      <c r="Y73" s="385" t="s">
        <v>12</v>
      </c>
      <c r="Z73" s="386"/>
      <c r="AA73" s="387"/>
      <c r="AB73" s="388" t="s">
        <v>615</v>
      </c>
      <c r="AC73" s="388"/>
      <c r="AD73" s="388"/>
      <c r="AE73" s="389" t="s">
        <v>610</v>
      </c>
      <c r="AF73" s="372"/>
      <c r="AG73" s="372"/>
      <c r="AH73" s="372"/>
      <c r="AI73" s="389">
        <v>24051</v>
      </c>
      <c r="AJ73" s="372"/>
      <c r="AK73" s="372"/>
      <c r="AL73" s="372"/>
      <c r="AM73" s="389">
        <v>91901</v>
      </c>
      <c r="AN73" s="372"/>
      <c r="AO73" s="372"/>
      <c r="AP73" s="372"/>
      <c r="AQ73" s="391" t="s">
        <v>610</v>
      </c>
      <c r="AR73" s="392"/>
      <c r="AS73" s="392"/>
      <c r="AT73" s="393"/>
      <c r="AU73" s="372" t="s">
        <v>610</v>
      </c>
      <c r="AV73" s="372"/>
      <c r="AW73" s="372"/>
      <c r="AX73" s="373"/>
      <c r="AY73">
        <f t="shared" si="1"/>
        <v>1</v>
      </c>
    </row>
    <row r="74" spans="1:51" ht="23.25"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615</v>
      </c>
      <c r="AC74" s="448"/>
      <c r="AD74" s="448"/>
      <c r="AE74" s="389" t="s">
        <v>610</v>
      </c>
      <c r="AF74" s="372"/>
      <c r="AG74" s="372"/>
      <c r="AH74" s="372"/>
      <c r="AI74" s="389">
        <v>35000</v>
      </c>
      <c r="AJ74" s="372"/>
      <c r="AK74" s="372"/>
      <c r="AL74" s="372"/>
      <c r="AM74" s="389">
        <v>30000</v>
      </c>
      <c r="AN74" s="372"/>
      <c r="AO74" s="372"/>
      <c r="AP74" s="372"/>
      <c r="AQ74" s="391" t="s">
        <v>610</v>
      </c>
      <c r="AR74" s="392"/>
      <c r="AS74" s="392"/>
      <c r="AT74" s="393"/>
      <c r="AU74" s="372">
        <v>30000</v>
      </c>
      <c r="AV74" s="372"/>
      <c r="AW74" s="372"/>
      <c r="AX74" s="373"/>
      <c r="AY74">
        <f t="shared" si="1"/>
        <v>1</v>
      </c>
    </row>
    <row r="75" spans="1:51" ht="23.25"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610</v>
      </c>
      <c r="AF75" s="372"/>
      <c r="AG75" s="372"/>
      <c r="AH75" s="372"/>
      <c r="AI75" s="389">
        <v>68.717142857142903</v>
      </c>
      <c r="AJ75" s="372"/>
      <c r="AK75" s="372"/>
      <c r="AL75" s="372"/>
      <c r="AM75" s="389">
        <f>AM73/AM74*100</f>
        <v>306.33666666666664</v>
      </c>
      <c r="AN75" s="372"/>
      <c r="AO75" s="372"/>
      <c r="AP75" s="372"/>
      <c r="AQ75" s="391" t="s">
        <v>610</v>
      </c>
      <c r="AR75" s="392"/>
      <c r="AS75" s="392"/>
      <c r="AT75" s="393"/>
      <c r="AU75" s="372" t="s">
        <v>610</v>
      </c>
      <c r="AV75" s="372"/>
      <c r="AW75" s="372"/>
      <c r="AX75" s="373"/>
      <c r="AY75">
        <f t="shared" si="1"/>
        <v>1</v>
      </c>
    </row>
    <row r="76" spans="1:51" ht="23.25" customHeight="1" x14ac:dyDescent="0.15">
      <c r="A76" s="462" t="s">
        <v>258</v>
      </c>
      <c r="B76" s="456"/>
      <c r="C76" s="456"/>
      <c r="D76" s="456"/>
      <c r="E76" s="456"/>
      <c r="F76" s="457"/>
      <c r="G76" s="498" t="s">
        <v>649</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49"/>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591</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15">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15">
      <c r="A80" s="315"/>
      <c r="B80" s="317"/>
      <c r="C80" s="318"/>
      <c r="D80" s="318"/>
      <c r="E80" s="318"/>
      <c r="F80" s="319"/>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1" t="s">
        <v>11</v>
      </c>
      <c r="AC83" s="892"/>
      <c r="AD83" s="893"/>
      <c r="AE83" s="415" t="s">
        <v>414</v>
      </c>
      <c r="AF83" s="415"/>
      <c r="AG83" s="415"/>
      <c r="AH83" s="415"/>
      <c r="AI83" s="415" t="s">
        <v>566</v>
      </c>
      <c r="AJ83" s="415"/>
      <c r="AK83" s="415"/>
      <c r="AL83" s="415"/>
      <c r="AM83" s="415" t="s">
        <v>382</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8"/>
      <c r="AD84" s="489"/>
      <c r="AE84" s="415"/>
      <c r="AF84" s="415"/>
      <c r="AG84" s="415"/>
      <c r="AH84" s="415"/>
      <c r="AI84" s="415"/>
      <c r="AJ84" s="415"/>
      <c r="AK84" s="415"/>
      <c r="AL84" s="415"/>
      <c r="AM84" s="415"/>
      <c r="AN84" s="415"/>
      <c r="AO84" s="415"/>
      <c r="AP84" s="415"/>
      <c r="AQ84" s="497"/>
      <c r="AR84" s="434"/>
      <c r="AS84" s="432" t="s">
        <v>175</v>
      </c>
      <c r="AT84" s="433"/>
      <c r="AU84" s="434"/>
      <c r="AV84" s="434"/>
      <c r="AW84" s="325" t="s">
        <v>166</v>
      </c>
      <c r="AX84" s="330"/>
      <c r="AY84">
        <f t="shared" si="2"/>
        <v>0</v>
      </c>
      <c r="AZ84" s="10"/>
      <c r="BA84" s="10"/>
      <c r="BB84" s="10"/>
      <c r="BC84" s="10"/>
      <c r="BD84" s="10"/>
      <c r="BE84" s="10"/>
      <c r="BF84" s="10"/>
      <c r="BG84" s="10"/>
      <c r="BH84" s="10"/>
    </row>
    <row r="85" spans="1:60" ht="23.25" hidden="1" customHeight="1" x14ac:dyDescent="0.15">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895" t="s">
        <v>57</v>
      </c>
      <c r="Z85" s="896"/>
      <c r="AA85" s="897"/>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5"/>
      <c r="B86" s="317"/>
      <c r="C86" s="318"/>
      <c r="D86" s="318"/>
      <c r="E86" s="318"/>
      <c r="F86" s="319"/>
      <c r="G86" s="898"/>
      <c r="H86" s="383"/>
      <c r="I86" s="383"/>
      <c r="J86" s="383"/>
      <c r="K86" s="383"/>
      <c r="L86" s="383"/>
      <c r="M86" s="383"/>
      <c r="N86" s="383"/>
      <c r="O86" s="384"/>
      <c r="P86" s="451"/>
      <c r="Q86" s="451"/>
      <c r="R86" s="451"/>
      <c r="S86" s="451"/>
      <c r="T86" s="451"/>
      <c r="U86" s="451"/>
      <c r="V86" s="451"/>
      <c r="W86" s="451"/>
      <c r="X86" s="452"/>
      <c r="Y86" s="899" t="s">
        <v>50</v>
      </c>
      <c r="Z86" s="783"/>
      <c r="AA86" s="784"/>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899" t="s">
        <v>13</v>
      </c>
      <c r="Z87" s="783"/>
      <c r="AA87" s="784"/>
      <c r="AB87" s="900" t="s">
        <v>14</v>
      </c>
      <c r="AC87" s="900"/>
      <c r="AD87" s="900"/>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1" t="s">
        <v>11</v>
      </c>
      <c r="AC88" s="892"/>
      <c r="AD88" s="893"/>
      <c r="AE88" s="415" t="s">
        <v>414</v>
      </c>
      <c r="AF88" s="415"/>
      <c r="AG88" s="415"/>
      <c r="AH88" s="415"/>
      <c r="AI88" s="415" t="s">
        <v>566</v>
      </c>
      <c r="AJ88" s="415"/>
      <c r="AK88" s="415"/>
      <c r="AL88" s="415"/>
      <c r="AM88" s="415" t="s">
        <v>382</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8"/>
      <c r="AD89" s="489"/>
      <c r="AE89" s="415"/>
      <c r="AF89" s="415"/>
      <c r="AG89" s="415"/>
      <c r="AH89" s="415"/>
      <c r="AI89" s="415"/>
      <c r="AJ89" s="415"/>
      <c r="AK89" s="415"/>
      <c r="AL89" s="415"/>
      <c r="AM89" s="415"/>
      <c r="AN89" s="415"/>
      <c r="AO89" s="415"/>
      <c r="AP89" s="415"/>
      <c r="AQ89" s="497"/>
      <c r="AR89" s="434"/>
      <c r="AS89" s="432" t="s">
        <v>175</v>
      </c>
      <c r="AT89" s="433"/>
      <c r="AU89" s="434"/>
      <c r="AV89" s="434"/>
      <c r="AW89" s="325" t="s">
        <v>166</v>
      </c>
      <c r="AX89" s="330"/>
      <c r="AY89">
        <f>$AY$88</f>
        <v>0</v>
      </c>
      <c r="AZ89" s="10"/>
      <c r="BA89" s="10"/>
      <c r="BB89" s="10"/>
      <c r="BC89" s="10"/>
      <c r="BD89" s="10"/>
      <c r="BE89" s="10"/>
      <c r="BF89" s="10"/>
      <c r="BG89" s="10"/>
      <c r="BH89" s="10"/>
    </row>
    <row r="90" spans="1:60" ht="23.25" hidden="1" customHeight="1" x14ac:dyDescent="0.15">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895" t="s">
        <v>57</v>
      </c>
      <c r="Z90" s="896"/>
      <c r="AA90" s="897"/>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5"/>
      <c r="B91" s="317"/>
      <c r="C91" s="318"/>
      <c r="D91" s="318"/>
      <c r="E91" s="318"/>
      <c r="F91" s="319"/>
      <c r="G91" s="898"/>
      <c r="H91" s="383"/>
      <c r="I91" s="383"/>
      <c r="J91" s="383"/>
      <c r="K91" s="383"/>
      <c r="L91" s="383"/>
      <c r="M91" s="383"/>
      <c r="N91" s="383"/>
      <c r="O91" s="384"/>
      <c r="P91" s="451"/>
      <c r="Q91" s="451"/>
      <c r="R91" s="451"/>
      <c r="S91" s="451"/>
      <c r="T91" s="451"/>
      <c r="U91" s="451"/>
      <c r="V91" s="451"/>
      <c r="W91" s="451"/>
      <c r="X91" s="452"/>
      <c r="Y91" s="899" t="s">
        <v>50</v>
      </c>
      <c r="Z91" s="783"/>
      <c r="AA91" s="784"/>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899" t="s">
        <v>13</v>
      </c>
      <c r="Z92" s="783"/>
      <c r="AA92" s="784"/>
      <c r="AB92" s="900" t="s">
        <v>14</v>
      </c>
      <c r="AC92" s="900"/>
      <c r="AD92" s="900"/>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1" t="s">
        <v>11</v>
      </c>
      <c r="AC93" s="892"/>
      <c r="AD93" s="893"/>
      <c r="AE93" s="415" t="s">
        <v>414</v>
      </c>
      <c r="AF93" s="415"/>
      <c r="AG93" s="415"/>
      <c r="AH93" s="415"/>
      <c r="AI93" s="415" t="s">
        <v>566</v>
      </c>
      <c r="AJ93" s="415"/>
      <c r="AK93" s="415"/>
      <c r="AL93" s="415"/>
      <c r="AM93" s="415" t="s">
        <v>382</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8"/>
      <c r="AD94" s="489"/>
      <c r="AE94" s="415"/>
      <c r="AF94" s="415"/>
      <c r="AG94" s="415"/>
      <c r="AH94" s="415"/>
      <c r="AI94" s="415"/>
      <c r="AJ94" s="415"/>
      <c r="AK94" s="415"/>
      <c r="AL94" s="415"/>
      <c r="AM94" s="415"/>
      <c r="AN94" s="415"/>
      <c r="AO94" s="415"/>
      <c r="AP94" s="415"/>
      <c r="AQ94" s="497"/>
      <c r="AR94" s="434"/>
      <c r="AS94" s="432" t="s">
        <v>175</v>
      </c>
      <c r="AT94" s="433"/>
      <c r="AU94" s="434"/>
      <c r="AV94" s="434"/>
      <c r="AW94" s="325" t="s">
        <v>166</v>
      </c>
      <c r="AX94" s="330"/>
      <c r="AY94">
        <f>$AY$93</f>
        <v>0</v>
      </c>
      <c r="AZ94" s="10"/>
      <c r="BA94" s="10"/>
      <c r="BB94" s="10"/>
      <c r="BC94" s="10"/>
      <c r="BD94" s="10"/>
      <c r="BE94" s="10"/>
      <c r="BF94" s="10"/>
      <c r="BG94" s="10"/>
      <c r="BH94" s="10"/>
    </row>
    <row r="95" spans="1:60" ht="23.25" hidden="1" customHeight="1" x14ac:dyDescent="0.15">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895" t="s">
        <v>57</v>
      </c>
      <c r="Z95" s="896"/>
      <c r="AA95" s="897"/>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5"/>
      <c r="B96" s="317"/>
      <c r="C96" s="318"/>
      <c r="D96" s="318"/>
      <c r="E96" s="318"/>
      <c r="F96" s="319"/>
      <c r="G96" s="898"/>
      <c r="H96" s="383"/>
      <c r="I96" s="383"/>
      <c r="J96" s="383"/>
      <c r="K96" s="383"/>
      <c r="L96" s="383"/>
      <c r="M96" s="383"/>
      <c r="N96" s="383"/>
      <c r="O96" s="384"/>
      <c r="P96" s="451"/>
      <c r="Q96" s="451"/>
      <c r="R96" s="451"/>
      <c r="S96" s="451"/>
      <c r="T96" s="451"/>
      <c r="U96" s="451"/>
      <c r="V96" s="451"/>
      <c r="W96" s="451"/>
      <c r="X96" s="452"/>
      <c r="Y96" s="899" t="s">
        <v>50</v>
      </c>
      <c r="Z96" s="783"/>
      <c r="AA96" s="784"/>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6"/>
      <c r="B97" s="888"/>
      <c r="C97" s="889"/>
      <c r="D97" s="889"/>
      <c r="E97" s="889"/>
      <c r="F97" s="890"/>
      <c r="G97" s="141"/>
      <c r="H97" s="142"/>
      <c r="I97" s="142"/>
      <c r="J97" s="142"/>
      <c r="K97" s="142"/>
      <c r="L97" s="142"/>
      <c r="M97" s="142"/>
      <c r="N97" s="142"/>
      <c r="O97" s="143"/>
      <c r="P97" s="453"/>
      <c r="Q97" s="453"/>
      <c r="R97" s="453"/>
      <c r="S97" s="453"/>
      <c r="T97" s="453"/>
      <c r="U97" s="453"/>
      <c r="V97" s="453"/>
      <c r="W97" s="453"/>
      <c r="X97" s="454"/>
      <c r="Y97" s="899" t="s">
        <v>13</v>
      </c>
      <c r="Z97" s="783"/>
      <c r="AA97" s="784"/>
      <c r="AB97" s="900" t="s">
        <v>14</v>
      </c>
      <c r="AC97" s="900"/>
      <c r="AD97" s="900"/>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customHeight="1" x14ac:dyDescent="0.15">
      <c r="A98" s="308" t="s">
        <v>577</v>
      </c>
      <c r="B98" s="309"/>
      <c r="C98" s="309"/>
      <c r="D98" s="309"/>
      <c r="E98" s="309"/>
      <c r="F98" s="310"/>
      <c r="G98" s="311" t="s">
        <v>685</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15">
      <c r="A99" s="348" t="s">
        <v>578</v>
      </c>
      <c r="B99" s="318"/>
      <c r="C99" s="318"/>
      <c r="D99" s="318"/>
      <c r="E99" s="318"/>
      <c r="F99" s="319"/>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589</v>
      </c>
      <c r="AV99" s="412"/>
      <c r="AW99" s="412"/>
      <c r="AX99" s="414"/>
      <c r="AY99">
        <f>COUNTA($G$100)</f>
        <v>1</v>
      </c>
    </row>
    <row r="100" spans="1:60" ht="34.5" customHeight="1" x14ac:dyDescent="0.15">
      <c r="A100" s="348"/>
      <c r="B100" s="318"/>
      <c r="C100" s="318"/>
      <c r="D100" s="318"/>
      <c r="E100" s="318"/>
      <c r="F100" s="319"/>
      <c r="G100" s="357" t="s">
        <v>694</v>
      </c>
      <c r="H100" s="358"/>
      <c r="I100" s="358"/>
      <c r="J100" s="358"/>
      <c r="K100" s="358"/>
      <c r="L100" s="358"/>
      <c r="M100" s="358"/>
      <c r="N100" s="358"/>
      <c r="O100" s="358"/>
      <c r="P100" s="361" t="s">
        <v>651</v>
      </c>
      <c r="Q100" s="362"/>
      <c r="R100" s="362"/>
      <c r="S100" s="362"/>
      <c r="T100" s="362"/>
      <c r="U100" s="362"/>
      <c r="V100" s="362"/>
      <c r="W100" s="362"/>
      <c r="X100" s="363"/>
      <c r="Y100" s="367" t="s">
        <v>51</v>
      </c>
      <c r="Z100" s="368"/>
      <c r="AA100" s="369"/>
      <c r="AB100" s="370" t="s">
        <v>620</v>
      </c>
      <c r="AC100" s="370"/>
      <c r="AD100" s="370"/>
      <c r="AE100" s="371" t="s">
        <v>610</v>
      </c>
      <c r="AF100" s="371"/>
      <c r="AG100" s="371"/>
      <c r="AH100" s="371"/>
      <c r="AI100" s="371">
        <v>1</v>
      </c>
      <c r="AJ100" s="371"/>
      <c r="AK100" s="371"/>
      <c r="AL100" s="371"/>
      <c r="AM100" s="371">
        <v>4</v>
      </c>
      <c r="AN100" s="371"/>
      <c r="AO100" s="371"/>
      <c r="AP100" s="371"/>
      <c r="AQ100" s="371" t="s">
        <v>610</v>
      </c>
      <c r="AR100" s="371"/>
      <c r="AS100" s="371"/>
      <c r="AT100" s="371"/>
      <c r="AU100" s="405" t="s">
        <v>610</v>
      </c>
      <c r="AV100" s="406"/>
      <c r="AW100" s="406"/>
      <c r="AX100" s="407"/>
      <c r="AY100">
        <f>$AY$99</f>
        <v>1</v>
      </c>
    </row>
    <row r="101" spans="1:60" ht="34.5" customHeight="1" x14ac:dyDescent="0.15">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t="s">
        <v>620</v>
      </c>
      <c r="AC101" s="370"/>
      <c r="AD101" s="370"/>
      <c r="AE101" s="371" t="s">
        <v>610</v>
      </c>
      <c r="AF101" s="371"/>
      <c r="AG101" s="371"/>
      <c r="AH101" s="371"/>
      <c r="AI101" s="371">
        <v>1</v>
      </c>
      <c r="AJ101" s="371"/>
      <c r="AK101" s="371"/>
      <c r="AL101" s="371"/>
      <c r="AM101" s="371">
        <v>4</v>
      </c>
      <c r="AN101" s="371"/>
      <c r="AO101" s="371"/>
      <c r="AP101" s="371"/>
      <c r="AQ101" s="398" t="s">
        <v>645</v>
      </c>
      <c r="AR101" s="371"/>
      <c r="AS101" s="371"/>
      <c r="AT101" s="371"/>
      <c r="AU101" s="389" t="s">
        <v>645</v>
      </c>
      <c r="AV101" s="406"/>
      <c r="AW101" s="406"/>
      <c r="AX101" s="407"/>
      <c r="AY101">
        <f>$AY$99</f>
        <v>1</v>
      </c>
    </row>
    <row r="102" spans="1:60" ht="23.25" customHeight="1" x14ac:dyDescent="0.15">
      <c r="A102" s="462" t="s">
        <v>579</v>
      </c>
      <c r="B102" s="341"/>
      <c r="C102" s="341"/>
      <c r="D102" s="341"/>
      <c r="E102" s="341"/>
      <c r="F102" s="463"/>
      <c r="G102" s="223" t="s">
        <v>580</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414</v>
      </c>
      <c r="AF102" s="415"/>
      <c r="AG102" s="415"/>
      <c r="AH102" s="415"/>
      <c r="AI102" s="415" t="s">
        <v>566</v>
      </c>
      <c r="AJ102" s="415"/>
      <c r="AK102" s="415"/>
      <c r="AL102" s="415"/>
      <c r="AM102" s="415" t="s">
        <v>382</v>
      </c>
      <c r="AN102" s="415"/>
      <c r="AO102" s="415"/>
      <c r="AP102" s="415"/>
      <c r="AQ102" s="416" t="s">
        <v>590</v>
      </c>
      <c r="AR102" s="417"/>
      <c r="AS102" s="417"/>
      <c r="AT102" s="417"/>
      <c r="AU102" s="417"/>
      <c r="AV102" s="417"/>
      <c r="AW102" s="417"/>
      <c r="AX102" s="418"/>
      <c r="AY102">
        <f>IF(SUBSTITUTE(SUBSTITUTE($G$103,"／",""),"　","")="",0,1)</f>
        <v>1</v>
      </c>
    </row>
    <row r="103" spans="1:60" ht="23.25" customHeight="1" x14ac:dyDescent="0.15">
      <c r="A103" s="464"/>
      <c r="B103" s="323"/>
      <c r="C103" s="323"/>
      <c r="D103" s="323"/>
      <c r="E103" s="323"/>
      <c r="F103" s="465"/>
      <c r="G103" s="394" t="s">
        <v>698</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t="s">
        <v>621</v>
      </c>
      <c r="AC103" s="423"/>
      <c r="AD103" s="424"/>
      <c r="AE103" s="398" t="s">
        <v>610</v>
      </c>
      <c r="AF103" s="398"/>
      <c r="AG103" s="398"/>
      <c r="AH103" s="398"/>
      <c r="AI103" s="398">
        <v>49732540</v>
      </c>
      <c r="AJ103" s="398"/>
      <c r="AK103" s="398"/>
      <c r="AL103" s="398"/>
      <c r="AM103" s="398">
        <v>8572962</v>
      </c>
      <c r="AN103" s="398"/>
      <c r="AO103" s="398"/>
      <c r="AP103" s="398"/>
      <c r="AQ103" s="389" t="s">
        <v>645</v>
      </c>
      <c r="AR103" s="372"/>
      <c r="AS103" s="372"/>
      <c r="AT103" s="372"/>
      <c r="AU103" s="372"/>
      <c r="AV103" s="372"/>
      <c r="AW103" s="372"/>
      <c r="AX103" s="373"/>
      <c r="AY103">
        <f>$AY$102</f>
        <v>1</v>
      </c>
    </row>
    <row r="104" spans="1:60" ht="46.5" customHeight="1" x14ac:dyDescent="0.15">
      <c r="A104" s="466"/>
      <c r="B104" s="325"/>
      <c r="C104" s="325"/>
      <c r="D104" s="325"/>
      <c r="E104" s="325"/>
      <c r="F104" s="467"/>
      <c r="G104" s="396"/>
      <c r="H104" s="397"/>
      <c r="I104" s="397"/>
      <c r="J104" s="397"/>
      <c r="K104" s="397"/>
      <c r="L104" s="397"/>
      <c r="M104" s="397"/>
      <c r="N104" s="397"/>
      <c r="O104" s="397"/>
      <c r="P104" s="397"/>
      <c r="Q104" s="397"/>
      <c r="R104" s="397"/>
      <c r="S104" s="397"/>
      <c r="T104" s="397"/>
      <c r="U104" s="397"/>
      <c r="V104" s="397"/>
      <c r="W104" s="397"/>
      <c r="X104" s="397"/>
      <c r="Y104" s="385" t="s">
        <v>581</v>
      </c>
      <c r="Z104" s="399"/>
      <c r="AA104" s="400"/>
      <c r="AB104" s="425" t="s">
        <v>622</v>
      </c>
      <c r="AC104" s="426"/>
      <c r="AD104" s="427"/>
      <c r="AE104" s="428" t="s">
        <v>610</v>
      </c>
      <c r="AF104" s="428"/>
      <c r="AG104" s="428"/>
      <c r="AH104" s="428"/>
      <c r="AI104" s="458" t="s">
        <v>695</v>
      </c>
      <c r="AJ104" s="428"/>
      <c r="AK104" s="428"/>
      <c r="AL104" s="428"/>
      <c r="AM104" s="458" t="s">
        <v>696</v>
      </c>
      <c r="AN104" s="428"/>
      <c r="AO104" s="428"/>
      <c r="AP104" s="428"/>
      <c r="AQ104" s="428" t="s">
        <v>645</v>
      </c>
      <c r="AR104" s="428"/>
      <c r="AS104" s="428"/>
      <c r="AT104" s="428"/>
      <c r="AU104" s="428"/>
      <c r="AV104" s="428"/>
      <c r="AW104" s="428"/>
      <c r="AX104" s="429"/>
      <c r="AY104">
        <f>$AY$102</f>
        <v>1</v>
      </c>
    </row>
    <row r="105" spans="1:60" ht="18.75" customHeight="1" x14ac:dyDescent="0.15">
      <c r="A105" s="504" t="s">
        <v>234</v>
      </c>
      <c r="B105" s="505"/>
      <c r="C105" s="505"/>
      <c r="D105" s="505"/>
      <c r="E105" s="505"/>
      <c r="F105" s="506"/>
      <c r="G105" s="478" t="s">
        <v>139</v>
      </c>
      <c r="H105" s="323"/>
      <c r="I105" s="323"/>
      <c r="J105" s="323"/>
      <c r="K105" s="323"/>
      <c r="L105" s="323"/>
      <c r="M105" s="323"/>
      <c r="N105" s="323"/>
      <c r="O105" s="324"/>
      <c r="P105" s="327" t="s">
        <v>55</v>
      </c>
      <c r="Q105" s="323"/>
      <c r="R105" s="323"/>
      <c r="S105" s="323"/>
      <c r="T105" s="323"/>
      <c r="U105" s="323"/>
      <c r="V105" s="323"/>
      <c r="W105" s="323"/>
      <c r="X105" s="324"/>
      <c r="Y105" s="479"/>
      <c r="Z105" s="480"/>
      <c r="AA105" s="481"/>
      <c r="AB105" s="485" t="s">
        <v>11</v>
      </c>
      <c r="AC105" s="486"/>
      <c r="AD105" s="487"/>
      <c r="AE105" s="415" t="s">
        <v>414</v>
      </c>
      <c r="AF105" s="415"/>
      <c r="AG105" s="415"/>
      <c r="AH105" s="415"/>
      <c r="AI105" s="415" t="s">
        <v>566</v>
      </c>
      <c r="AJ105" s="415"/>
      <c r="AK105" s="415"/>
      <c r="AL105" s="415"/>
      <c r="AM105" s="415" t="s">
        <v>382</v>
      </c>
      <c r="AN105" s="415"/>
      <c r="AO105" s="415"/>
      <c r="AP105" s="415"/>
      <c r="AQ105" s="459" t="s">
        <v>174</v>
      </c>
      <c r="AR105" s="460"/>
      <c r="AS105" s="460"/>
      <c r="AT105" s="461"/>
      <c r="AU105" s="323" t="s">
        <v>128</v>
      </c>
      <c r="AV105" s="323"/>
      <c r="AW105" s="323"/>
      <c r="AX105" s="328"/>
      <c r="AY105">
        <f>COUNTA($G$107)</f>
        <v>1</v>
      </c>
    </row>
    <row r="106" spans="1:60" ht="18.75" customHeight="1" x14ac:dyDescent="0.15">
      <c r="A106" s="507"/>
      <c r="B106" s="508"/>
      <c r="C106" s="508"/>
      <c r="D106" s="508"/>
      <c r="E106" s="508"/>
      <c r="F106" s="509"/>
      <c r="G106" s="343"/>
      <c r="H106" s="325"/>
      <c r="I106" s="325"/>
      <c r="J106" s="325"/>
      <c r="K106" s="325"/>
      <c r="L106" s="325"/>
      <c r="M106" s="325"/>
      <c r="N106" s="325"/>
      <c r="O106" s="326"/>
      <c r="P106" s="329"/>
      <c r="Q106" s="325"/>
      <c r="R106" s="325"/>
      <c r="S106" s="325"/>
      <c r="T106" s="325"/>
      <c r="U106" s="325"/>
      <c r="V106" s="325"/>
      <c r="W106" s="325"/>
      <c r="X106" s="326"/>
      <c r="Y106" s="482"/>
      <c r="Z106" s="483"/>
      <c r="AA106" s="484"/>
      <c r="AB106" s="402"/>
      <c r="AC106" s="488"/>
      <c r="AD106" s="489"/>
      <c r="AE106" s="415"/>
      <c r="AF106" s="415"/>
      <c r="AG106" s="415"/>
      <c r="AH106" s="415"/>
      <c r="AI106" s="415"/>
      <c r="AJ106" s="415"/>
      <c r="AK106" s="415"/>
      <c r="AL106" s="415"/>
      <c r="AM106" s="415"/>
      <c r="AN106" s="415"/>
      <c r="AO106" s="415"/>
      <c r="AP106" s="415"/>
      <c r="AQ106" s="430" t="s">
        <v>610</v>
      </c>
      <c r="AR106" s="431"/>
      <c r="AS106" s="432" t="s">
        <v>175</v>
      </c>
      <c r="AT106" s="433"/>
      <c r="AU106" s="434" t="s">
        <v>697</v>
      </c>
      <c r="AV106" s="434"/>
      <c r="AW106" s="325" t="s">
        <v>166</v>
      </c>
      <c r="AX106" s="330"/>
      <c r="AY106">
        <f t="shared" ref="AY106:AY111" si="3">$AY$105</f>
        <v>1</v>
      </c>
    </row>
    <row r="107" spans="1:60" ht="23.25" customHeight="1" x14ac:dyDescent="0.15">
      <c r="A107" s="510"/>
      <c r="B107" s="508"/>
      <c r="C107" s="508"/>
      <c r="D107" s="508"/>
      <c r="E107" s="508"/>
      <c r="F107" s="509"/>
      <c r="G107" s="374" t="s">
        <v>616</v>
      </c>
      <c r="H107" s="375"/>
      <c r="I107" s="375"/>
      <c r="J107" s="375"/>
      <c r="K107" s="375"/>
      <c r="L107" s="375"/>
      <c r="M107" s="375"/>
      <c r="N107" s="375"/>
      <c r="O107" s="376"/>
      <c r="P107" s="139" t="s">
        <v>617</v>
      </c>
      <c r="Q107" s="139"/>
      <c r="R107" s="139"/>
      <c r="S107" s="139"/>
      <c r="T107" s="139"/>
      <c r="U107" s="139"/>
      <c r="V107" s="139"/>
      <c r="W107" s="139"/>
      <c r="X107" s="140"/>
      <c r="Y107" s="385" t="s">
        <v>12</v>
      </c>
      <c r="Z107" s="386"/>
      <c r="AA107" s="387"/>
      <c r="AB107" s="388" t="s">
        <v>618</v>
      </c>
      <c r="AC107" s="388"/>
      <c r="AD107" s="388"/>
      <c r="AE107" s="389" t="s">
        <v>610</v>
      </c>
      <c r="AF107" s="372"/>
      <c r="AG107" s="372"/>
      <c r="AH107" s="372"/>
      <c r="AI107" s="389" t="s">
        <v>610</v>
      </c>
      <c r="AJ107" s="372"/>
      <c r="AK107" s="372"/>
      <c r="AL107" s="372"/>
      <c r="AM107" s="389">
        <v>1410</v>
      </c>
      <c r="AN107" s="372"/>
      <c r="AO107" s="372"/>
      <c r="AP107" s="372"/>
      <c r="AQ107" s="391" t="s">
        <v>610</v>
      </c>
      <c r="AR107" s="392"/>
      <c r="AS107" s="392"/>
      <c r="AT107" s="393"/>
      <c r="AU107" s="372" t="s">
        <v>697</v>
      </c>
      <c r="AV107" s="372"/>
      <c r="AW107" s="372"/>
      <c r="AX107" s="373"/>
      <c r="AY107">
        <f t="shared" si="3"/>
        <v>1</v>
      </c>
    </row>
    <row r="108" spans="1:60" ht="23.25"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t="s">
        <v>618</v>
      </c>
      <c r="AC108" s="448"/>
      <c r="AD108" s="448"/>
      <c r="AE108" s="389" t="s">
        <v>610</v>
      </c>
      <c r="AF108" s="372"/>
      <c r="AG108" s="372"/>
      <c r="AH108" s="372"/>
      <c r="AI108" s="389" t="s">
        <v>610</v>
      </c>
      <c r="AJ108" s="372"/>
      <c r="AK108" s="372"/>
      <c r="AL108" s="372"/>
      <c r="AM108" s="389">
        <v>400</v>
      </c>
      <c r="AN108" s="372"/>
      <c r="AO108" s="372"/>
      <c r="AP108" s="372"/>
      <c r="AQ108" s="391" t="s">
        <v>610</v>
      </c>
      <c r="AR108" s="392"/>
      <c r="AS108" s="392"/>
      <c r="AT108" s="393"/>
      <c r="AU108" s="372" t="s">
        <v>697</v>
      </c>
      <c r="AV108" s="372"/>
      <c r="AW108" s="372"/>
      <c r="AX108" s="373"/>
      <c r="AY108">
        <f t="shared" si="3"/>
        <v>1</v>
      </c>
    </row>
    <row r="109" spans="1:60" ht="23.25"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t="s">
        <v>610</v>
      </c>
      <c r="AF109" s="372"/>
      <c r="AG109" s="372"/>
      <c r="AH109" s="372"/>
      <c r="AI109" s="389" t="s">
        <v>610</v>
      </c>
      <c r="AJ109" s="372"/>
      <c r="AK109" s="372"/>
      <c r="AL109" s="372"/>
      <c r="AM109" s="389">
        <v>352.5</v>
      </c>
      <c r="AN109" s="372"/>
      <c r="AO109" s="372"/>
      <c r="AP109" s="372"/>
      <c r="AQ109" s="391" t="s">
        <v>610</v>
      </c>
      <c r="AR109" s="392"/>
      <c r="AS109" s="392"/>
      <c r="AT109" s="393"/>
      <c r="AU109" s="372" t="s">
        <v>697</v>
      </c>
      <c r="AV109" s="372"/>
      <c r="AW109" s="372"/>
      <c r="AX109" s="373"/>
      <c r="AY109">
        <f t="shared" si="3"/>
        <v>1</v>
      </c>
    </row>
    <row r="110" spans="1:60" ht="23.25" customHeight="1" x14ac:dyDescent="0.15">
      <c r="A110" s="462" t="s">
        <v>258</v>
      </c>
      <c r="B110" s="456"/>
      <c r="C110" s="456"/>
      <c r="D110" s="456"/>
      <c r="E110" s="456"/>
      <c r="F110" s="457"/>
      <c r="G110" s="498" t="s">
        <v>688</v>
      </c>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1</v>
      </c>
    </row>
    <row r="111" spans="1:60" ht="23.25" customHeight="1" thickBot="1" x14ac:dyDescent="0.2">
      <c r="A111" s="349"/>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1</v>
      </c>
    </row>
    <row r="112" spans="1:60" ht="18.75" hidden="1" customHeight="1" x14ac:dyDescent="0.15">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591</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15">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15">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1" t="s">
        <v>11</v>
      </c>
      <c r="AC117" s="892"/>
      <c r="AD117" s="893"/>
      <c r="AE117" s="415" t="s">
        <v>414</v>
      </c>
      <c r="AF117" s="415"/>
      <c r="AG117" s="415"/>
      <c r="AH117" s="415"/>
      <c r="AI117" s="415" t="s">
        <v>566</v>
      </c>
      <c r="AJ117" s="415"/>
      <c r="AK117" s="415"/>
      <c r="AL117" s="415"/>
      <c r="AM117" s="415" t="s">
        <v>382</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8"/>
      <c r="AD118" s="489"/>
      <c r="AE118" s="415"/>
      <c r="AF118" s="415"/>
      <c r="AG118" s="415"/>
      <c r="AH118" s="415"/>
      <c r="AI118" s="415"/>
      <c r="AJ118" s="415"/>
      <c r="AK118" s="415"/>
      <c r="AL118" s="415"/>
      <c r="AM118" s="415"/>
      <c r="AN118" s="415"/>
      <c r="AO118" s="415"/>
      <c r="AP118" s="415"/>
      <c r="AQ118" s="497"/>
      <c r="AR118" s="434"/>
      <c r="AS118" s="432" t="s">
        <v>175</v>
      </c>
      <c r="AT118" s="433"/>
      <c r="AU118" s="434"/>
      <c r="AV118" s="434"/>
      <c r="AW118" s="325" t="s">
        <v>166</v>
      </c>
      <c r="AX118" s="330"/>
      <c r="AY118">
        <f t="shared" si="4"/>
        <v>0</v>
      </c>
      <c r="AZ118" s="10"/>
      <c r="BA118" s="10"/>
      <c r="BB118" s="10"/>
      <c r="BC118" s="10"/>
      <c r="BD118" s="10"/>
      <c r="BE118" s="10"/>
      <c r="BF118" s="10"/>
      <c r="BG118" s="10"/>
      <c r="BH118" s="10"/>
    </row>
    <row r="119" spans="1:60" ht="23.25" hidden="1" customHeight="1" x14ac:dyDescent="0.15">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895" t="s">
        <v>57</v>
      </c>
      <c r="Z119" s="896"/>
      <c r="AA119" s="897"/>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5"/>
      <c r="B120" s="317"/>
      <c r="C120" s="318"/>
      <c r="D120" s="318"/>
      <c r="E120" s="318"/>
      <c r="F120" s="319"/>
      <c r="G120" s="898"/>
      <c r="H120" s="383"/>
      <c r="I120" s="383"/>
      <c r="J120" s="383"/>
      <c r="K120" s="383"/>
      <c r="L120" s="383"/>
      <c r="M120" s="383"/>
      <c r="N120" s="383"/>
      <c r="O120" s="384"/>
      <c r="P120" s="451"/>
      <c r="Q120" s="451"/>
      <c r="R120" s="451"/>
      <c r="S120" s="451"/>
      <c r="T120" s="451"/>
      <c r="U120" s="451"/>
      <c r="V120" s="451"/>
      <c r="W120" s="451"/>
      <c r="X120" s="452"/>
      <c r="Y120" s="899" t="s">
        <v>50</v>
      </c>
      <c r="Z120" s="783"/>
      <c r="AA120" s="784"/>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899" t="s">
        <v>13</v>
      </c>
      <c r="Z121" s="783"/>
      <c r="AA121" s="784"/>
      <c r="AB121" s="900" t="s">
        <v>14</v>
      </c>
      <c r="AC121" s="900"/>
      <c r="AD121" s="900"/>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1" t="s">
        <v>11</v>
      </c>
      <c r="AC122" s="892"/>
      <c r="AD122" s="893"/>
      <c r="AE122" s="415" t="s">
        <v>414</v>
      </c>
      <c r="AF122" s="415"/>
      <c r="AG122" s="415"/>
      <c r="AH122" s="415"/>
      <c r="AI122" s="415" t="s">
        <v>566</v>
      </c>
      <c r="AJ122" s="415"/>
      <c r="AK122" s="415"/>
      <c r="AL122" s="415"/>
      <c r="AM122" s="415" t="s">
        <v>382</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8"/>
      <c r="AD123" s="489"/>
      <c r="AE123" s="415"/>
      <c r="AF123" s="415"/>
      <c r="AG123" s="415"/>
      <c r="AH123" s="415"/>
      <c r="AI123" s="415"/>
      <c r="AJ123" s="415"/>
      <c r="AK123" s="415"/>
      <c r="AL123" s="415"/>
      <c r="AM123" s="415"/>
      <c r="AN123" s="415"/>
      <c r="AO123" s="415"/>
      <c r="AP123" s="415"/>
      <c r="AQ123" s="497"/>
      <c r="AR123" s="434"/>
      <c r="AS123" s="432" t="s">
        <v>175</v>
      </c>
      <c r="AT123" s="433"/>
      <c r="AU123" s="434"/>
      <c r="AV123" s="434"/>
      <c r="AW123" s="325" t="s">
        <v>166</v>
      </c>
      <c r="AX123" s="330"/>
      <c r="AY123">
        <f>$AY$122</f>
        <v>0</v>
      </c>
      <c r="AZ123" s="10"/>
      <c r="BA123" s="10"/>
      <c r="BB123" s="10"/>
      <c r="BC123" s="10"/>
      <c r="BD123" s="10"/>
      <c r="BE123" s="10"/>
      <c r="BF123" s="10"/>
      <c r="BG123" s="10"/>
      <c r="BH123" s="10"/>
    </row>
    <row r="124" spans="1:60" ht="23.25" hidden="1" customHeight="1" x14ac:dyDescent="0.15">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895" t="s">
        <v>57</v>
      </c>
      <c r="Z124" s="896"/>
      <c r="AA124" s="897"/>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5"/>
      <c r="B125" s="317"/>
      <c r="C125" s="318"/>
      <c r="D125" s="318"/>
      <c r="E125" s="318"/>
      <c r="F125" s="319"/>
      <c r="G125" s="898"/>
      <c r="H125" s="383"/>
      <c r="I125" s="383"/>
      <c r="J125" s="383"/>
      <c r="K125" s="383"/>
      <c r="L125" s="383"/>
      <c r="M125" s="383"/>
      <c r="N125" s="383"/>
      <c r="O125" s="384"/>
      <c r="P125" s="451"/>
      <c r="Q125" s="451"/>
      <c r="R125" s="451"/>
      <c r="S125" s="451"/>
      <c r="T125" s="451"/>
      <c r="U125" s="451"/>
      <c r="V125" s="451"/>
      <c r="W125" s="451"/>
      <c r="X125" s="452"/>
      <c r="Y125" s="899" t="s">
        <v>50</v>
      </c>
      <c r="Z125" s="783"/>
      <c r="AA125" s="784"/>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899" t="s">
        <v>13</v>
      </c>
      <c r="Z126" s="783"/>
      <c r="AA126" s="784"/>
      <c r="AB126" s="900" t="s">
        <v>14</v>
      </c>
      <c r="AC126" s="900"/>
      <c r="AD126" s="900"/>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1" t="s">
        <v>11</v>
      </c>
      <c r="AC127" s="892"/>
      <c r="AD127" s="893"/>
      <c r="AE127" s="415" t="s">
        <v>414</v>
      </c>
      <c r="AF127" s="415"/>
      <c r="AG127" s="415"/>
      <c r="AH127" s="415"/>
      <c r="AI127" s="415" t="s">
        <v>566</v>
      </c>
      <c r="AJ127" s="415"/>
      <c r="AK127" s="415"/>
      <c r="AL127" s="415"/>
      <c r="AM127" s="415" t="s">
        <v>382</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8"/>
      <c r="AD128" s="489"/>
      <c r="AE128" s="415"/>
      <c r="AF128" s="415"/>
      <c r="AG128" s="415"/>
      <c r="AH128" s="415"/>
      <c r="AI128" s="415"/>
      <c r="AJ128" s="415"/>
      <c r="AK128" s="415"/>
      <c r="AL128" s="415"/>
      <c r="AM128" s="415"/>
      <c r="AN128" s="415"/>
      <c r="AO128" s="415"/>
      <c r="AP128" s="415"/>
      <c r="AQ128" s="497"/>
      <c r="AR128" s="434"/>
      <c r="AS128" s="432" t="s">
        <v>175</v>
      </c>
      <c r="AT128" s="433"/>
      <c r="AU128" s="434"/>
      <c r="AV128" s="434"/>
      <c r="AW128" s="325" t="s">
        <v>166</v>
      </c>
      <c r="AX128" s="330"/>
      <c r="AY128">
        <f>$AY$127</f>
        <v>0</v>
      </c>
      <c r="AZ128" s="10"/>
      <c r="BA128" s="10"/>
      <c r="BB128" s="10"/>
      <c r="BC128" s="10"/>
      <c r="BD128" s="10"/>
      <c r="BE128" s="10"/>
      <c r="BF128" s="10"/>
      <c r="BG128" s="10"/>
      <c r="BH128" s="10"/>
    </row>
    <row r="129" spans="1:60" ht="23.25" hidden="1" customHeight="1" x14ac:dyDescent="0.15">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895" t="s">
        <v>57</v>
      </c>
      <c r="Z129" s="896"/>
      <c r="AA129" s="897"/>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5"/>
      <c r="B130" s="317"/>
      <c r="C130" s="318"/>
      <c r="D130" s="318"/>
      <c r="E130" s="318"/>
      <c r="F130" s="319"/>
      <c r="G130" s="898"/>
      <c r="H130" s="383"/>
      <c r="I130" s="383"/>
      <c r="J130" s="383"/>
      <c r="K130" s="383"/>
      <c r="L130" s="383"/>
      <c r="M130" s="383"/>
      <c r="N130" s="383"/>
      <c r="O130" s="384"/>
      <c r="P130" s="451"/>
      <c r="Q130" s="451"/>
      <c r="R130" s="451"/>
      <c r="S130" s="451"/>
      <c r="T130" s="451"/>
      <c r="U130" s="451"/>
      <c r="V130" s="451"/>
      <c r="W130" s="451"/>
      <c r="X130" s="452"/>
      <c r="Y130" s="899" t="s">
        <v>50</v>
      </c>
      <c r="Z130" s="783"/>
      <c r="AA130" s="784"/>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6"/>
      <c r="B131" s="888"/>
      <c r="C131" s="889"/>
      <c r="D131" s="889"/>
      <c r="E131" s="889"/>
      <c r="F131" s="890"/>
      <c r="G131" s="141"/>
      <c r="H131" s="142"/>
      <c r="I131" s="142"/>
      <c r="J131" s="142"/>
      <c r="K131" s="142"/>
      <c r="L131" s="142"/>
      <c r="M131" s="142"/>
      <c r="N131" s="142"/>
      <c r="O131" s="143"/>
      <c r="P131" s="453"/>
      <c r="Q131" s="453"/>
      <c r="R131" s="453"/>
      <c r="S131" s="453"/>
      <c r="T131" s="453"/>
      <c r="U131" s="453"/>
      <c r="V131" s="453"/>
      <c r="W131" s="453"/>
      <c r="X131" s="454"/>
      <c r="Y131" s="899" t="s">
        <v>13</v>
      </c>
      <c r="Z131" s="783"/>
      <c r="AA131" s="784"/>
      <c r="AB131" s="900" t="s">
        <v>14</v>
      </c>
      <c r="AC131" s="900"/>
      <c r="AD131" s="900"/>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8"/>
      <c r="C133" s="318"/>
      <c r="D133" s="318"/>
      <c r="E133" s="318"/>
      <c r="F133" s="319"/>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589</v>
      </c>
      <c r="AV133" s="412"/>
      <c r="AW133" s="412"/>
      <c r="AX133" s="414"/>
      <c r="AY133">
        <f>COUNTA($G$134)</f>
        <v>0</v>
      </c>
    </row>
    <row r="134" spans="1:60" ht="23.25" hidden="1" customHeight="1" x14ac:dyDescent="0.15">
      <c r="A134" s="348"/>
      <c r="B134" s="318"/>
      <c r="C134" s="318"/>
      <c r="D134" s="318"/>
      <c r="E134" s="318"/>
      <c r="F134" s="319"/>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0"/>
      <c r="AC134" s="370"/>
      <c r="AD134" s="370"/>
      <c r="AE134" s="371" t="s">
        <v>610</v>
      </c>
      <c r="AF134" s="371"/>
      <c r="AG134" s="371"/>
      <c r="AH134" s="371"/>
      <c r="AI134" s="371"/>
      <c r="AJ134" s="371"/>
      <c r="AK134" s="371"/>
      <c r="AL134" s="371"/>
      <c r="AM134" s="371"/>
      <c r="AN134" s="371"/>
      <c r="AO134" s="371"/>
      <c r="AP134" s="371"/>
      <c r="AQ134" s="371" t="s">
        <v>610</v>
      </c>
      <c r="AR134" s="371"/>
      <c r="AS134" s="371"/>
      <c r="AT134" s="371"/>
      <c r="AU134" s="405" t="s">
        <v>610</v>
      </c>
      <c r="AV134" s="406"/>
      <c r="AW134" s="406"/>
      <c r="AX134" s="407"/>
      <c r="AY134">
        <f>$AY$133</f>
        <v>0</v>
      </c>
    </row>
    <row r="135" spans="1:60" ht="23.25" hidden="1" customHeight="1" x14ac:dyDescent="0.15">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t="s">
        <v>610</v>
      </c>
      <c r="AF135" s="371"/>
      <c r="AG135" s="371"/>
      <c r="AH135" s="371"/>
      <c r="AI135" s="371" t="s">
        <v>610</v>
      </c>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2" t="s">
        <v>579</v>
      </c>
      <c r="B136" s="341"/>
      <c r="C136" s="341"/>
      <c r="D136" s="341"/>
      <c r="E136" s="341"/>
      <c r="F136" s="463"/>
      <c r="G136" s="223" t="s">
        <v>580</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414</v>
      </c>
      <c r="AF136" s="415"/>
      <c r="AG136" s="415"/>
      <c r="AH136" s="415"/>
      <c r="AI136" s="415" t="s">
        <v>566</v>
      </c>
      <c r="AJ136" s="415"/>
      <c r="AK136" s="415"/>
      <c r="AL136" s="415"/>
      <c r="AM136" s="415" t="s">
        <v>382</v>
      </c>
      <c r="AN136" s="415"/>
      <c r="AO136" s="415"/>
      <c r="AP136" s="415"/>
      <c r="AQ136" s="416" t="s">
        <v>590</v>
      </c>
      <c r="AR136" s="417"/>
      <c r="AS136" s="417"/>
      <c r="AT136" s="417"/>
      <c r="AU136" s="417"/>
      <c r="AV136" s="417"/>
      <c r="AW136" s="417"/>
      <c r="AX136" s="418"/>
      <c r="AY136">
        <f>IF(SUBSTITUTE(SUBSTITUTE($G$137,"／",""),"　","")="",0,1)</f>
        <v>0</v>
      </c>
    </row>
    <row r="137" spans="1:60" ht="23.25" hidden="1" customHeight="1" x14ac:dyDescent="0.15">
      <c r="A137" s="464"/>
      <c r="B137" s="323"/>
      <c r="C137" s="323"/>
      <c r="D137" s="323"/>
      <c r="E137" s="323"/>
      <c r="F137" s="465"/>
      <c r="G137" s="394" t="s">
        <v>650</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5"/>
      <c r="C138" s="325"/>
      <c r="D138" s="325"/>
      <c r="E138" s="325"/>
      <c r="F138" s="467"/>
      <c r="G138" s="396"/>
      <c r="H138" s="397"/>
      <c r="I138" s="397"/>
      <c r="J138" s="397"/>
      <c r="K138" s="397"/>
      <c r="L138" s="397"/>
      <c r="M138" s="397"/>
      <c r="N138" s="397"/>
      <c r="O138" s="397"/>
      <c r="P138" s="397"/>
      <c r="Q138" s="397"/>
      <c r="R138" s="397"/>
      <c r="S138" s="397"/>
      <c r="T138" s="397"/>
      <c r="U138" s="397"/>
      <c r="V138" s="397"/>
      <c r="W138" s="397"/>
      <c r="X138" s="397"/>
      <c r="Y138" s="385" t="s">
        <v>581</v>
      </c>
      <c r="Z138" s="399"/>
      <c r="AA138" s="400"/>
      <c r="AB138" s="425"/>
      <c r="AC138" s="426"/>
      <c r="AD138" s="427"/>
      <c r="AE138" s="428"/>
      <c r="AF138" s="428"/>
      <c r="AG138" s="428"/>
      <c r="AH138" s="428"/>
      <c r="AI138" s="45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4" t="s">
        <v>234</v>
      </c>
      <c r="B139" s="505"/>
      <c r="C139" s="505"/>
      <c r="D139" s="505"/>
      <c r="E139" s="505"/>
      <c r="F139" s="506"/>
      <c r="G139" s="478" t="s">
        <v>139</v>
      </c>
      <c r="H139" s="323"/>
      <c r="I139" s="323"/>
      <c r="J139" s="323"/>
      <c r="K139" s="323"/>
      <c r="L139" s="323"/>
      <c r="M139" s="323"/>
      <c r="N139" s="323"/>
      <c r="O139" s="324"/>
      <c r="P139" s="327" t="s">
        <v>55</v>
      </c>
      <c r="Q139" s="323"/>
      <c r="R139" s="323"/>
      <c r="S139" s="323"/>
      <c r="T139" s="323"/>
      <c r="U139" s="323"/>
      <c r="V139" s="323"/>
      <c r="W139" s="323"/>
      <c r="X139" s="324"/>
      <c r="Y139" s="479"/>
      <c r="Z139" s="480"/>
      <c r="AA139" s="481"/>
      <c r="AB139" s="485" t="s">
        <v>11</v>
      </c>
      <c r="AC139" s="486"/>
      <c r="AD139" s="487"/>
      <c r="AE139" s="415" t="s">
        <v>414</v>
      </c>
      <c r="AF139" s="415"/>
      <c r="AG139" s="415"/>
      <c r="AH139" s="415"/>
      <c r="AI139" s="415" t="s">
        <v>566</v>
      </c>
      <c r="AJ139" s="415"/>
      <c r="AK139" s="415"/>
      <c r="AL139" s="415"/>
      <c r="AM139" s="415" t="s">
        <v>382</v>
      </c>
      <c r="AN139" s="415"/>
      <c r="AO139" s="415"/>
      <c r="AP139" s="415"/>
      <c r="AQ139" s="459" t="s">
        <v>174</v>
      </c>
      <c r="AR139" s="460"/>
      <c r="AS139" s="460"/>
      <c r="AT139" s="461"/>
      <c r="AU139" s="323" t="s">
        <v>128</v>
      </c>
      <c r="AV139" s="323"/>
      <c r="AW139" s="323"/>
      <c r="AX139" s="328"/>
      <c r="AY139">
        <f>COUNTA($G$141)</f>
        <v>0</v>
      </c>
    </row>
    <row r="140" spans="1:60" ht="18.75" hidden="1" customHeight="1" x14ac:dyDescent="0.15">
      <c r="A140" s="507"/>
      <c r="B140" s="508"/>
      <c r="C140" s="508"/>
      <c r="D140" s="508"/>
      <c r="E140" s="508"/>
      <c r="F140" s="509"/>
      <c r="G140" s="343"/>
      <c r="H140" s="325"/>
      <c r="I140" s="325"/>
      <c r="J140" s="325"/>
      <c r="K140" s="325"/>
      <c r="L140" s="325"/>
      <c r="M140" s="325"/>
      <c r="N140" s="325"/>
      <c r="O140" s="326"/>
      <c r="P140" s="329"/>
      <c r="Q140" s="325"/>
      <c r="R140" s="325"/>
      <c r="S140" s="325"/>
      <c r="T140" s="325"/>
      <c r="U140" s="325"/>
      <c r="V140" s="325"/>
      <c r="W140" s="325"/>
      <c r="X140" s="326"/>
      <c r="Y140" s="482"/>
      <c r="Z140" s="483"/>
      <c r="AA140" s="484"/>
      <c r="AB140" s="402"/>
      <c r="AC140" s="488"/>
      <c r="AD140" s="489"/>
      <c r="AE140" s="415"/>
      <c r="AF140" s="415"/>
      <c r="AG140" s="415"/>
      <c r="AH140" s="415"/>
      <c r="AI140" s="415"/>
      <c r="AJ140" s="415"/>
      <c r="AK140" s="415"/>
      <c r="AL140" s="415"/>
      <c r="AM140" s="415"/>
      <c r="AN140" s="415"/>
      <c r="AO140" s="415"/>
      <c r="AP140" s="415"/>
      <c r="AQ140" s="430"/>
      <c r="AR140" s="431"/>
      <c r="AS140" s="432" t="s">
        <v>175</v>
      </c>
      <c r="AT140" s="433"/>
      <c r="AU140" s="434">
        <v>4</v>
      </c>
      <c r="AV140" s="434"/>
      <c r="AW140" s="325" t="s">
        <v>166</v>
      </c>
      <c r="AX140" s="330"/>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t="s">
        <v>249</v>
      </c>
      <c r="AC141" s="388"/>
      <c r="AD141" s="388"/>
      <c r="AE141" s="389" t="s">
        <v>610</v>
      </c>
      <c r="AF141" s="372"/>
      <c r="AG141" s="372"/>
      <c r="AH141" s="372"/>
      <c r="AI141" s="389"/>
      <c r="AJ141" s="372"/>
      <c r="AK141" s="372"/>
      <c r="AL141" s="372"/>
      <c r="AM141" s="389"/>
      <c r="AN141" s="372"/>
      <c r="AO141" s="372"/>
      <c r="AP141" s="372"/>
      <c r="AQ141" s="391" t="s">
        <v>610</v>
      </c>
      <c r="AR141" s="392"/>
      <c r="AS141" s="392"/>
      <c r="AT141" s="393"/>
      <c r="AU141" s="372" t="s">
        <v>610</v>
      </c>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t="s">
        <v>249</v>
      </c>
      <c r="AC142" s="448"/>
      <c r="AD142" s="448"/>
      <c r="AE142" s="389" t="s">
        <v>610</v>
      </c>
      <c r="AF142" s="372"/>
      <c r="AG142" s="372"/>
      <c r="AH142" s="372"/>
      <c r="AI142" s="389" t="s">
        <v>610</v>
      </c>
      <c r="AJ142" s="372"/>
      <c r="AK142" s="372"/>
      <c r="AL142" s="372"/>
      <c r="AM142" s="389"/>
      <c r="AN142" s="372"/>
      <c r="AO142" s="372"/>
      <c r="AP142" s="372"/>
      <c r="AQ142" s="391" t="s">
        <v>610</v>
      </c>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t="s">
        <v>610</v>
      </c>
      <c r="AF143" s="372"/>
      <c r="AG143" s="372"/>
      <c r="AH143" s="372"/>
      <c r="AI143" s="389" t="s">
        <v>610</v>
      </c>
      <c r="AJ143" s="372"/>
      <c r="AK143" s="372"/>
      <c r="AL143" s="372"/>
      <c r="AM143" s="389"/>
      <c r="AN143" s="372"/>
      <c r="AO143" s="372"/>
      <c r="AP143" s="372"/>
      <c r="AQ143" s="391" t="s">
        <v>610</v>
      </c>
      <c r="AR143" s="392"/>
      <c r="AS143" s="392"/>
      <c r="AT143" s="393"/>
      <c r="AU143" s="372"/>
      <c r="AV143" s="372"/>
      <c r="AW143" s="372"/>
      <c r="AX143" s="373"/>
      <c r="AY143">
        <f t="shared" si="5"/>
        <v>0</v>
      </c>
    </row>
    <row r="144" spans="1:60" ht="23.25" hidden="1" customHeight="1" x14ac:dyDescent="0.15">
      <c r="A144" s="462" t="s">
        <v>258</v>
      </c>
      <c r="B144" s="456"/>
      <c r="C144" s="456"/>
      <c r="D144" s="456"/>
      <c r="E144" s="456"/>
      <c r="F144" s="457"/>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591</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15">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15">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1" t="s">
        <v>11</v>
      </c>
      <c r="AC151" s="892"/>
      <c r="AD151" s="893"/>
      <c r="AE151" s="415" t="s">
        <v>414</v>
      </c>
      <c r="AF151" s="415"/>
      <c r="AG151" s="415"/>
      <c r="AH151" s="415"/>
      <c r="AI151" s="415" t="s">
        <v>566</v>
      </c>
      <c r="AJ151" s="415"/>
      <c r="AK151" s="415"/>
      <c r="AL151" s="415"/>
      <c r="AM151" s="415" t="s">
        <v>382</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8"/>
      <c r="AD152" s="489"/>
      <c r="AE152" s="415"/>
      <c r="AF152" s="415"/>
      <c r="AG152" s="415"/>
      <c r="AH152" s="415"/>
      <c r="AI152" s="415"/>
      <c r="AJ152" s="415"/>
      <c r="AK152" s="415"/>
      <c r="AL152" s="415"/>
      <c r="AM152" s="415"/>
      <c r="AN152" s="415"/>
      <c r="AO152" s="415"/>
      <c r="AP152" s="415"/>
      <c r="AQ152" s="497"/>
      <c r="AR152" s="434"/>
      <c r="AS152" s="432" t="s">
        <v>175</v>
      </c>
      <c r="AT152" s="433"/>
      <c r="AU152" s="434"/>
      <c r="AV152" s="434"/>
      <c r="AW152" s="325" t="s">
        <v>166</v>
      </c>
      <c r="AX152" s="330"/>
      <c r="AY152">
        <f t="shared" si="6"/>
        <v>0</v>
      </c>
      <c r="AZ152" s="10"/>
      <c r="BA152" s="10"/>
      <c r="BB152" s="10"/>
      <c r="BC152" s="10"/>
      <c r="BD152" s="10"/>
      <c r="BE152" s="10"/>
      <c r="BF152" s="10"/>
      <c r="BG152" s="10"/>
      <c r="BH152" s="10"/>
    </row>
    <row r="153" spans="1:60" ht="23.25" hidden="1" customHeight="1" x14ac:dyDescent="0.15">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895" t="s">
        <v>57</v>
      </c>
      <c r="Z153" s="896"/>
      <c r="AA153" s="897"/>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5"/>
      <c r="B154" s="317"/>
      <c r="C154" s="318"/>
      <c r="D154" s="318"/>
      <c r="E154" s="318"/>
      <c r="F154" s="319"/>
      <c r="G154" s="898"/>
      <c r="H154" s="383"/>
      <c r="I154" s="383"/>
      <c r="J154" s="383"/>
      <c r="K154" s="383"/>
      <c r="L154" s="383"/>
      <c r="M154" s="383"/>
      <c r="N154" s="383"/>
      <c r="O154" s="384"/>
      <c r="P154" s="451"/>
      <c r="Q154" s="451"/>
      <c r="R154" s="451"/>
      <c r="S154" s="451"/>
      <c r="T154" s="451"/>
      <c r="U154" s="451"/>
      <c r="V154" s="451"/>
      <c r="W154" s="451"/>
      <c r="X154" s="452"/>
      <c r="Y154" s="899" t="s">
        <v>50</v>
      </c>
      <c r="Z154" s="783"/>
      <c r="AA154" s="784"/>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899" t="s">
        <v>13</v>
      </c>
      <c r="Z155" s="783"/>
      <c r="AA155" s="784"/>
      <c r="AB155" s="900" t="s">
        <v>14</v>
      </c>
      <c r="AC155" s="900"/>
      <c r="AD155" s="900"/>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1" t="s">
        <v>11</v>
      </c>
      <c r="AC156" s="892"/>
      <c r="AD156" s="893"/>
      <c r="AE156" s="415" t="s">
        <v>414</v>
      </c>
      <c r="AF156" s="415"/>
      <c r="AG156" s="415"/>
      <c r="AH156" s="415"/>
      <c r="AI156" s="415" t="s">
        <v>566</v>
      </c>
      <c r="AJ156" s="415"/>
      <c r="AK156" s="415"/>
      <c r="AL156" s="415"/>
      <c r="AM156" s="415" t="s">
        <v>382</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8"/>
      <c r="AD157" s="489"/>
      <c r="AE157" s="415"/>
      <c r="AF157" s="415"/>
      <c r="AG157" s="415"/>
      <c r="AH157" s="415"/>
      <c r="AI157" s="415"/>
      <c r="AJ157" s="415"/>
      <c r="AK157" s="415"/>
      <c r="AL157" s="415"/>
      <c r="AM157" s="415"/>
      <c r="AN157" s="415"/>
      <c r="AO157" s="415"/>
      <c r="AP157" s="415"/>
      <c r="AQ157" s="497"/>
      <c r="AR157" s="434"/>
      <c r="AS157" s="432" t="s">
        <v>175</v>
      </c>
      <c r="AT157" s="433"/>
      <c r="AU157" s="434"/>
      <c r="AV157" s="434"/>
      <c r="AW157" s="325" t="s">
        <v>166</v>
      </c>
      <c r="AX157" s="330"/>
      <c r="AY157">
        <f>$AY$156</f>
        <v>0</v>
      </c>
      <c r="AZ157" s="10"/>
      <c r="BA157" s="10"/>
      <c r="BB157" s="10"/>
      <c r="BC157" s="10"/>
      <c r="BD157" s="10"/>
      <c r="BE157" s="10"/>
      <c r="BF157" s="10"/>
      <c r="BG157" s="10"/>
      <c r="BH157" s="10"/>
    </row>
    <row r="158" spans="1:60" ht="23.25" hidden="1" customHeight="1" x14ac:dyDescent="0.15">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895" t="s">
        <v>57</v>
      </c>
      <c r="Z158" s="896"/>
      <c r="AA158" s="897"/>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5"/>
      <c r="B159" s="317"/>
      <c r="C159" s="318"/>
      <c r="D159" s="318"/>
      <c r="E159" s="318"/>
      <c r="F159" s="319"/>
      <c r="G159" s="898"/>
      <c r="H159" s="383"/>
      <c r="I159" s="383"/>
      <c r="J159" s="383"/>
      <c r="K159" s="383"/>
      <c r="L159" s="383"/>
      <c r="M159" s="383"/>
      <c r="N159" s="383"/>
      <c r="O159" s="384"/>
      <c r="P159" s="451"/>
      <c r="Q159" s="451"/>
      <c r="R159" s="451"/>
      <c r="S159" s="451"/>
      <c r="T159" s="451"/>
      <c r="U159" s="451"/>
      <c r="V159" s="451"/>
      <c r="W159" s="451"/>
      <c r="X159" s="452"/>
      <c r="Y159" s="899" t="s">
        <v>50</v>
      </c>
      <c r="Z159" s="783"/>
      <c r="AA159" s="784"/>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899" t="s">
        <v>13</v>
      </c>
      <c r="Z160" s="783"/>
      <c r="AA160" s="784"/>
      <c r="AB160" s="900" t="s">
        <v>14</v>
      </c>
      <c r="AC160" s="900"/>
      <c r="AD160" s="900"/>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1" t="s">
        <v>11</v>
      </c>
      <c r="AC161" s="892"/>
      <c r="AD161" s="893"/>
      <c r="AE161" s="415" t="s">
        <v>414</v>
      </c>
      <c r="AF161" s="415"/>
      <c r="AG161" s="415"/>
      <c r="AH161" s="415"/>
      <c r="AI161" s="415" t="s">
        <v>566</v>
      </c>
      <c r="AJ161" s="415"/>
      <c r="AK161" s="415"/>
      <c r="AL161" s="415"/>
      <c r="AM161" s="415" t="s">
        <v>382</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8"/>
      <c r="AD162" s="489"/>
      <c r="AE162" s="415"/>
      <c r="AF162" s="415"/>
      <c r="AG162" s="415"/>
      <c r="AH162" s="415"/>
      <c r="AI162" s="415"/>
      <c r="AJ162" s="415"/>
      <c r="AK162" s="415"/>
      <c r="AL162" s="415"/>
      <c r="AM162" s="415"/>
      <c r="AN162" s="415"/>
      <c r="AO162" s="415"/>
      <c r="AP162" s="415"/>
      <c r="AQ162" s="497"/>
      <c r="AR162" s="434"/>
      <c r="AS162" s="432" t="s">
        <v>175</v>
      </c>
      <c r="AT162" s="433"/>
      <c r="AU162" s="434"/>
      <c r="AV162" s="434"/>
      <c r="AW162" s="325" t="s">
        <v>166</v>
      </c>
      <c r="AX162" s="330"/>
      <c r="AY162">
        <f>$AY$161</f>
        <v>0</v>
      </c>
      <c r="AZ162" s="10"/>
      <c r="BA162" s="10"/>
      <c r="BB162" s="10"/>
      <c r="BC162" s="10"/>
      <c r="BD162" s="10"/>
      <c r="BE162" s="10"/>
      <c r="BF162" s="10"/>
      <c r="BG162" s="10"/>
      <c r="BH162" s="10"/>
    </row>
    <row r="163" spans="1:60" ht="23.25" hidden="1" customHeight="1" x14ac:dyDescent="0.15">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895" t="s">
        <v>57</v>
      </c>
      <c r="Z163" s="896"/>
      <c r="AA163" s="897"/>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5"/>
      <c r="B164" s="317"/>
      <c r="C164" s="318"/>
      <c r="D164" s="318"/>
      <c r="E164" s="318"/>
      <c r="F164" s="319"/>
      <c r="G164" s="898"/>
      <c r="H164" s="383"/>
      <c r="I164" s="383"/>
      <c r="J164" s="383"/>
      <c r="K164" s="383"/>
      <c r="L164" s="383"/>
      <c r="M164" s="383"/>
      <c r="N164" s="383"/>
      <c r="O164" s="384"/>
      <c r="P164" s="451"/>
      <c r="Q164" s="451"/>
      <c r="R164" s="451"/>
      <c r="S164" s="451"/>
      <c r="T164" s="451"/>
      <c r="U164" s="451"/>
      <c r="V164" s="451"/>
      <c r="W164" s="451"/>
      <c r="X164" s="452"/>
      <c r="Y164" s="899" t="s">
        <v>50</v>
      </c>
      <c r="Z164" s="783"/>
      <c r="AA164" s="784"/>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6"/>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8"/>
      <c r="C167" s="318"/>
      <c r="D167" s="318"/>
      <c r="E167" s="318"/>
      <c r="F167" s="319"/>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589</v>
      </c>
      <c r="AV167" s="412"/>
      <c r="AW167" s="412"/>
      <c r="AX167" s="414"/>
      <c r="AY167">
        <f>COUNTA($G$168)</f>
        <v>0</v>
      </c>
    </row>
    <row r="168" spans="1:60" ht="23.25" hidden="1" customHeight="1" x14ac:dyDescent="0.15">
      <c r="A168" s="348"/>
      <c r="B168" s="318"/>
      <c r="C168" s="318"/>
      <c r="D168" s="318"/>
      <c r="E168" s="318"/>
      <c r="F168" s="319"/>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2" t="s">
        <v>579</v>
      </c>
      <c r="B170" s="341"/>
      <c r="C170" s="341"/>
      <c r="D170" s="341"/>
      <c r="E170" s="341"/>
      <c r="F170" s="463"/>
      <c r="G170" s="223" t="s">
        <v>580</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414</v>
      </c>
      <c r="AF170" s="415"/>
      <c r="AG170" s="415"/>
      <c r="AH170" s="415"/>
      <c r="AI170" s="415" t="s">
        <v>566</v>
      </c>
      <c r="AJ170" s="415"/>
      <c r="AK170" s="415"/>
      <c r="AL170" s="415"/>
      <c r="AM170" s="415" t="s">
        <v>382</v>
      </c>
      <c r="AN170" s="415"/>
      <c r="AO170" s="415"/>
      <c r="AP170" s="415"/>
      <c r="AQ170" s="416" t="s">
        <v>590</v>
      </c>
      <c r="AR170" s="417"/>
      <c r="AS170" s="417"/>
      <c r="AT170" s="417"/>
      <c r="AU170" s="417"/>
      <c r="AV170" s="417"/>
      <c r="AW170" s="417"/>
      <c r="AX170" s="418"/>
      <c r="AY170">
        <f>IF(SUBSTITUTE(SUBSTITUTE($G$171,"／",""),"　","")="",0,1)</f>
        <v>0</v>
      </c>
    </row>
    <row r="171" spans="1:60" ht="23.25" hidden="1" customHeight="1" x14ac:dyDescent="0.15">
      <c r="A171" s="464"/>
      <c r="B171" s="323"/>
      <c r="C171" s="323"/>
      <c r="D171" s="323"/>
      <c r="E171" s="323"/>
      <c r="F171" s="465"/>
      <c r="G171" s="394"/>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5"/>
      <c r="C172" s="325"/>
      <c r="D172" s="325"/>
      <c r="E172" s="325"/>
      <c r="F172" s="467"/>
      <c r="G172" s="396"/>
      <c r="H172" s="397"/>
      <c r="I172" s="397"/>
      <c r="J172" s="397"/>
      <c r="K172" s="397"/>
      <c r="L172" s="397"/>
      <c r="M172" s="397"/>
      <c r="N172" s="397"/>
      <c r="O172" s="397"/>
      <c r="P172" s="397"/>
      <c r="Q172" s="397"/>
      <c r="R172" s="397"/>
      <c r="S172" s="397"/>
      <c r="T172" s="397"/>
      <c r="U172" s="397"/>
      <c r="V172" s="397"/>
      <c r="W172" s="397"/>
      <c r="X172" s="397"/>
      <c r="Y172" s="385" t="s">
        <v>581</v>
      </c>
      <c r="Z172" s="399"/>
      <c r="AA172" s="400"/>
      <c r="AB172" s="425"/>
      <c r="AC172" s="426"/>
      <c r="AD172" s="427"/>
      <c r="AE172" s="428"/>
      <c r="AF172" s="428"/>
      <c r="AG172" s="428"/>
      <c r="AH172" s="428"/>
      <c r="AI172" s="45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4" t="s">
        <v>234</v>
      </c>
      <c r="B173" s="505"/>
      <c r="C173" s="505"/>
      <c r="D173" s="505"/>
      <c r="E173" s="505"/>
      <c r="F173" s="506"/>
      <c r="G173" s="478" t="s">
        <v>139</v>
      </c>
      <c r="H173" s="323"/>
      <c r="I173" s="323"/>
      <c r="J173" s="323"/>
      <c r="K173" s="323"/>
      <c r="L173" s="323"/>
      <c r="M173" s="323"/>
      <c r="N173" s="323"/>
      <c r="O173" s="324"/>
      <c r="P173" s="327" t="s">
        <v>55</v>
      </c>
      <c r="Q173" s="323"/>
      <c r="R173" s="323"/>
      <c r="S173" s="323"/>
      <c r="T173" s="323"/>
      <c r="U173" s="323"/>
      <c r="V173" s="323"/>
      <c r="W173" s="323"/>
      <c r="X173" s="324"/>
      <c r="Y173" s="479"/>
      <c r="Z173" s="480"/>
      <c r="AA173" s="481"/>
      <c r="AB173" s="485" t="s">
        <v>11</v>
      </c>
      <c r="AC173" s="486"/>
      <c r="AD173" s="487"/>
      <c r="AE173" s="415" t="s">
        <v>414</v>
      </c>
      <c r="AF173" s="415"/>
      <c r="AG173" s="415"/>
      <c r="AH173" s="415"/>
      <c r="AI173" s="415" t="s">
        <v>566</v>
      </c>
      <c r="AJ173" s="415"/>
      <c r="AK173" s="415"/>
      <c r="AL173" s="415"/>
      <c r="AM173" s="415" t="s">
        <v>382</v>
      </c>
      <c r="AN173" s="415"/>
      <c r="AO173" s="415"/>
      <c r="AP173" s="415"/>
      <c r="AQ173" s="459" t="s">
        <v>174</v>
      </c>
      <c r="AR173" s="460"/>
      <c r="AS173" s="460"/>
      <c r="AT173" s="461"/>
      <c r="AU173" s="323" t="s">
        <v>128</v>
      </c>
      <c r="AV173" s="323"/>
      <c r="AW173" s="323"/>
      <c r="AX173" s="328"/>
      <c r="AY173">
        <f>COUNTA($G$175)</f>
        <v>0</v>
      </c>
    </row>
    <row r="174" spans="1:60" ht="18.75" hidden="1" customHeight="1" x14ac:dyDescent="0.15">
      <c r="A174" s="507"/>
      <c r="B174" s="508"/>
      <c r="C174" s="508"/>
      <c r="D174" s="508"/>
      <c r="E174" s="508"/>
      <c r="F174" s="509"/>
      <c r="G174" s="343"/>
      <c r="H174" s="325"/>
      <c r="I174" s="325"/>
      <c r="J174" s="325"/>
      <c r="K174" s="325"/>
      <c r="L174" s="325"/>
      <c r="M174" s="325"/>
      <c r="N174" s="325"/>
      <c r="O174" s="326"/>
      <c r="P174" s="329"/>
      <c r="Q174" s="325"/>
      <c r="R174" s="325"/>
      <c r="S174" s="325"/>
      <c r="T174" s="325"/>
      <c r="U174" s="325"/>
      <c r="V174" s="325"/>
      <c r="W174" s="325"/>
      <c r="X174" s="326"/>
      <c r="Y174" s="482"/>
      <c r="Z174" s="483"/>
      <c r="AA174" s="484"/>
      <c r="AB174" s="402"/>
      <c r="AC174" s="488"/>
      <c r="AD174" s="489"/>
      <c r="AE174" s="415"/>
      <c r="AF174" s="415"/>
      <c r="AG174" s="415"/>
      <c r="AH174" s="415"/>
      <c r="AI174" s="415"/>
      <c r="AJ174" s="415"/>
      <c r="AK174" s="415"/>
      <c r="AL174" s="415"/>
      <c r="AM174" s="415"/>
      <c r="AN174" s="415"/>
      <c r="AO174" s="415"/>
      <c r="AP174" s="415"/>
      <c r="AQ174" s="430"/>
      <c r="AR174" s="431"/>
      <c r="AS174" s="432" t="s">
        <v>175</v>
      </c>
      <c r="AT174" s="433"/>
      <c r="AU174" s="434"/>
      <c r="AV174" s="434"/>
      <c r="AW174" s="325" t="s">
        <v>166</v>
      </c>
      <c r="AX174" s="330"/>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258</v>
      </c>
      <c r="B178" s="456"/>
      <c r="C178" s="456"/>
      <c r="D178" s="456"/>
      <c r="E178" s="456"/>
      <c r="F178" s="457"/>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591</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15">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15">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1" t="s">
        <v>11</v>
      </c>
      <c r="AC185" s="892"/>
      <c r="AD185" s="893"/>
      <c r="AE185" s="415" t="s">
        <v>414</v>
      </c>
      <c r="AF185" s="415"/>
      <c r="AG185" s="415"/>
      <c r="AH185" s="415"/>
      <c r="AI185" s="415" t="s">
        <v>566</v>
      </c>
      <c r="AJ185" s="415"/>
      <c r="AK185" s="415"/>
      <c r="AL185" s="415"/>
      <c r="AM185" s="415" t="s">
        <v>382</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8"/>
      <c r="AD186" s="489"/>
      <c r="AE186" s="415"/>
      <c r="AF186" s="415"/>
      <c r="AG186" s="415"/>
      <c r="AH186" s="415"/>
      <c r="AI186" s="415"/>
      <c r="AJ186" s="415"/>
      <c r="AK186" s="415"/>
      <c r="AL186" s="415"/>
      <c r="AM186" s="415"/>
      <c r="AN186" s="415"/>
      <c r="AO186" s="415"/>
      <c r="AP186" s="415"/>
      <c r="AQ186" s="497"/>
      <c r="AR186" s="434"/>
      <c r="AS186" s="432" t="s">
        <v>175</v>
      </c>
      <c r="AT186" s="433"/>
      <c r="AU186" s="434"/>
      <c r="AV186" s="434"/>
      <c r="AW186" s="325" t="s">
        <v>166</v>
      </c>
      <c r="AX186" s="330"/>
      <c r="AY186">
        <f t="shared" si="8"/>
        <v>0</v>
      </c>
      <c r="AZ186" s="10"/>
      <c r="BA186" s="10"/>
      <c r="BB186" s="10"/>
      <c r="BC186" s="10"/>
      <c r="BD186" s="10"/>
      <c r="BE186" s="10"/>
      <c r="BF186" s="10"/>
      <c r="BG186" s="10"/>
      <c r="BH186" s="10"/>
    </row>
    <row r="187" spans="1:60" ht="23.25" hidden="1" customHeight="1" x14ac:dyDescent="0.15">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895" t="s">
        <v>57</v>
      </c>
      <c r="Z187" s="896"/>
      <c r="AA187" s="897"/>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5"/>
      <c r="B188" s="317"/>
      <c r="C188" s="318"/>
      <c r="D188" s="318"/>
      <c r="E188" s="318"/>
      <c r="F188" s="319"/>
      <c r="G188" s="898"/>
      <c r="H188" s="383"/>
      <c r="I188" s="383"/>
      <c r="J188" s="383"/>
      <c r="K188" s="383"/>
      <c r="L188" s="383"/>
      <c r="M188" s="383"/>
      <c r="N188" s="383"/>
      <c r="O188" s="384"/>
      <c r="P188" s="451"/>
      <c r="Q188" s="451"/>
      <c r="R188" s="451"/>
      <c r="S188" s="451"/>
      <c r="T188" s="451"/>
      <c r="U188" s="451"/>
      <c r="V188" s="451"/>
      <c r="W188" s="451"/>
      <c r="X188" s="452"/>
      <c r="Y188" s="899" t="s">
        <v>50</v>
      </c>
      <c r="Z188" s="783"/>
      <c r="AA188" s="784"/>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899" t="s">
        <v>13</v>
      </c>
      <c r="Z189" s="783"/>
      <c r="AA189" s="784"/>
      <c r="AB189" s="900" t="s">
        <v>14</v>
      </c>
      <c r="AC189" s="900"/>
      <c r="AD189" s="900"/>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1" t="s">
        <v>11</v>
      </c>
      <c r="AC190" s="892"/>
      <c r="AD190" s="893"/>
      <c r="AE190" s="415" t="s">
        <v>414</v>
      </c>
      <c r="AF190" s="415"/>
      <c r="AG190" s="415"/>
      <c r="AH190" s="415"/>
      <c r="AI190" s="415" t="s">
        <v>566</v>
      </c>
      <c r="AJ190" s="415"/>
      <c r="AK190" s="415"/>
      <c r="AL190" s="415"/>
      <c r="AM190" s="415" t="s">
        <v>382</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8"/>
      <c r="AD191" s="489"/>
      <c r="AE191" s="415"/>
      <c r="AF191" s="415"/>
      <c r="AG191" s="415"/>
      <c r="AH191" s="415"/>
      <c r="AI191" s="415"/>
      <c r="AJ191" s="415"/>
      <c r="AK191" s="415"/>
      <c r="AL191" s="415"/>
      <c r="AM191" s="415"/>
      <c r="AN191" s="415"/>
      <c r="AO191" s="415"/>
      <c r="AP191" s="415"/>
      <c r="AQ191" s="497"/>
      <c r="AR191" s="434"/>
      <c r="AS191" s="432" t="s">
        <v>175</v>
      </c>
      <c r="AT191" s="433"/>
      <c r="AU191" s="434"/>
      <c r="AV191" s="434"/>
      <c r="AW191" s="325" t="s">
        <v>166</v>
      </c>
      <c r="AX191" s="330"/>
      <c r="AY191">
        <f>$AY$190</f>
        <v>0</v>
      </c>
      <c r="AZ191" s="10"/>
      <c r="BA191" s="10"/>
      <c r="BB191" s="10"/>
      <c r="BC191" s="10"/>
      <c r="BD191" s="10"/>
      <c r="BE191" s="10"/>
      <c r="BF191" s="10"/>
      <c r="BG191" s="10"/>
      <c r="BH191" s="10"/>
    </row>
    <row r="192" spans="1:60" ht="23.25" hidden="1" customHeight="1" x14ac:dyDescent="0.15">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895" t="s">
        <v>57</v>
      </c>
      <c r="Z192" s="896"/>
      <c r="AA192" s="897"/>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5"/>
      <c r="B193" s="317"/>
      <c r="C193" s="318"/>
      <c r="D193" s="318"/>
      <c r="E193" s="318"/>
      <c r="F193" s="319"/>
      <c r="G193" s="898"/>
      <c r="H193" s="383"/>
      <c r="I193" s="383"/>
      <c r="J193" s="383"/>
      <c r="K193" s="383"/>
      <c r="L193" s="383"/>
      <c r="M193" s="383"/>
      <c r="N193" s="383"/>
      <c r="O193" s="384"/>
      <c r="P193" s="451"/>
      <c r="Q193" s="451"/>
      <c r="R193" s="451"/>
      <c r="S193" s="451"/>
      <c r="T193" s="451"/>
      <c r="U193" s="451"/>
      <c r="V193" s="451"/>
      <c r="W193" s="451"/>
      <c r="X193" s="452"/>
      <c r="Y193" s="899" t="s">
        <v>50</v>
      </c>
      <c r="Z193" s="783"/>
      <c r="AA193" s="784"/>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899" t="s">
        <v>13</v>
      </c>
      <c r="Z194" s="783"/>
      <c r="AA194" s="784"/>
      <c r="AB194" s="900" t="s">
        <v>14</v>
      </c>
      <c r="AC194" s="900"/>
      <c r="AD194" s="900"/>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1" t="s">
        <v>11</v>
      </c>
      <c r="AC195" s="892"/>
      <c r="AD195" s="893"/>
      <c r="AE195" s="415" t="s">
        <v>414</v>
      </c>
      <c r="AF195" s="415"/>
      <c r="AG195" s="415"/>
      <c r="AH195" s="415"/>
      <c r="AI195" s="415" t="s">
        <v>566</v>
      </c>
      <c r="AJ195" s="415"/>
      <c r="AK195" s="415"/>
      <c r="AL195" s="415"/>
      <c r="AM195" s="415" t="s">
        <v>382</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8"/>
      <c r="AD196" s="489"/>
      <c r="AE196" s="415"/>
      <c r="AF196" s="415"/>
      <c r="AG196" s="415"/>
      <c r="AH196" s="415"/>
      <c r="AI196" s="415"/>
      <c r="AJ196" s="415"/>
      <c r="AK196" s="415"/>
      <c r="AL196" s="415"/>
      <c r="AM196" s="415"/>
      <c r="AN196" s="415"/>
      <c r="AO196" s="415"/>
      <c r="AP196" s="415"/>
      <c r="AQ196" s="497"/>
      <c r="AR196" s="434"/>
      <c r="AS196" s="432" t="s">
        <v>175</v>
      </c>
      <c r="AT196" s="433"/>
      <c r="AU196" s="434"/>
      <c r="AV196" s="434"/>
      <c r="AW196" s="325" t="s">
        <v>166</v>
      </c>
      <c r="AX196" s="330"/>
      <c r="AY196">
        <f>$AY$195</f>
        <v>0</v>
      </c>
      <c r="AZ196" s="10"/>
      <c r="BA196" s="10"/>
      <c r="BB196" s="10"/>
      <c r="BC196" s="10"/>
      <c r="BD196" s="10"/>
      <c r="BE196" s="10"/>
      <c r="BF196" s="10"/>
      <c r="BG196" s="10"/>
      <c r="BH196" s="10"/>
    </row>
    <row r="197" spans="1:60" ht="23.25" hidden="1" customHeight="1" x14ac:dyDescent="0.15">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895" t="s">
        <v>57</v>
      </c>
      <c r="Z197" s="896"/>
      <c r="AA197" s="897"/>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5"/>
      <c r="B198" s="317"/>
      <c r="C198" s="318"/>
      <c r="D198" s="318"/>
      <c r="E198" s="318"/>
      <c r="F198" s="319"/>
      <c r="G198" s="898"/>
      <c r="H198" s="383"/>
      <c r="I198" s="383"/>
      <c r="J198" s="383"/>
      <c r="K198" s="383"/>
      <c r="L198" s="383"/>
      <c r="M198" s="383"/>
      <c r="N198" s="383"/>
      <c r="O198" s="384"/>
      <c r="P198" s="451"/>
      <c r="Q198" s="451"/>
      <c r="R198" s="451"/>
      <c r="S198" s="451"/>
      <c r="T198" s="451"/>
      <c r="U198" s="451"/>
      <c r="V198" s="451"/>
      <c r="W198" s="451"/>
      <c r="X198" s="452"/>
      <c r="Y198" s="899" t="s">
        <v>50</v>
      </c>
      <c r="Z198" s="783"/>
      <c r="AA198" s="784"/>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6"/>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15">
      <c r="A200" s="582" t="s">
        <v>235</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231</v>
      </c>
      <c r="X200" s="556"/>
      <c r="Y200" s="559"/>
      <c r="Z200" s="559"/>
      <c r="AA200" s="560"/>
      <c r="AB200" s="553" t="s">
        <v>11</v>
      </c>
      <c r="AC200" s="550"/>
      <c r="AD200" s="551"/>
      <c r="AE200" s="415" t="s">
        <v>414</v>
      </c>
      <c r="AF200" s="415"/>
      <c r="AG200" s="415"/>
      <c r="AH200" s="415"/>
      <c r="AI200" s="415" t="s">
        <v>566</v>
      </c>
      <c r="AJ200" s="415"/>
      <c r="AK200" s="415"/>
      <c r="AL200" s="415"/>
      <c r="AM200" s="415" t="s">
        <v>382</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0"/>
      <c r="AR201" s="431"/>
      <c r="AS201" s="432" t="s">
        <v>175</v>
      </c>
      <c r="AT201" s="433"/>
      <c r="AU201" s="434"/>
      <c r="AV201" s="434"/>
      <c r="AW201" s="546" t="s">
        <v>166</v>
      </c>
      <c r="AX201" s="547"/>
      <c r="AY201">
        <f t="shared" ref="AY201:AY207" si="10">$AY$200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248</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248</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249</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15">
      <c r="A205" s="567" t="s">
        <v>238</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247</v>
      </c>
      <c r="X205" s="577"/>
      <c r="Y205" s="541" t="s">
        <v>12</v>
      </c>
      <c r="Z205" s="541"/>
      <c r="AA205" s="542"/>
      <c r="AB205" s="543" t="s">
        <v>248</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248</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249</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15">
      <c r="A208" s="591" t="s">
        <v>235</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414</v>
      </c>
      <c r="AF208" s="136"/>
      <c r="AG208" s="136"/>
      <c r="AH208" s="136"/>
      <c r="AI208" s="415" t="s">
        <v>566</v>
      </c>
      <c r="AJ208" s="415"/>
      <c r="AK208" s="415"/>
      <c r="AL208" s="415"/>
      <c r="AM208" s="415" t="s">
        <v>382</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2"/>
      <c r="I209" s="432"/>
      <c r="J209" s="432"/>
      <c r="K209" s="432"/>
      <c r="L209" s="432"/>
      <c r="M209" s="432"/>
      <c r="N209" s="432"/>
      <c r="O209" s="433"/>
      <c r="P209" s="596"/>
      <c r="Q209" s="432"/>
      <c r="R209" s="432"/>
      <c r="S209" s="432"/>
      <c r="T209" s="432"/>
      <c r="U209" s="432"/>
      <c r="V209" s="432"/>
      <c r="W209" s="432"/>
      <c r="X209" s="433"/>
      <c r="Y209" s="600"/>
      <c r="Z209" s="601"/>
      <c r="AA209" s="602"/>
      <c r="AB209" s="329"/>
      <c r="AC209" s="325"/>
      <c r="AD209" s="326"/>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261</v>
      </c>
      <c r="B213" s="647"/>
      <c r="C213" s="647"/>
      <c r="D213" s="647"/>
      <c r="E213" s="571" t="s">
        <v>223</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230</v>
      </c>
      <c r="AP214" s="663"/>
      <c r="AQ214" s="663"/>
      <c r="AR214" s="81" t="s">
        <v>229</v>
      </c>
      <c r="AS214" s="662"/>
      <c r="AT214" s="663"/>
      <c r="AU214" s="663"/>
      <c r="AV214" s="663"/>
      <c r="AW214" s="663"/>
      <c r="AX214" s="664"/>
      <c r="AY214">
        <f>COUNTIF($AR$214,"☑")</f>
        <v>0</v>
      </c>
    </row>
    <row r="215" spans="1:51" ht="45" customHeight="1" x14ac:dyDescent="0.15">
      <c r="A215" s="652" t="s">
        <v>281</v>
      </c>
      <c r="B215" s="653"/>
      <c r="C215" s="655" t="s">
        <v>178</v>
      </c>
      <c r="D215" s="653"/>
      <c r="E215" s="656" t="s">
        <v>194</v>
      </c>
      <c r="F215" s="657"/>
      <c r="G215" s="658" t="s">
        <v>639</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40.5" customHeight="1" x14ac:dyDescent="0.15">
      <c r="A216" s="654"/>
      <c r="B216" s="642"/>
      <c r="C216" s="641"/>
      <c r="D216" s="642"/>
      <c r="E216" s="455" t="s">
        <v>193</v>
      </c>
      <c r="F216" s="457"/>
      <c r="G216" s="138" t="s">
        <v>640</v>
      </c>
      <c r="H216" s="139"/>
      <c r="I216" s="139"/>
      <c r="J216" s="139"/>
      <c r="K216" s="139"/>
      <c r="L216" s="139"/>
      <c r="M216" s="139"/>
      <c r="N216" s="139"/>
      <c r="O216" s="139"/>
      <c r="P216" s="139"/>
      <c r="Q216" s="139"/>
      <c r="R216" s="139"/>
      <c r="S216" s="139"/>
      <c r="T216" s="139"/>
      <c r="U216" s="139"/>
      <c r="V216" s="140"/>
      <c r="W216" s="630" t="s">
        <v>582</v>
      </c>
      <c r="X216" s="631"/>
      <c r="Y216" s="631"/>
      <c r="Z216" s="631"/>
      <c r="AA216" s="632"/>
      <c r="AB216" s="633" t="s">
        <v>703</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40.5" customHeight="1" x14ac:dyDescent="0.15">
      <c r="A217" s="654"/>
      <c r="B217" s="642"/>
      <c r="C217" s="641"/>
      <c r="D217" s="642"/>
      <c r="E217" s="320"/>
      <c r="F217" s="322"/>
      <c r="G217" s="141"/>
      <c r="H217" s="142"/>
      <c r="I217" s="142"/>
      <c r="J217" s="142"/>
      <c r="K217" s="142"/>
      <c r="L217" s="142"/>
      <c r="M217" s="142"/>
      <c r="N217" s="142"/>
      <c r="O217" s="142"/>
      <c r="P217" s="142"/>
      <c r="Q217" s="142"/>
      <c r="R217" s="142"/>
      <c r="S217" s="142"/>
      <c r="T217" s="142"/>
      <c r="U217" s="142"/>
      <c r="V217" s="143"/>
      <c r="W217" s="636" t="s">
        <v>583</v>
      </c>
      <c r="X217" s="637"/>
      <c r="Y217" s="637"/>
      <c r="Z217" s="637"/>
      <c r="AA217" s="638"/>
      <c r="AB217" s="633" t="s">
        <v>641</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595</v>
      </c>
      <c r="D218" s="640"/>
      <c r="E218" s="455" t="s">
        <v>277</v>
      </c>
      <c r="F218" s="457"/>
      <c r="G218" s="620" t="s">
        <v>181</v>
      </c>
      <c r="H218" s="621"/>
      <c r="I218" s="621"/>
      <c r="J218" s="643" t="s">
        <v>610</v>
      </c>
      <c r="K218" s="644"/>
      <c r="L218" s="644"/>
      <c r="M218" s="644"/>
      <c r="N218" s="644"/>
      <c r="O218" s="644"/>
      <c r="P218" s="644"/>
      <c r="Q218" s="644"/>
      <c r="R218" s="644"/>
      <c r="S218" s="644"/>
      <c r="T218" s="645"/>
      <c r="U218" s="618" t="s">
        <v>610</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7"/>
      <c r="F219" s="319"/>
      <c r="G219" s="620" t="s">
        <v>596</v>
      </c>
      <c r="H219" s="621"/>
      <c r="I219" s="621"/>
      <c r="J219" s="621"/>
      <c r="K219" s="621"/>
      <c r="L219" s="621"/>
      <c r="M219" s="621"/>
      <c r="N219" s="621"/>
      <c r="O219" s="621"/>
      <c r="P219" s="621"/>
      <c r="Q219" s="621"/>
      <c r="R219" s="621"/>
      <c r="S219" s="621"/>
      <c r="T219" s="621"/>
      <c r="U219" s="617" t="s">
        <v>610</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0"/>
      <c r="F220" s="322"/>
      <c r="G220" s="620" t="s">
        <v>583</v>
      </c>
      <c r="H220" s="621"/>
      <c r="I220" s="621"/>
      <c r="J220" s="621"/>
      <c r="K220" s="621"/>
      <c r="L220" s="621"/>
      <c r="M220" s="621"/>
      <c r="N220" s="621"/>
      <c r="O220" s="621"/>
      <c r="P220" s="621"/>
      <c r="Q220" s="621"/>
      <c r="R220" s="621"/>
      <c r="S220" s="621"/>
      <c r="T220" s="621"/>
      <c r="U220" s="144" t="s">
        <v>610</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3.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634</v>
      </c>
      <c r="AE223" s="707"/>
      <c r="AF223" s="707"/>
      <c r="AG223" s="708" t="s">
        <v>653</v>
      </c>
      <c r="AH223" s="709"/>
      <c r="AI223" s="709"/>
      <c r="AJ223" s="709"/>
      <c r="AK223" s="709"/>
      <c r="AL223" s="709"/>
      <c r="AM223" s="709"/>
      <c r="AN223" s="709"/>
      <c r="AO223" s="709"/>
      <c r="AP223" s="709"/>
      <c r="AQ223" s="709"/>
      <c r="AR223" s="709"/>
      <c r="AS223" s="709"/>
      <c r="AT223" s="709"/>
      <c r="AU223" s="709"/>
      <c r="AV223" s="709"/>
      <c r="AW223" s="709"/>
      <c r="AX223" s="710"/>
    </row>
    <row r="224" spans="1:51" ht="70.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634</v>
      </c>
      <c r="AE224" s="688"/>
      <c r="AF224" s="688"/>
      <c r="AG224" s="714" t="s">
        <v>674</v>
      </c>
      <c r="AH224" s="715"/>
      <c r="AI224" s="715"/>
      <c r="AJ224" s="715"/>
      <c r="AK224" s="715"/>
      <c r="AL224" s="715"/>
      <c r="AM224" s="715"/>
      <c r="AN224" s="715"/>
      <c r="AO224" s="715"/>
      <c r="AP224" s="715"/>
      <c r="AQ224" s="715"/>
      <c r="AR224" s="715"/>
      <c r="AS224" s="715"/>
      <c r="AT224" s="715"/>
      <c r="AU224" s="715"/>
      <c r="AV224" s="715"/>
      <c r="AW224" s="715"/>
      <c r="AX224" s="716"/>
    </row>
    <row r="225" spans="1:50" ht="35.2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634</v>
      </c>
      <c r="AE225" s="721"/>
      <c r="AF225" s="721"/>
      <c r="AG225" s="678" t="s">
        <v>654</v>
      </c>
      <c r="AH225" s="383"/>
      <c r="AI225" s="383"/>
      <c r="AJ225" s="383"/>
      <c r="AK225" s="383"/>
      <c r="AL225" s="383"/>
      <c r="AM225" s="383"/>
      <c r="AN225" s="383"/>
      <c r="AO225" s="383"/>
      <c r="AP225" s="383"/>
      <c r="AQ225" s="383"/>
      <c r="AR225" s="383"/>
      <c r="AS225" s="383"/>
      <c r="AT225" s="383"/>
      <c r="AU225" s="383"/>
      <c r="AV225" s="383"/>
      <c r="AW225" s="383"/>
      <c r="AX225" s="679"/>
    </row>
    <row r="226" spans="1:50" ht="30.75"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634</v>
      </c>
      <c r="AE226" s="676"/>
      <c r="AF226" s="676"/>
      <c r="AG226" s="361" t="s">
        <v>692</v>
      </c>
      <c r="AH226" s="139"/>
      <c r="AI226" s="139"/>
      <c r="AJ226" s="139"/>
      <c r="AK226" s="139"/>
      <c r="AL226" s="139"/>
      <c r="AM226" s="139"/>
      <c r="AN226" s="139"/>
      <c r="AO226" s="139"/>
      <c r="AP226" s="139"/>
      <c r="AQ226" s="139"/>
      <c r="AR226" s="139"/>
      <c r="AS226" s="139"/>
      <c r="AT226" s="139"/>
      <c r="AU226" s="139"/>
      <c r="AV226" s="139"/>
      <c r="AW226" s="139"/>
      <c r="AX226" s="677"/>
    </row>
    <row r="227" spans="1:50" ht="30.75" customHeight="1" x14ac:dyDescent="0.15">
      <c r="A227" s="666"/>
      <c r="B227" s="667"/>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657</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30.7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658</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62.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6" t="s">
        <v>634</v>
      </c>
      <c r="AE229" s="737"/>
      <c r="AF229" s="737"/>
      <c r="AG229" s="738" t="s">
        <v>655</v>
      </c>
      <c r="AH229" s="739"/>
      <c r="AI229" s="739"/>
      <c r="AJ229" s="739"/>
      <c r="AK229" s="739"/>
      <c r="AL229" s="739"/>
      <c r="AM229" s="739"/>
      <c r="AN229" s="739"/>
      <c r="AO229" s="739"/>
      <c r="AP229" s="739"/>
      <c r="AQ229" s="739"/>
      <c r="AR229" s="739"/>
      <c r="AS229" s="739"/>
      <c r="AT229" s="739"/>
      <c r="AU229" s="739"/>
      <c r="AV229" s="739"/>
      <c r="AW229" s="739"/>
      <c r="AX229" s="740"/>
    </row>
    <row r="230" spans="1:50" ht="87"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634</v>
      </c>
      <c r="AE230" s="688"/>
      <c r="AF230" s="688"/>
      <c r="AG230" s="714" t="s">
        <v>702</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652</v>
      </c>
      <c r="AE231" s="688"/>
      <c r="AF231" s="688"/>
      <c r="AG231" s="714" t="s">
        <v>282</v>
      </c>
      <c r="AH231" s="715"/>
      <c r="AI231" s="715"/>
      <c r="AJ231" s="715"/>
      <c r="AK231" s="715"/>
      <c r="AL231" s="715"/>
      <c r="AM231" s="715"/>
      <c r="AN231" s="715"/>
      <c r="AO231" s="715"/>
      <c r="AP231" s="715"/>
      <c r="AQ231" s="715"/>
      <c r="AR231" s="715"/>
      <c r="AS231" s="715"/>
      <c r="AT231" s="715"/>
      <c r="AU231" s="715"/>
      <c r="AV231" s="715"/>
      <c r="AW231" s="715"/>
      <c r="AX231" s="716"/>
    </row>
    <row r="232" spans="1:50" ht="33"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634</v>
      </c>
      <c r="AE232" s="688"/>
      <c r="AF232" s="688"/>
      <c r="AG232" s="714" t="s">
        <v>659</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6"/>
      <c r="B233" s="668"/>
      <c r="C233" s="734" t="s">
        <v>232</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634</v>
      </c>
      <c r="AE233" s="721"/>
      <c r="AF233" s="721"/>
      <c r="AG233" s="714" t="s">
        <v>701</v>
      </c>
      <c r="AH233" s="715"/>
      <c r="AI233" s="715"/>
      <c r="AJ233" s="715"/>
      <c r="AK233" s="715"/>
      <c r="AL233" s="715"/>
      <c r="AM233" s="715"/>
      <c r="AN233" s="715"/>
      <c r="AO233" s="715"/>
      <c r="AP233" s="715"/>
      <c r="AQ233" s="715"/>
      <c r="AR233" s="715"/>
      <c r="AS233" s="715"/>
      <c r="AT233" s="715"/>
      <c r="AU233" s="715"/>
      <c r="AV233" s="715"/>
      <c r="AW233" s="715"/>
      <c r="AX233" s="716"/>
    </row>
    <row r="234" spans="1:50" ht="26.25" customHeight="1" x14ac:dyDescent="0.15">
      <c r="A234" s="666"/>
      <c r="B234" s="668"/>
      <c r="C234" s="722" t="s">
        <v>233</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652</v>
      </c>
      <c r="AE234" s="688"/>
      <c r="AF234" s="689"/>
      <c r="AG234" s="714" t="s">
        <v>645</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9"/>
      <c r="B235" s="670"/>
      <c r="C235" s="725" t="s">
        <v>220</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652</v>
      </c>
      <c r="AE235" s="729"/>
      <c r="AF235" s="730"/>
      <c r="AG235" s="731" t="s">
        <v>645</v>
      </c>
      <c r="AH235" s="732"/>
      <c r="AI235" s="732"/>
      <c r="AJ235" s="732"/>
      <c r="AK235" s="732"/>
      <c r="AL235" s="732"/>
      <c r="AM235" s="732"/>
      <c r="AN235" s="732"/>
      <c r="AO235" s="732"/>
      <c r="AP235" s="732"/>
      <c r="AQ235" s="732"/>
      <c r="AR235" s="732"/>
      <c r="AS235" s="732"/>
      <c r="AT235" s="732"/>
      <c r="AU235" s="732"/>
      <c r="AV235" s="732"/>
      <c r="AW235" s="732"/>
      <c r="AX235" s="733"/>
    </row>
    <row r="236" spans="1:50" ht="51.75" customHeight="1" x14ac:dyDescent="0.15">
      <c r="A236" s="122" t="s">
        <v>37</v>
      </c>
      <c r="B236" s="743"/>
      <c r="C236" s="744" t="s">
        <v>221</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6" t="s">
        <v>634</v>
      </c>
      <c r="AE236" s="737"/>
      <c r="AF236" s="747"/>
      <c r="AG236" s="738" t="s">
        <v>661</v>
      </c>
      <c r="AH236" s="739"/>
      <c r="AI236" s="739"/>
      <c r="AJ236" s="739"/>
      <c r="AK236" s="739"/>
      <c r="AL236" s="739"/>
      <c r="AM236" s="739"/>
      <c r="AN236" s="739"/>
      <c r="AO236" s="739"/>
      <c r="AP236" s="739"/>
      <c r="AQ236" s="739"/>
      <c r="AR236" s="739"/>
      <c r="AS236" s="739"/>
      <c r="AT236" s="739"/>
      <c r="AU236" s="739"/>
      <c r="AV236" s="739"/>
      <c r="AW236" s="739"/>
      <c r="AX236" s="740"/>
    </row>
    <row r="237" spans="1:50" ht="35.25" customHeight="1" x14ac:dyDescent="0.15">
      <c r="A237" s="666"/>
      <c r="B237" s="668"/>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652</v>
      </c>
      <c r="AE237" s="752"/>
      <c r="AF237" s="752"/>
      <c r="AG237" s="714" t="s">
        <v>697</v>
      </c>
      <c r="AH237" s="715"/>
      <c r="AI237" s="715"/>
      <c r="AJ237" s="715"/>
      <c r="AK237" s="715"/>
      <c r="AL237" s="715"/>
      <c r="AM237" s="715"/>
      <c r="AN237" s="715"/>
      <c r="AO237" s="715"/>
      <c r="AP237" s="715"/>
      <c r="AQ237" s="715"/>
      <c r="AR237" s="715"/>
      <c r="AS237" s="715"/>
      <c r="AT237" s="715"/>
      <c r="AU237" s="715"/>
      <c r="AV237" s="715"/>
      <c r="AW237" s="715"/>
      <c r="AX237" s="716"/>
    </row>
    <row r="238" spans="1:50" ht="51.75"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634</v>
      </c>
      <c r="AE238" s="688"/>
      <c r="AF238" s="688"/>
      <c r="AG238" s="714" t="s">
        <v>699</v>
      </c>
      <c r="AH238" s="715"/>
      <c r="AI238" s="715"/>
      <c r="AJ238" s="715"/>
      <c r="AK238" s="715"/>
      <c r="AL238" s="715"/>
      <c r="AM238" s="715"/>
      <c r="AN238" s="715"/>
      <c r="AO238" s="715"/>
      <c r="AP238" s="715"/>
      <c r="AQ238" s="715"/>
      <c r="AR238" s="715"/>
      <c r="AS238" s="715"/>
      <c r="AT238" s="715"/>
      <c r="AU238" s="715"/>
      <c r="AV238" s="715"/>
      <c r="AW238" s="715"/>
      <c r="AX238" s="716"/>
    </row>
    <row r="239" spans="1:50" ht="38.2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634</v>
      </c>
      <c r="AE239" s="688"/>
      <c r="AF239" s="688"/>
      <c r="AG239" s="741" t="s">
        <v>660</v>
      </c>
      <c r="AH239" s="142"/>
      <c r="AI239" s="142"/>
      <c r="AJ239" s="142"/>
      <c r="AK239" s="142"/>
      <c r="AL239" s="142"/>
      <c r="AM239" s="142"/>
      <c r="AN239" s="142"/>
      <c r="AO239" s="142"/>
      <c r="AP239" s="142"/>
      <c r="AQ239" s="142"/>
      <c r="AR239" s="142"/>
      <c r="AS239" s="142"/>
      <c r="AT239" s="142"/>
      <c r="AU239" s="142"/>
      <c r="AV239" s="142"/>
      <c r="AW239" s="142"/>
      <c r="AX239" s="742"/>
    </row>
    <row r="240" spans="1:50" ht="41.25" customHeight="1" x14ac:dyDescent="0.15">
      <c r="A240" s="756" t="s">
        <v>54</v>
      </c>
      <c r="B240" s="757"/>
      <c r="C240" s="762" t="s">
        <v>137</v>
      </c>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672"/>
      <c r="AD240" s="675" t="s">
        <v>652</v>
      </c>
      <c r="AE240" s="676"/>
      <c r="AF240" s="764"/>
      <c r="AG240" s="361" t="s">
        <v>645</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58"/>
      <c r="B241" s="759"/>
      <c r="C241" s="104" t="s">
        <v>0</v>
      </c>
      <c r="D241" s="105"/>
      <c r="E241" s="105"/>
      <c r="F241" s="105"/>
      <c r="G241" s="105"/>
      <c r="H241" s="105"/>
      <c r="I241" s="105"/>
      <c r="J241" s="105"/>
      <c r="K241" s="105"/>
      <c r="L241" s="105"/>
      <c r="M241" s="105"/>
      <c r="N241" s="105"/>
      <c r="O241" s="101" t="s">
        <v>601</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hidden="1" customHeight="1" x14ac:dyDescent="0.15">
      <c r="A242" s="758"/>
      <c r="B242" s="759"/>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58"/>
      <c r="B243" s="759"/>
      <c r="C243" s="107"/>
      <c r="D243" s="108"/>
      <c r="E243" s="88"/>
      <c r="F243" s="88"/>
      <c r="G243" s="88"/>
      <c r="H243" s="89"/>
      <c r="I243" s="89"/>
      <c r="J243" s="753"/>
      <c r="K243" s="753"/>
      <c r="L243" s="753"/>
      <c r="M243" s="754"/>
      <c r="N243" s="755"/>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58"/>
      <c r="B244" s="759"/>
      <c r="C244" s="107"/>
      <c r="D244" s="108"/>
      <c r="E244" s="88"/>
      <c r="F244" s="88"/>
      <c r="G244" s="88"/>
      <c r="H244" s="89"/>
      <c r="I244" s="89"/>
      <c r="J244" s="753"/>
      <c r="K244" s="753"/>
      <c r="L244" s="753"/>
      <c r="M244" s="754"/>
      <c r="N244" s="755"/>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58"/>
      <c r="B245" s="759"/>
      <c r="C245" s="107"/>
      <c r="D245" s="108"/>
      <c r="E245" s="88"/>
      <c r="F245" s="88"/>
      <c r="G245" s="88"/>
      <c r="H245" s="89"/>
      <c r="I245" s="89"/>
      <c r="J245" s="753"/>
      <c r="K245" s="753"/>
      <c r="L245" s="753"/>
      <c r="M245" s="754"/>
      <c r="N245" s="755"/>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15">
      <c r="A246" s="760"/>
      <c r="B246" s="761"/>
      <c r="C246" s="765"/>
      <c r="D246" s="766"/>
      <c r="E246" s="88"/>
      <c r="F246" s="88"/>
      <c r="G246" s="88"/>
      <c r="H246" s="89"/>
      <c r="I246" s="89"/>
      <c r="J246" s="767"/>
      <c r="K246" s="767"/>
      <c r="L246" s="767"/>
      <c r="M246" s="84"/>
      <c r="N246" s="85"/>
      <c r="O246" s="98" t="s">
        <v>610</v>
      </c>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50.25" customHeight="1" x14ac:dyDescent="0.15">
      <c r="A247" s="122" t="s">
        <v>45</v>
      </c>
      <c r="B247" s="123"/>
      <c r="C247" s="126" t="s">
        <v>49</v>
      </c>
      <c r="D247" s="127"/>
      <c r="E247" s="127"/>
      <c r="F247" s="128"/>
      <c r="G247" s="129" t="s">
        <v>693</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0.25" customHeight="1" thickBot="1" x14ac:dyDescent="0.2">
      <c r="A248" s="124"/>
      <c r="B248" s="125"/>
      <c r="C248" s="131" t="s">
        <v>53</v>
      </c>
      <c r="D248" s="132"/>
      <c r="E248" s="132"/>
      <c r="F248" s="133"/>
      <c r="G248" s="134" t="s">
        <v>673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636</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710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714</v>
      </c>
      <c r="B254" s="119"/>
      <c r="C254" s="119"/>
      <c r="D254" s="119"/>
      <c r="E254" s="120"/>
      <c r="F254" s="772" t="s">
        <v>715</v>
      </c>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x14ac:dyDescent="0.15">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30" customHeight="1" thickBot="1" x14ac:dyDescent="0.2">
      <c r="A256" s="778" t="s">
        <v>610</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9" t="s">
        <v>236</v>
      </c>
      <c r="B257" s="780"/>
      <c r="C257" s="780"/>
      <c r="D257" s="780"/>
      <c r="E257" s="780"/>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780"/>
      <c r="AR257" s="780"/>
      <c r="AS257" s="780"/>
      <c r="AT257" s="780"/>
      <c r="AU257" s="780"/>
      <c r="AV257" s="780"/>
      <c r="AW257" s="780"/>
      <c r="AX257" s="781"/>
      <c r="AZ257" s="10"/>
    </row>
    <row r="258" spans="1:52" ht="24.75" customHeight="1" x14ac:dyDescent="0.15">
      <c r="A258" s="782" t="s">
        <v>275</v>
      </c>
      <c r="B258" s="783"/>
      <c r="C258" s="783"/>
      <c r="D258" s="784"/>
      <c r="E258" s="768" t="s">
        <v>626</v>
      </c>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24.75" customHeight="1" x14ac:dyDescent="0.15">
      <c r="A259" s="136" t="s">
        <v>274</v>
      </c>
      <c r="B259" s="136"/>
      <c r="C259" s="136"/>
      <c r="D259" s="136"/>
      <c r="E259" s="768" t="s">
        <v>627</v>
      </c>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24.75" customHeight="1" x14ac:dyDescent="0.15">
      <c r="A260" s="136" t="s">
        <v>273</v>
      </c>
      <c r="B260" s="136"/>
      <c r="C260" s="136"/>
      <c r="D260" s="136"/>
      <c r="E260" s="768" t="s">
        <v>628</v>
      </c>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24.75" customHeight="1" x14ac:dyDescent="0.15">
      <c r="A261" s="136" t="s">
        <v>272</v>
      </c>
      <c r="B261" s="136"/>
      <c r="C261" s="136"/>
      <c r="D261" s="136"/>
      <c r="E261" s="768" t="s">
        <v>629</v>
      </c>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24.75" customHeight="1" x14ac:dyDescent="0.15">
      <c r="A262" s="136" t="s">
        <v>271</v>
      </c>
      <c r="B262" s="136"/>
      <c r="C262" s="136"/>
      <c r="D262" s="136"/>
      <c r="E262" s="768" t="s">
        <v>630</v>
      </c>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24.75" customHeight="1" x14ac:dyDescent="0.15">
      <c r="A263" s="136" t="s">
        <v>270</v>
      </c>
      <c r="B263" s="136"/>
      <c r="C263" s="136"/>
      <c r="D263" s="136"/>
      <c r="E263" s="768" t="s">
        <v>631</v>
      </c>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24.75" customHeight="1" x14ac:dyDescent="0.15">
      <c r="A264" s="136" t="s">
        <v>269</v>
      </c>
      <c r="B264" s="136"/>
      <c r="C264" s="136"/>
      <c r="D264" s="136"/>
      <c r="E264" s="768" t="s">
        <v>632</v>
      </c>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24.75" customHeight="1" x14ac:dyDescent="0.15">
      <c r="A265" s="136" t="s">
        <v>268</v>
      </c>
      <c r="B265" s="136"/>
      <c r="C265" s="136"/>
      <c r="D265" s="136"/>
      <c r="E265" s="768" t="s">
        <v>633</v>
      </c>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24.75" customHeight="1" x14ac:dyDescent="0.15">
      <c r="A266" s="136" t="s">
        <v>414</v>
      </c>
      <c r="B266" s="136"/>
      <c r="C266" s="136"/>
      <c r="D266" s="136"/>
      <c r="E266" s="787" t="s">
        <v>603</v>
      </c>
      <c r="F266" s="788"/>
      <c r="G266" s="788"/>
      <c r="H266" s="77" t="str">
        <f>IF(E266="","","-")</f>
        <v>-</v>
      </c>
      <c r="I266" s="788"/>
      <c r="J266" s="788"/>
      <c r="K266" s="77" t="str">
        <f>IF(I266="","","-")</f>
        <v/>
      </c>
      <c r="L266" s="106">
        <v>399</v>
      </c>
      <c r="M266" s="106"/>
      <c r="N266" s="77" t="str">
        <f>IF(O266="","","-")</f>
        <v/>
      </c>
      <c r="O266" s="785"/>
      <c r="P266" s="786"/>
      <c r="Q266" s="787"/>
      <c r="R266" s="788"/>
      <c r="S266" s="788"/>
      <c r="T266" s="77" t="str">
        <f>IF(Q266="","","-")</f>
        <v/>
      </c>
      <c r="U266" s="788"/>
      <c r="V266" s="788"/>
      <c r="W266" s="77" t="str">
        <f>IF(U266="","","-")</f>
        <v/>
      </c>
      <c r="X266" s="106"/>
      <c r="Y266" s="106"/>
      <c r="Z266" s="77" t="str">
        <f>IF(AA266="","","-")</f>
        <v/>
      </c>
      <c r="AA266" s="785"/>
      <c r="AB266" s="786"/>
      <c r="AC266" s="787"/>
      <c r="AD266" s="788"/>
      <c r="AE266" s="788"/>
      <c r="AF266" s="77" t="str">
        <f>IF(AC266="","","-")</f>
        <v/>
      </c>
      <c r="AG266" s="788"/>
      <c r="AH266" s="788"/>
      <c r="AI266" s="77" t="str">
        <f>IF(AG266="","","-")</f>
        <v/>
      </c>
      <c r="AJ266" s="106"/>
      <c r="AK266" s="106"/>
      <c r="AL266" s="77" t="str">
        <f>IF(AM266="","","-")</f>
        <v/>
      </c>
      <c r="AM266" s="785"/>
      <c r="AN266" s="786"/>
      <c r="AO266" s="787"/>
      <c r="AP266" s="788"/>
      <c r="AQ266" s="77" t="str">
        <f>IF(AO266="","","-")</f>
        <v/>
      </c>
      <c r="AR266" s="788"/>
      <c r="AS266" s="788"/>
      <c r="AT266" s="77" t="str">
        <f>IF(AR266="","","-")</f>
        <v/>
      </c>
      <c r="AU266" s="106"/>
      <c r="AV266" s="106"/>
      <c r="AW266" s="77" t="str">
        <f>IF(AX266="","","-")</f>
        <v/>
      </c>
      <c r="AX266" s="80"/>
    </row>
    <row r="267" spans="1:52" ht="24.75" customHeight="1" x14ac:dyDescent="0.15">
      <c r="A267" s="136" t="s">
        <v>592</v>
      </c>
      <c r="B267" s="136"/>
      <c r="C267" s="136"/>
      <c r="D267" s="136"/>
      <c r="E267" s="787" t="s">
        <v>603</v>
      </c>
      <c r="F267" s="788"/>
      <c r="G267" s="788"/>
      <c r="H267" s="77"/>
      <c r="I267" s="788"/>
      <c r="J267" s="788"/>
      <c r="K267" s="77"/>
      <c r="L267" s="106">
        <v>443</v>
      </c>
      <c r="M267" s="106"/>
      <c r="N267" s="77" t="str">
        <f>IF(O267="","","-")</f>
        <v/>
      </c>
      <c r="O267" s="785"/>
      <c r="P267" s="786"/>
      <c r="Q267" s="787"/>
      <c r="R267" s="788"/>
      <c r="S267" s="788"/>
      <c r="T267" s="77" t="str">
        <f>IF(Q267="","","-")</f>
        <v/>
      </c>
      <c r="U267" s="788"/>
      <c r="V267" s="788"/>
      <c r="W267" s="77" t="str">
        <f>IF(U267="","","-")</f>
        <v/>
      </c>
      <c r="X267" s="106"/>
      <c r="Y267" s="106"/>
      <c r="Z267" s="77" t="str">
        <f>IF(AA267="","","-")</f>
        <v/>
      </c>
      <c r="AA267" s="785"/>
      <c r="AB267" s="786"/>
      <c r="AC267" s="787"/>
      <c r="AD267" s="788"/>
      <c r="AE267" s="788"/>
      <c r="AF267" s="77" t="str">
        <f>IF(AC267="","","-")</f>
        <v/>
      </c>
      <c r="AG267" s="788"/>
      <c r="AH267" s="788"/>
      <c r="AI267" s="77" t="str">
        <f>IF(AG267="","","-")</f>
        <v/>
      </c>
      <c r="AJ267" s="106"/>
      <c r="AK267" s="106"/>
      <c r="AL267" s="77" t="str">
        <f>IF(AM267="","","-")</f>
        <v/>
      </c>
      <c r="AM267" s="785"/>
      <c r="AN267" s="786"/>
      <c r="AO267" s="787"/>
      <c r="AP267" s="788"/>
      <c r="AQ267" s="77" t="str">
        <f>IF(AO267="","","-")</f>
        <v/>
      </c>
      <c r="AR267" s="788"/>
      <c r="AS267" s="788"/>
      <c r="AT267" s="77" t="str">
        <f>IF(AR267="","","-")</f>
        <v/>
      </c>
      <c r="AU267" s="106"/>
      <c r="AV267" s="106"/>
      <c r="AW267" s="77" t="str">
        <f>IF(AX267="","","-")</f>
        <v/>
      </c>
      <c r="AX267" s="80"/>
    </row>
    <row r="268" spans="1:52" ht="24.75" customHeight="1" x14ac:dyDescent="0.15">
      <c r="A268" s="136" t="s">
        <v>382</v>
      </c>
      <c r="B268" s="136"/>
      <c r="C268" s="136"/>
      <c r="D268" s="136"/>
      <c r="E268" s="790" t="s">
        <v>637</v>
      </c>
      <c r="F268" s="137"/>
      <c r="G268" s="788" t="s">
        <v>635</v>
      </c>
      <c r="H268" s="788"/>
      <c r="I268" s="788"/>
      <c r="J268" s="137" t="s">
        <v>638</v>
      </c>
      <c r="K268" s="137"/>
      <c r="L268" s="106">
        <v>501</v>
      </c>
      <c r="M268" s="106"/>
      <c r="N268" s="106"/>
      <c r="O268" s="137"/>
      <c r="P268" s="137"/>
      <c r="Q268" s="790"/>
      <c r="R268" s="137"/>
      <c r="S268" s="788"/>
      <c r="T268" s="788"/>
      <c r="U268" s="788"/>
      <c r="V268" s="137"/>
      <c r="W268" s="137"/>
      <c r="X268" s="106"/>
      <c r="Y268" s="106"/>
      <c r="Z268" s="106"/>
      <c r="AA268" s="137"/>
      <c r="AB268" s="789"/>
      <c r="AC268" s="790"/>
      <c r="AD268" s="137"/>
      <c r="AE268" s="788"/>
      <c r="AF268" s="788"/>
      <c r="AG268" s="788"/>
      <c r="AH268" s="137"/>
      <c r="AI268" s="137"/>
      <c r="AJ268" s="106"/>
      <c r="AK268" s="106"/>
      <c r="AL268" s="106"/>
      <c r="AM268" s="137"/>
      <c r="AN268" s="789"/>
      <c r="AO268" s="790"/>
      <c r="AP268" s="137"/>
      <c r="AQ268" s="788"/>
      <c r="AR268" s="788"/>
      <c r="AS268" s="788"/>
      <c r="AT268" s="137"/>
      <c r="AU268" s="137"/>
      <c r="AV268" s="106"/>
      <c r="AW268" s="106"/>
      <c r="AX268" s="80"/>
    </row>
    <row r="269" spans="1:52" ht="28.35" customHeight="1" x14ac:dyDescent="0.15">
      <c r="A269" s="246" t="s">
        <v>262</v>
      </c>
      <c r="B269" s="247"/>
      <c r="C269" s="247"/>
      <c r="D269" s="247"/>
      <c r="E269" s="247"/>
      <c r="F269" s="248"/>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7.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10.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thickBo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1"/>
      <c r="B307" s="792"/>
      <c r="C307" s="792"/>
      <c r="D307" s="792"/>
      <c r="E307" s="792"/>
      <c r="F307" s="79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4" t="s">
        <v>264</v>
      </c>
      <c r="B308" s="795"/>
      <c r="C308" s="795"/>
      <c r="D308" s="795"/>
      <c r="E308" s="795"/>
      <c r="F308" s="796"/>
      <c r="G308" s="800" t="s">
        <v>675</v>
      </c>
      <c r="H308" s="801"/>
      <c r="I308" s="801"/>
      <c r="J308" s="801"/>
      <c r="K308" s="801"/>
      <c r="L308" s="801"/>
      <c r="M308" s="801"/>
      <c r="N308" s="801"/>
      <c r="O308" s="801"/>
      <c r="P308" s="801"/>
      <c r="Q308" s="801"/>
      <c r="R308" s="801"/>
      <c r="S308" s="801"/>
      <c r="T308" s="801"/>
      <c r="U308" s="801"/>
      <c r="V308" s="801"/>
      <c r="W308" s="801"/>
      <c r="X308" s="801"/>
      <c r="Y308" s="801"/>
      <c r="Z308" s="801"/>
      <c r="AA308" s="801"/>
      <c r="AB308" s="802"/>
      <c r="AC308" s="800" t="s">
        <v>677</v>
      </c>
      <c r="AD308" s="801"/>
      <c r="AE308" s="801"/>
      <c r="AF308" s="801"/>
      <c r="AG308" s="801"/>
      <c r="AH308" s="801"/>
      <c r="AI308" s="801"/>
      <c r="AJ308" s="801"/>
      <c r="AK308" s="801"/>
      <c r="AL308" s="801"/>
      <c r="AM308" s="801"/>
      <c r="AN308" s="801"/>
      <c r="AO308" s="801"/>
      <c r="AP308" s="801"/>
      <c r="AQ308" s="801"/>
      <c r="AR308" s="801"/>
      <c r="AS308" s="801"/>
      <c r="AT308" s="801"/>
      <c r="AU308" s="801"/>
      <c r="AV308" s="801"/>
      <c r="AW308" s="801"/>
      <c r="AX308" s="803"/>
    </row>
    <row r="309" spans="1:50" ht="24.75" customHeight="1" x14ac:dyDescent="0.15">
      <c r="A309" s="797"/>
      <c r="B309" s="798"/>
      <c r="C309" s="798"/>
      <c r="D309" s="798"/>
      <c r="E309" s="798"/>
      <c r="F309" s="799"/>
      <c r="G309" s="126" t="s">
        <v>15</v>
      </c>
      <c r="H309" s="804"/>
      <c r="I309" s="804"/>
      <c r="J309" s="804"/>
      <c r="K309" s="804"/>
      <c r="L309" s="805" t="s">
        <v>16</v>
      </c>
      <c r="M309" s="804"/>
      <c r="N309" s="804"/>
      <c r="O309" s="804"/>
      <c r="P309" s="804"/>
      <c r="Q309" s="804"/>
      <c r="R309" s="804"/>
      <c r="S309" s="804"/>
      <c r="T309" s="804"/>
      <c r="U309" s="804"/>
      <c r="V309" s="804"/>
      <c r="W309" s="804"/>
      <c r="X309" s="806"/>
      <c r="Y309" s="818" t="s">
        <v>17</v>
      </c>
      <c r="Z309" s="819"/>
      <c r="AA309" s="819"/>
      <c r="AB309" s="820"/>
      <c r="AC309" s="126" t="s">
        <v>15</v>
      </c>
      <c r="AD309" s="804"/>
      <c r="AE309" s="804"/>
      <c r="AF309" s="804"/>
      <c r="AG309" s="804"/>
      <c r="AH309" s="805" t="s">
        <v>16</v>
      </c>
      <c r="AI309" s="804"/>
      <c r="AJ309" s="804"/>
      <c r="AK309" s="804"/>
      <c r="AL309" s="804"/>
      <c r="AM309" s="804"/>
      <c r="AN309" s="804"/>
      <c r="AO309" s="804"/>
      <c r="AP309" s="804"/>
      <c r="AQ309" s="804"/>
      <c r="AR309" s="804"/>
      <c r="AS309" s="804"/>
      <c r="AT309" s="806"/>
      <c r="AU309" s="818" t="s">
        <v>17</v>
      </c>
      <c r="AV309" s="819"/>
      <c r="AW309" s="819"/>
      <c r="AX309" s="821"/>
    </row>
    <row r="310" spans="1:50" ht="24.75" customHeight="1" x14ac:dyDescent="0.15">
      <c r="A310" s="797"/>
      <c r="B310" s="798"/>
      <c r="C310" s="798"/>
      <c r="D310" s="798"/>
      <c r="E310" s="798"/>
      <c r="F310" s="799"/>
      <c r="G310" s="822" t="s">
        <v>662</v>
      </c>
      <c r="H310" s="823"/>
      <c r="I310" s="823"/>
      <c r="J310" s="823"/>
      <c r="K310" s="824"/>
      <c r="L310" s="825" t="s">
        <v>670</v>
      </c>
      <c r="M310" s="826"/>
      <c r="N310" s="826"/>
      <c r="O310" s="826"/>
      <c r="P310" s="826"/>
      <c r="Q310" s="826"/>
      <c r="R310" s="826"/>
      <c r="S310" s="826"/>
      <c r="T310" s="826"/>
      <c r="U310" s="826"/>
      <c r="V310" s="826"/>
      <c r="W310" s="826"/>
      <c r="X310" s="827"/>
      <c r="Y310" s="828">
        <v>46</v>
      </c>
      <c r="Z310" s="829"/>
      <c r="AA310" s="829"/>
      <c r="AB310" s="830"/>
      <c r="AC310" s="822" t="s">
        <v>679</v>
      </c>
      <c r="AD310" s="823"/>
      <c r="AE310" s="823"/>
      <c r="AF310" s="823"/>
      <c r="AG310" s="824"/>
      <c r="AH310" s="825" t="s">
        <v>680</v>
      </c>
      <c r="AI310" s="826"/>
      <c r="AJ310" s="826"/>
      <c r="AK310" s="826"/>
      <c r="AL310" s="826"/>
      <c r="AM310" s="826"/>
      <c r="AN310" s="826"/>
      <c r="AO310" s="826"/>
      <c r="AP310" s="826"/>
      <c r="AQ310" s="826"/>
      <c r="AR310" s="826"/>
      <c r="AS310" s="826"/>
      <c r="AT310" s="827"/>
      <c r="AU310" s="828">
        <v>31</v>
      </c>
      <c r="AV310" s="829"/>
      <c r="AW310" s="829"/>
      <c r="AX310" s="831"/>
    </row>
    <row r="311" spans="1:50" ht="24.75" customHeight="1" x14ac:dyDescent="0.15">
      <c r="A311" s="797"/>
      <c r="B311" s="798"/>
      <c r="C311" s="798"/>
      <c r="D311" s="798"/>
      <c r="E311" s="798"/>
      <c r="F311" s="799"/>
      <c r="G311" s="807" t="s">
        <v>663</v>
      </c>
      <c r="H311" s="808"/>
      <c r="I311" s="808"/>
      <c r="J311" s="808"/>
      <c r="K311" s="809"/>
      <c r="L311" s="810" t="s">
        <v>663</v>
      </c>
      <c r="M311" s="811"/>
      <c r="N311" s="811"/>
      <c r="O311" s="811"/>
      <c r="P311" s="811"/>
      <c r="Q311" s="811"/>
      <c r="R311" s="811"/>
      <c r="S311" s="811"/>
      <c r="T311" s="811"/>
      <c r="U311" s="811"/>
      <c r="V311" s="811"/>
      <c r="W311" s="811"/>
      <c r="X311" s="812"/>
      <c r="Y311" s="813">
        <v>4</v>
      </c>
      <c r="Z311" s="814"/>
      <c r="AA311" s="814"/>
      <c r="AB311" s="815"/>
      <c r="AC311" s="807" t="s">
        <v>682</v>
      </c>
      <c r="AD311" s="808"/>
      <c r="AE311" s="808"/>
      <c r="AF311" s="808"/>
      <c r="AG311" s="809"/>
      <c r="AH311" s="810" t="s">
        <v>682</v>
      </c>
      <c r="AI311" s="811"/>
      <c r="AJ311" s="811"/>
      <c r="AK311" s="811"/>
      <c r="AL311" s="811"/>
      <c r="AM311" s="811"/>
      <c r="AN311" s="811"/>
      <c r="AO311" s="811"/>
      <c r="AP311" s="811"/>
      <c r="AQ311" s="811"/>
      <c r="AR311" s="811"/>
      <c r="AS311" s="811"/>
      <c r="AT311" s="812"/>
      <c r="AU311" s="813">
        <v>3</v>
      </c>
      <c r="AV311" s="814"/>
      <c r="AW311" s="814"/>
      <c r="AX311" s="817"/>
    </row>
    <row r="312" spans="1:50" ht="24.75" customHeight="1" x14ac:dyDescent="0.15">
      <c r="A312" s="797"/>
      <c r="B312" s="798"/>
      <c r="C312" s="798"/>
      <c r="D312" s="798"/>
      <c r="E312" s="798"/>
      <c r="F312" s="799"/>
      <c r="G312" s="807" t="s">
        <v>664</v>
      </c>
      <c r="H312" s="808"/>
      <c r="I312" s="808"/>
      <c r="J312" s="808"/>
      <c r="K312" s="809"/>
      <c r="L312" s="810" t="s">
        <v>664</v>
      </c>
      <c r="M312" s="811"/>
      <c r="N312" s="811"/>
      <c r="O312" s="811"/>
      <c r="P312" s="811"/>
      <c r="Q312" s="811"/>
      <c r="R312" s="811"/>
      <c r="S312" s="811"/>
      <c r="T312" s="811"/>
      <c r="U312" s="811"/>
      <c r="V312" s="811"/>
      <c r="W312" s="811"/>
      <c r="X312" s="812"/>
      <c r="Y312" s="813">
        <v>5</v>
      </c>
      <c r="Z312" s="814"/>
      <c r="AA312" s="814"/>
      <c r="AB312" s="815"/>
      <c r="AC312" s="807" t="s">
        <v>690</v>
      </c>
      <c r="AD312" s="808"/>
      <c r="AE312" s="808"/>
      <c r="AF312" s="808"/>
      <c r="AG312" s="809"/>
      <c r="AH312" s="816" t="s">
        <v>690</v>
      </c>
      <c r="AI312" s="811"/>
      <c r="AJ312" s="811"/>
      <c r="AK312" s="811"/>
      <c r="AL312" s="811"/>
      <c r="AM312" s="811"/>
      <c r="AN312" s="811"/>
      <c r="AO312" s="811"/>
      <c r="AP312" s="811"/>
      <c r="AQ312" s="811"/>
      <c r="AR312" s="811"/>
      <c r="AS312" s="811"/>
      <c r="AT312" s="812"/>
      <c r="AU312" s="813" t="s">
        <v>690</v>
      </c>
      <c r="AV312" s="814"/>
      <c r="AW312" s="814"/>
      <c r="AX312" s="817"/>
    </row>
    <row r="313" spans="1:50" ht="24.75" hidden="1" customHeight="1" x14ac:dyDescent="0.15">
      <c r="A313" s="797"/>
      <c r="B313" s="798"/>
      <c r="C313" s="798"/>
      <c r="D313" s="798"/>
      <c r="E313" s="798"/>
      <c r="F313" s="799"/>
      <c r="G313" s="807"/>
      <c r="H313" s="808"/>
      <c r="I313" s="808"/>
      <c r="J313" s="808"/>
      <c r="K313" s="809"/>
      <c r="L313" s="810"/>
      <c r="M313" s="811"/>
      <c r="N313" s="811"/>
      <c r="O313" s="811"/>
      <c r="P313" s="811"/>
      <c r="Q313" s="811"/>
      <c r="R313" s="811"/>
      <c r="S313" s="811"/>
      <c r="T313" s="811"/>
      <c r="U313" s="811"/>
      <c r="V313" s="811"/>
      <c r="W313" s="811"/>
      <c r="X313" s="812"/>
      <c r="Y313" s="813"/>
      <c r="Z313" s="814"/>
      <c r="AA313" s="814"/>
      <c r="AB313" s="815"/>
      <c r="AC313" s="807"/>
      <c r="AD313" s="808"/>
      <c r="AE313" s="808"/>
      <c r="AF313" s="808"/>
      <c r="AG313" s="809"/>
      <c r="AH313" s="810"/>
      <c r="AI313" s="811"/>
      <c r="AJ313" s="811"/>
      <c r="AK313" s="811"/>
      <c r="AL313" s="811"/>
      <c r="AM313" s="811"/>
      <c r="AN313" s="811"/>
      <c r="AO313" s="811"/>
      <c r="AP313" s="811"/>
      <c r="AQ313" s="811"/>
      <c r="AR313" s="811"/>
      <c r="AS313" s="811"/>
      <c r="AT313" s="812"/>
      <c r="AU313" s="813"/>
      <c r="AV313" s="814"/>
      <c r="AW313" s="814"/>
      <c r="AX313" s="817"/>
    </row>
    <row r="314" spans="1:50" ht="24.75" hidden="1" customHeight="1" x14ac:dyDescent="0.15">
      <c r="A314" s="797"/>
      <c r="B314" s="798"/>
      <c r="C314" s="798"/>
      <c r="D314" s="798"/>
      <c r="E314" s="798"/>
      <c r="F314" s="799"/>
      <c r="G314" s="807"/>
      <c r="H314" s="808"/>
      <c r="I314" s="808"/>
      <c r="J314" s="808"/>
      <c r="K314" s="809"/>
      <c r="L314" s="810"/>
      <c r="M314" s="811"/>
      <c r="N314" s="811"/>
      <c r="O314" s="811"/>
      <c r="P314" s="811"/>
      <c r="Q314" s="811"/>
      <c r="R314" s="811"/>
      <c r="S314" s="811"/>
      <c r="T314" s="811"/>
      <c r="U314" s="811"/>
      <c r="V314" s="811"/>
      <c r="W314" s="811"/>
      <c r="X314" s="812"/>
      <c r="Y314" s="813"/>
      <c r="Z314" s="814"/>
      <c r="AA314" s="814"/>
      <c r="AB314" s="815"/>
      <c r="AC314" s="807"/>
      <c r="AD314" s="808"/>
      <c r="AE314" s="808"/>
      <c r="AF314" s="808"/>
      <c r="AG314" s="809"/>
      <c r="AH314" s="810"/>
      <c r="AI314" s="811"/>
      <c r="AJ314" s="811"/>
      <c r="AK314" s="811"/>
      <c r="AL314" s="811"/>
      <c r="AM314" s="811"/>
      <c r="AN314" s="811"/>
      <c r="AO314" s="811"/>
      <c r="AP314" s="811"/>
      <c r="AQ314" s="811"/>
      <c r="AR314" s="811"/>
      <c r="AS314" s="811"/>
      <c r="AT314" s="812"/>
      <c r="AU314" s="813"/>
      <c r="AV314" s="814"/>
      <c r="AW314" s="814"/>
      <c r="AX314" s="817"/>
    </row>
    <row r="315" spans="1:50" ht="24.75" hidden="1" customHeight="1" x14ac:dyDescent="0.15">
      <c r="A315" s="797"/>
      <c r="B315" s="798"/>
      <c r="C315" s="798"/>
      <c r="D315" s="798"/>
      <c r="E315" s="798"/>
      <c r="F315" s="799"/>
      <c r="G315" s="807"/>
      <c r="H315" s="808"/>
      <c r="I315" s="808"/>
      <c r="J315" s="808"/>
      <c r="K315" s="809"/>
      <c r="L315" s="810"/>
      <c r="M315" s="811"/>
      <c r="N315" s="811"/>
      <c r="O315" s="811"/>
      <c r="P315" s="811"/>
      <c r="Q315" s="811"/>
      <c r="R315" s="811"/>
      <c r="S315" s="811"/>
      <c r="T315" s="811"/>
      <c r="U315" s="811"/>
      <c r="V315" s="811"/>
      <c r="W315" s="811"/>
      <c r="X315" s="812"/>
      <c r="Y315" s="813"/>
      <c r="Z315" s="814"/>
      <c r="AA315" s="814"/>
      <c r="AB315" s="815"/>
      <c r="AC315" s="807"/>
      <c r="AD315" s="808"/>
      <c r="AE315" s="808"/>
      <c r="AF315" s="808"/>
      <c r="AG315" s="809"/>
      <c r="AH315" s="810"/>
      <c r="AI315" s="811"/>
      <c r="AJ315" s="811"/>
      <c r="AK315" s="811"/>
      <c r="AL315" s="811"/>
      <c r="AM315" s="811"/>
      <c r="AN315" s="811"/>
      <c r="AO315" s="811"/>
      <c r="AP315" s="811"/>
      <c r="AQ315" s="811"/>
      <c r="AR315" s="811"/>
      <c r="AS315" s="811"/>
      <c r="AT315" s="812"/>
      <c r="AU315" s="813"/>
      <c r="AV315" s="814"/>
      <c r="AW315" s="814"/>
      <c r="AX315" s="817"/>
    </row>
    <row r="316" spans="1:50" ht="24.75" hidden="1" customHeight="1" x14ac:dyDescent="0.15">
      <c r="A316" s="797"/>
      <c r="B316" s="798"/>
      <c r="C316" s="798"/>
      <c r="D316" s="798"/>
      <c r="E316" s="798"/>
      <c r="F316" s="799"/>
      <c r="G316" s="807"/>
      <c r="H316" s="808"/>
      <c r="I316" s="808"/>
      <c r="J316" s="808"/>
      <c r="K316" s="809"/>
      <c r="L316" s="810"/>
      <c r="M316" s="811"/>
      <c r="N316" s="811"/>
      <c r="O316" s="811"/>
      <c r="P316" s="811"/>
      <c r="Q316" s="811"/>
      <c r="R316" s="811"/>
      <c r="S316" s="811"/>
      <c r="T316" s="811"/>
      <c r="U316" s="811"/>
      <c r="V316" s="811"/>
      <c r="W316" s="811"/>
      <c r="X316" s="812"/>
      <c r="Y316" s="813"/>
      <c r="Z316" s="814"/>
      <c r="AA316" s="814"/>
      <c r="AB316" s="815"/>
      <c r="AC316" s="807"/>
      <c r="AD316" s="808"/>
      <c r="AE316" s="808"/>
      <c r="AF316" s="808"/>
      <c r="AG316" s="809"/>
      <c r="AH316" s="810"/>
      <c r="AI316" s="811"/>
      <c r="AJ316" s="811"/>
      <c r="AK316" s="811"/>
      <c r="AL316" s="811"/>
      <c r="AM316" s="811"/>
      <c r="AN316" s="811"/>
      <c r="AO316" s="811"/>
      <c r="AP316" s="811"/>
      <c r="AQ316" s="811"/>
      <c r="AR316" s="811"/>
      <c r="AS316" s="811"/>
      <c r="AT316" s="812"/>
      <c r="AU316" s="813"/>
      <c r="AV316" s="814"/>
      <c r="AW316" s="814"/>
      <c r="AX316" s="817"/>
    </row>
    <row r="317" spans="1:50" ht="24.75" hidden="1" customHeight="1" x14ac:dyDescent="0.15">
      <c r="A317" s="797"/>
      <c r="B317" s="798"/>
      <c r="C317" s="798"/>
      <c r="D317" s="798"/>
      <c r="E317" s="798"/>
      <c r="F317" s="799"/>
      <c r="G317" s="807"/>
      <c r="H317" s="808"/>
      <c r="I317" s="808"/>
      <c r="J317" s="808"/>
      <c r="K317" s="809"/>
      <c r="L317" s="810"/>
      <c r="M317" s="811"/>
      <c r="N317" s="811"/>
      <c r="O317" s="811"/>
      <c r="P317" s="811"/>
      <c r="Q317" s="811"/>
      <c r="R317" s="811"/>
      <c r="S317" s="811"/>
      <c r="T317" s="811"/>
      <c r="U317" s="811"/>
      <c r="V317" s="811"/>
      <c r="W317" s="811"/>
      <c r="X317" s="812"/>
      <c r="Y317" s="813"/>
      <c r="Z317" s="814"/>
      <c r="AA317" s="814"/>
      <c r="AB317" s="815"/>
      <c r="AC317" s="807"/>
      <c r="AD317" s="808"/>
      <c r="AE317" s="808"/>
      <c r="AF317" s="808"/>
      <c r="AG317" s="809"/>
      <c r="AH317" s="810"/>
      <c r="AI317" s="811"/>
      <c r="AJ317" s="811"/>
      <c r="AK317" s="811"/>
      <c r="AL317" s="811"/>
      <c r="AM317" s="811"/>
      <c r="AN317" s="811"/>
      <c r="AO317" s="811"/>
      <c r="AP317" s="811"/>
      <c r="AQ317" s="811"/>
      <c r="AR317" s="811"/>
      <c r="AS317" s="811"/>
      <c r="AT317" s="812"/>
      <c r="AU317" s="813"/>
      <c r="AV317" s="814"/>
      <c r="AW317" s="814"/>
      <c r="AX317" s="817"/>
    </row>
    <row r="318" spans="1:50" ht="24.75" hidden="1" customHeight="1" x14ac:dyDescent="0.15">
      <c r="A318" s="797"/>
      <c r="B318" s="798"/>
      <c r="C318" s="798"/>
      <c r="D318" s="798"/>
      <c r="E318" s="798"/>
      <c r="F318" s="799"/>
      <c r="G318" s="807"/>
      <c r="H318" s="808"/>
      <c r="I318" s="808"/>
      <c r="J318" s="808"/>
      <c r="K318" s="809"/>
      <c r="L318" s="810"/>
      <c r="M318" s="811"/>
      <c r="N318" s="811"/>
      <c r="O318" s="811"/>
      <c r="P318" s="811"/>
      <c r="Q318" s="811"/>
      <c r="R318" s="811"/>
      <c r="S318" s="811"/>
      <c r="T318" s="811"/>
      <c r="U318" s="811"/>
      <c r="V318" s="811"/>
      <c r="W318" s="811"/>
      <c r="X318" s="812"/>
      <c r="Y318" s="813"/>
      <c r="Z318" s="814"/>
      <c r="AA318" s="814"/>
      <c r="AB318" s="815"/>
      <c r="AC318" s="807"/>
      <c r="AD318" s="808"/>
      <c r="AE318" s="808"/>
      <c r="AF318" s="808"/>
      <c r="AG318" s="809"/>
      <c r="AH318" s="810"/>
      <c r="AI318" s="811"/>
      <c r="AJ318" s="811"/>
      <c r="AK318" s="811"/>
      <c r="AL318" s="811"/>
      <c r="AM318" s="811"/>
      <c r="AN318" s="811"/>
      <c r="AO318" s="811"/>
      <c r="AP318" s="811"/>
      <c r="AQ318" s="811"/>
      <c r="AR318" s="811"/>
      <c r="AS318" s="811"/>
      <c r="AT318" s="812"/>
      <c r="AU318" s="813"/>
      <c r="AV318" s="814"/>
      <c r="AW318" s="814"/>
      <c r="AX318" s="817"/>
    </row>
    <row r="319" spans="1:50" ht="24.75" hidden="1" customHeight="1" x14ac:dyDescent="0.15">
      <c r="A319" s="797"/>
      <c r="B319" s="798"/>
      <c r="C319" s="798"/>
      <c r="D319" s="798"/>
      <c r="E319" s="798"/>
      <c r="F319" s="799"/>
      <c r="G319" s="807"/>
      <c r="H319" s="808"/>
      <c r="I319" s="808"/>
      <c r="J319" s="808"/>
      <c r="K319" s="809"/>
      <c r="L319" s="810"/>
      <c r="M319" s="811"/>
      <c r="N319" s="811"/>
      <c r="O319" s="811"/>
      <c r="P319" s="811"/>
      <c r="Q319" s="811"/>
      <c r="R319" s="811"/>
      <c r="S319" s="811"/>
      <c r="T319" s="811"/>
      <c r="U319" s="811"/>
      <c r="V319" s="811"/>
      <c r="W319" s="811"/>
      <c r="X319" s="812"/>
      <c r="Y319" s="813"/>
      <c r="Z319" s="814"/>
      <c r="AA319" s="814"/>
      <c r="AB319" s="815"/>
      <c r="AC319" s="807"/>
      <c r="AD319" s="808"/>
      <c r="AE319" s="808"/>
      <c r="AF319" s="808"/>
      <c r="AG319" s="809"/>
      <c r="AH319" s="810"/>
      <c r="AI319" s="811"/>
      <c r="AJ319" s="811"/>
      <c r="AK319" s="811"/>
      <c r="AL319" s="811"/>
      <c r="AM319" s="811"/>
      <c r="AN319" s="811"/>
      <c r="AO319" s="811"/>
      <c r="AP319" s="811"/>
      <c r="AQ319" s="811"/>
      <c r="AR319" s="811"/>
      <c r="AS319" s="811"/>
      <c r="AT319" s="812"/>
      <c r="AU319" s="813"/>
      <c r="AV319" s="814"/>
      <c r="AW319" s="814"/>
      <c r="AX319" s="817"/>
    </row>
    <row r="320" spans="1:50" ht="24.75" customHeight="1" thickBot="1" x14ac:dyDescent="0.2">
      <c r="A320" s="797"/>
      <c r="B320" s="798"/>
      <c r="C320" s="798"/>
      <c r="D320" s="798"/>
      <c r="E320" s="798"/>
      <c r="F320" s="799"/>
      <c r="G320" s="833" t="s">
        <v>18</v>
      </c>
      <c r="H320" s="834"/>
      <c r="I320" s="834"/>
      <c r="J320" s="834"/>
      <c r="K320" s="834"/>
      <c r="L320" s="835"/>
      <c r="M320" s="836"/>
      <c r="N320" s="836"/>
      <c r="O320" s="836"/>
      <c r="P320" s="836"/>
      <c r="Q320" s="836"/>
      <c r="R320" s="836"/>
      <c r="S320" s="836"/>
      <c r="T320" s="836"/>
      <c r="U320" s="836"/>
      <c r="V320" s="836"/>
      <c r="W320" s="836"/>
      <c r="X320" s="837"/>
      <c r="Y320" s="838">
        <f>SUM(Y310:AB319)</f>
        <v>55</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34</v>
      </c>
      <c r="AV320" s="839"/>
      <c r="AW320" s="839"/>
      <c r="AX320" s="841"/>
    </row>
    <row r="321" spans="1:51" ht="24.75" customHeight="1" x14ac:dyDescent="0.15">
      <c r="A321" s="797"/>
      <c r="B321" s="798"/>
      <c r="C321" s="798"/>
      <c r="D321" s="798"/>
      <c r="E321" s="798"/>
      <c r="F321" s="799"/>
      <c r="G321" s="800" t="s">
        <v>676</v>
      </c>
      <c r="H321" s="801"/>
      <c r="I321" s="801"/>
      <c r="J321" s="801"/>
      <c r="K321" s="801"/>
      <c r="L321" s="801"/>
      <c r="M321" s="801"/>
      <c r="N321" s="801"/>
      <c r="O321" s="801"/>
      <c r="P321" s="801"/>
      <c r="Q321" s="801"/>
      <c r="R321" s="801"/>
      <c r="S321" s="801"/>
      <c r="T321" s="801"/>
      <c r="U321" s="801"/>
      <c r="V321" s="801"/>
      <c r="W321" s="801"/>
      <c r="X321" s="801"/>
      <c r="Y321" s="801"/>
      <c r="Z321" s="801"/>
      <c r="AA321" s="801"/>
      <c r="AB321" s="802"/>
      <c r="AC321" s="832" t="s">
        <v>690</v>
      </c>
      <c r="AD321" s="801"/>
      <c r="AE321" s="801"/>
      <c r="AF321" s="801"/>
      <c r="AG321" s="801"/>
      <c r="AH321" s="801"/>
      <c r="AI321" s="801"/>
      <c r="AJ321" s="801"/>
      <c r="AK321" s="801"/>
      <c r="AL321" s="801"/>
      <c r="AM321" s="801"/>
      <c r="AN321" s="801"/>
      <c r="AO321" s="801"/>
      <c r="AP321" s="801"/>
      <c r="AQ321" s="801"/>
      <c r="AR321" s="801"/>
      <c r="AS321" s="801"/>
      <c r="AT321" s="801"/>
      <c r="AU321" s="801"/>
      <c r="AV321" s="801"/>
      <c r="AW321" s="801"/>
      <c r="AX321" s="803"/>
      <c r="AY321">
        <f>COUNTA($G$323,$AC$323)</f>
        <v>2</v>
      </c>
    </row>
    <row r="322" spans="1:51" ht="24.75" customHeight="1" x14ac:dyDescent="0.15">
      <c r="A322" s="797"/>
      <c r="B322" s="798"/>
      <c r="C322" s="798"/>
      <c r="D322" s="798"/>
      <c r="E322" s="798"/>
      <c r="F322" s="799"/>
      <c r="G322" s="126" t="s">
        <v>15</v>
      </c>
      <c r="H322" s="804"/>
      <c r="I322" s="804"/>
      <c r="J322" s="804"/>
      <c r="K322" s="804"/>
      <c r="L322" s="805" t="s">
        <v>16</v>
      </c>
      <c r="M322" s="804"/>
      <c r="N322" s="804"/>
      <c r="O322" s="804"/>
      <c r="P322" s="804"/>
      <c r="Q322" s="804"/>
      <c r="R322" s="804"/>
      <c r="S322" s="804"/>
      <c r="T322" s="804"/>
      <c r="U322" s="804"/>
      <c r="V322" s="804"/>
      <c r="W322" s="804"/>
      <c r="X322" s="806"/>
      <c r="Y322" s="818" t="s">
        <v>17</v>
      </c>
      <c r="Z322" s="819"/>
      <c r="AA322" s="819"/>
      <c r="AB322" s="820"/>
      <c r="AC322" s="126" t="s">
        <v>15</v>
      </c>
      <c r="AD322" s="804"/>
      <c r="AE322" s="804"/>
      <c r="AF322" s="804"/>
      <c r="AG322" s="804"/>
      <c r="AH322" s="805" t="s">
        <v>16</v>
      </c>
      <c r="AI322" s="804"/>
      <c r="AJ322" s="804"/>
      <c r="AK322" s="804"/>
      <c r="AL322" s="804"/>
      <c r="AM322" s="804"/>
      <c r="AN322" s="804"/>
      <c r="AO322" s="804"/>
      <c r="AP322" s="804"/>
      <c r="AQ322" s="804"/>
      <c r="AR322" s="804"/>
      <c r="AS322" s="804"/>
      <c r="AT322" s="806"/>
      <c r="AU322" s="818" t="s">
        <v>17</v>
      </c>
      <c r="AV322" s="819"/>
      <c r="AW322" s="819"/>
      <c r="AX322" s="821"/>
      <c r="AY322">
        <f t="shared" ref="AY322:AY333" si="11">$AY$321</f>
        <v>2</v>
      </c>
    </row>
    <row r="323" spans="1:51" ht="24.75" customHeight="1" x14ac:dyDescent="0.15">
      <c r="A323" s="797"/>
      <c r="B323" s="798"/>
      <c r="C323" s="798"/>
      <c r="D323" s="798"/>
      <c r="E323" s="798"/>
      <c r="F323" s="799"/>
      <c r="G323" s="822" t="s">
        <v>679</v>
      </c>
      <c r="H323" s="823"/>
      <c r="I323" s="823"/>
      <c r="J323" s="823"/>
      <c r="K323" s="824"/>
      <c r="L323" s="825" t="s">
        <v>691</v>
      </c>
      <c r="M323" s="826"/>
      <c r="N323" s="826"/>
      <c r="O323" s="826"/>
      <c r="P323" s="826"/>
      <c r="Q323" s="826"/>
      <c r="R323" s="826"/>
      <c r="S323" s="826"/>
      <c r="T323" s="826"/>
      <c r="U323" s="826"/>
      <c r="V323" s="826"/>
      <c r="W323" s="826"/>
      <c r="X323" s="827"/>
      <c r="Y323" s="828">
        <v>40</v>
      </c>
      <c r="Z323" s="829"/>
      <c r="AA323" s="829"/>
      <c r="AB323" s="830"/>
      <c r="AC323" s="822" t="s">
        <v>690</v>
      </c>
      <c r="AD323" s="823"/>
      <c r="AE323" s="823"/>
      <c r="AF323" s="823"/>
      <c r="AG323" s="824"/>
      <c r="AH323" s="842" t="s">
        <v>690</v>
      </c>
      <c r="AI323" s="826"/>
      <c r="AJ323" s="826"/>
      <c r="AK323" s="826"/>
      <c r="AL323" s="826"/>
      <c r="AM323" s="826"/>
      <c r="AN323" s="826"/>
      <c r="AO323" s="826"/>
      <c r="AP323" s="826"/>
      <c r="AQ323" s="826"/>
      <c r="AR323" s="826"/>
      <c r="AS323" s="826"/>
      <c r="AT323" s="827"/>
      <c r="AU323" s="828" t="s">
        <v>690</v>
      </c>
      <c r="AV323" s="829"/>
      <c r="AW323" s="829"/>
      <c r="AX323" s="831"/>
      <c r="AY323">
        <f t="shared" si="11"/>
        <v>2</v>
      </c>
    </row>
    <row r="324" spans="1:51" ht="24.75" customHeight="1" x14ac:dyDescent="0.15">
      <c r="A324" s="797"/>
      <c r="B324" s="798"/>
      <c r="C324" s="798"/>
      <c r="D324" s="798"/>
      <c r="E324" s="798"/>
      <c r="F324" s="799"/>
      <c r="G324" s="807" t="s">
        <v>681</v>
      </c>
      <c r="H324" s="808"/>
      <c r="I324" s="808"/>
      <c r="J324" s="808"/>
      <c r="K324" s="809"/>
      <c r="L324" s="810" t="s">
        <v>684</v>
      </c>
      <c r="M324" s="811"/>
      <c r="N324" s="811"/>
      <c r="O324" s="811"/>
      <c r="P324" s="811"/>
      <c r="Q324" s="811"/>
      <c r="R324" s="811"/>
      <c r="S324" s="811"/>
      <c r="T324" s="811"/>
      <c r="U324" s="811"/>
      <c r="V324" s="811"/>
      <c r="W324" s="811"/>
      <c r="X324" s="812"/>
      <c r="Y324" s="813">
        <v>3</v>
      </c>
      <c r="Z324" s="814"/>
      <c r="AA324" s="814"/>
      <c r="AB324" s="815"/>
      <c r="AC324" s="807" t="s">
        <v>690</v>
      </c>
      <c r="AD324" s="808"/>
      <c r="AE324" s="808"/>
      <c r="AF324" s="808"/>
      <c r="AG324" s="809"/>
      <c r="AH324" s="816" t="s">
        <v>690</v>
      </c>
      <c r="AI324" s="811"/>
      <c r="AJ324" s="811"/>
      <c r="AK324" s="811"/>
      <c r="AL324" s="811"/>
      <c r="AM324" s="811"/>
      <c r="AN324" s="811"/>
      <c r="AO324" s="811"/>
      <c r="AP324" s="811"/>
      <c r="AQ324" s="811"/>
      <c r="AR324" s="811"/>
      <c r="AS324" s="811"/>
      <c r="AT324" s="812"/>
      <c r="AU324" s="813" t="s">
        <v>690</v>
      </c>
      <c r="AV324" s="814"/>
      <c r="AW324" s="814"/>
      <c r="AX324" s="817"/>
      <c r="AY324">
        <f t="shared" si="11"/>
        <v>2</v>
      </c>
    </row>
    <row r="325" spans="1:51" ht="24.75" customHeight="1" x14ac:dyDescent="0.15">
      <c r="A325" s="797"/>
      <c r="B325" s="798"/>
      <c r="C325" s="798"/>
      <c r="D325" s="798"/>
      <c r="E325" s="798"/>
      <c r="F325" s="799"/>
      <c r="G325" s="807" t="s">
        <v>682</v>
      </c>
      <c r="H325" s="808"/>
      <c r="I325" s="808"/>
      <c r="J325" s="808"/>
      <c r="K325" s="809"/>
      <c r="L325" s="810" t="s">
        <v>683</v>
      </c>
      <c r="M325" s="811"/>
      <c r="N325" s="811"/>
      <c r="O325" s="811"/>
      <c r="P325" s="811"/>
      <c r="Q325" s="811"/>
      <c r="R325" s="811"/>
      <c r="S325" s="811"/>
      <c r="T325" s="811"/>
      <c r="U325" s="811"/>
      <c r="V325" s="811"/>
      <c r="W325" s="811"/>
      <c r="X325" s="812"/>
      <c r="Y325" s="813">
        <v>4</v>
      </c>
      <c r="Z325" s="814"/>
      <c r="AA325" s="814"/>
      <c r="AB325" s="815"/>
      <c r="AC325" s="807" t="s">
        <v>690</v>
      </c>
      <c r="AD325" s="808"/>
      <c r="AE325" s="808"/>
      <c r="AF325" s="808"/>
      <c r="AG325" s="809"/>
      <c r="AH325" s="816" t="s">
        <v>690</v>
      </c>
      <c r="AI325" s="811"/>
      <c r="AJ325" s="811"/>
      <c r="AK325" s="811"/>
      <c r="AL325" s="811"/>
      <c r="AM325" s="811"/>
      <c r="AN325" s="811"/>
      <c r="AO325" s="811"/>
      <c r="AP325" s="811"/>
      <c r="AQ325" s="811"/>
      <c r="AR325" s="811"/>
      <c r="AS325" s="811"/>
      <c r="AT325" s="812"/>
      <c r="AU325" s="813" t="s">
        <v>690</v>
      </c>
      <c r="AV325" s="814"/>
      <c r="AW325" s="814"/>
      <c r="AX325" s="817"/>
      <c r="AY325">
        <f t="shared" si="11"/>
        <v>2</v>
      </c>
    </row>
    <row r="326" spans="1:51" ht="24.75" hidden="1" customHeight="1" x14ac:dyDescent="0.15">
      <c r="A326" s="797"/>
      <c r="B326" s="798"/>
      <c r="C326" s="798"/>
      <c r="D326" s="798"/>
      <c r="E326" s="798"/>
      <c r="F326" s="799"/>
      <c r="G326" s="807"/>
      <c r="H326" s="808"/>
      <c r="I326" s="808"/>
      <c r="J326" s="808"/>
      <c r="K326" s="809"/>
      <c r="L326" s="810"/>
      <c r="M326" s="811"/>
      <c r="N326" s="811"/>
      <c r="O326" s="811"/>
      <c r="P326" s="811"/>
      <c r="Q326" s="811"/>
      <c r="R326" s="811"/>
      <c r="S326" s="811"/>
      <c r="T326" s="811"/>
      <c r="U326" s="811"/>
      <c r="V326" s="811"/>
      <c r="W326" s="811"/>
      <c r="X326" s="812"/>
      <c r="Y326" s="813"/>
      <c r="Z326" s="814"/>
      <c r="AA326" s="814"/>
      <c r="AB326" s="815"/>
      <c r="AC326" s="807"/>
      <c r="AD326" s="808"/>
      <c r="AE326" s="808"/>
      <c r="AF326" s="808"/>
      <c r="AG326" s="809"/>
      <c r="AH326" s="810"/>
      <c r="AI326" s="811"/>
      <c r="AJ326" s="811"/>
      <c r="AK326" s="811"/>
      <c r="AL326" s="811"/>
      <c r="AM326" s="811"/>
      <c r="AN326" s="811"/>
      <c r="AO326" s="811"/>
      <c r="AP326" s="811"/>
      <c r="AQ326" s="811"/>
      <c r="AR326" s="811"/>
      <c r="AS326" s="811"/>
      <c r="AT326" s="812"/>
      <c r="AU326" s="813"/>
      <c r="AV326" s="814"/>
      <c r="AW326" s="814"/>
      <c r="AX326" s="817"/>
      <c r="AY326">
        <f t="shared" si="11"/>
        <v>2</v>
      </c>
    </row>
    <row r="327" spans="1:51" ht="24.75" hidden="1" customHeight="1" x14ac:dyDescent="0.15">
      <c r="A327" s="797"/>
      <c r="B327" s="798"/>
      <c r="C327" s="798"/>
      <c r="D327" s="798"/>
      <c r="E327" s="798"/>
      <c r="F327" s="799"/>
      <c r="G327" s="807"/>
      <c r="H327" s="808"/>
      <c r="I327" s="808"/>
      <c r="J327" s="808"/>
      <c r="K327" s="809"/>
      <c r="L327" s="810"/>
      <c r="M327" s="811"/>
      <c r="N327" s="811"/>
      <c r="O327" s="811"/>
      <c r="P327" s="811"/>
      <c r="Q327" s="811"/>
      <c r="R327" s="811"/>
      <c r="S327" s="811"/>
      <c r="T327" s="811"/>
      <c r="U327" s="811"/>
      <c r="V327" s="811"/>
      <c r="W327" s="811"/>
      <c r="X327" s="812"/>
      <c r="Y327" s="813"/>
      <c r="Z327" s="814"/>
      <c r="AA327" s="814"/>
      <c r="AB327" s="815"/>
      <c r="AC327" s="807"/>
      <c r="AD327" s="808"/>
      <c r="AE327" s="808"/>
      <c r="AF327" s="808"/>
      <c r="AG327" s="809"/>
      <c r="AH327" s="810"/>
      <c r="AI327" s="811"/>
      <c r="AJ327" s="811"/>
      <c r="AK327" s="811"/>
      <c r="AL327" s="811"/>
      <c r="AM327" s="811"/>
      <c r="AN327" s="811"/>
      <c r="AO327" s="811"/>
      <c r="AP327" s="811"/>
      <c r="AQ327" s="811"/>
      <c r="AR327" s="811"/>
      <c r="AS327" s="811"/>
      <c r="AT327" s="812"/>
      <c r="AU327" s="813"/>
      <c r="AV327" s="814"/>
      <c r="AW327" s="814"/>
      <c r="AX327" s="817"/>
      <c r="AY327">
        <f t="shared" si="11"/>
        <v>2</v>
      </c>
    </row>
    <row r="328" spans="1:51" ht="24.75" hidden="1" customHeight="1" x14ac:dyDescent="0.15">
      <c r="A328" s="797"/>
      <c r="B328" s="798"/>
      <c r="C328" s="798"/>
      <c r="D328" s="798"/>
      <c r="E328" s="798"/>
      <c r="F328" s="799"/>
      <c r="G328" s="807"/>
      <c r="H328" s="808"/>
      <c r="I328" s="808"/>
      <c r="J328" s="808"/>
      <c r="K328" s="809"/>
      <c r="L328" s="810"/>
      <c r="M328" s="811"/>
      <c r="N328" s="811"/>
      <c r="O328" s="811"/>
      <c r="P328" s="811"/>
      <c r="Q328" s="811"/>
      <c r="R328" s="811"/>
      <c r="S328" s="811"/>
      <c r="T328" s="811"/>
      <c r="U328" s="811"/>
      <c r="V328" s="811"/>
      <c r="W328" s="811"/>
      <c r="X328" s="812"/>
      <c r="Y328" s="813"/>
      <c r="Z328" s="814"/>
      <c r="AA328" s="814"/>
      <c r="AB328" s="815"/>
      <c r="AC328" s="807"/>
      <c r="AD328" s="808"/>
      <c r="AE328" s="808"/>
      <c r="AF328" s="808"/>
      <c r="AG328" s="809"/>
      <c r="AH328" s="810"/>
      <c r="AI328" s="811"/>
      <c r="AJ328" s="811"/>
      <c r="AK328" s="811"/>
      <c r="AL328" s="811"/>
      <c r="AM328" s="811"/>
      <c r="AN328" s="811"/>
      <c r="AO328" s="811"/>
      <c r="AP328" s="811"/>
      <c r="AQ328" s="811"/>
      <c r="AR328" s="811"/>
      <c r="AS328" s="811"/>
      <c r="AT328" s="812"/>
      <c r="AU328" s="813"/>
      <c r="AV328" s="814"/>
      <c r="AW328" s="814"/>
      <c r="AX328" s="817"/>
      <c r="AY328">
        <f t="shared" si="11"/>
        <v>2</v>
      </c>
    </row>
    <row r="329" spans="1:51" ht="24.75" hidden="1" customHeight="1" x14ac:dyDescent="0.15">
      <c r="A329" s="797"/>
      <c r="B329" s="798"/>
      <c r="C329" s="798"/>
      <c r="D329" s="798"/>
      <c r="E329" s="798"/>
      <c r="F329" s="799"/>
      <c r="G329" s="807"/>
      <c r="H329" s="808"/>
      <c r="I329" s="808"/>
      <c r="J329" s="808"/>
      <c r="K329" s="809"/>
      <c r="L329" s="810"/>
      <c r="M329" s="811"/>
      <c r="N329" s="811"/>
      <c r="O329" s="811"/>
      <c r="P329" s="811"/>
      <c r="Q329" s="811"/>
      <c r="R329" s="811"/>
      <c r="S329" s="811"/>
      <c r="T329" s="811"/>
      <c r="U329" s="811"/>
      <c r="V329" s="811"/>
      <c r="W329" s="811"/>
      <c r="X329" s="812"/>
      <c r="Y329" s="813"/>
      <c r="Z329" s="814"/>
      <c r="AA329" s="814"/>
      <c r="AB329" s="815"/>
      <c r="AC329" s="807"/>
      <c r="AD329" s="808"/>
      <c r="AE329" s="808"/>
      <c r="AF329" s="808"/>
      <c r="AG329" s="809"/>
      <c r="AH329" s="810"/>
      <c r="AI329" s="811"/>
      <c r="AJ329" s="811"/>
      <c r="AK329" s="811"/>
      <c r="AL329" s="811"/>
      <c r="AM329" s="811"/>
      <c r="AN329" s="811"/>
      <c r="AO329" s="811"/>
      <c r="AP329" s="811"/>
      <c r="AQ329" s="811"/>
      <c r="AR329" s="811"/>
      <c r="AS329" s="811"/>
      <c r="AT329" s="812"/>
      <c r="AU329" s="813"/>
      <c r="AV329" s="814"/>
      <c r="AW329" s="814"/>
      <c r="AX329" s="817"/>
      <c r="AY329">
        <f t="shared" si="11"/>
        <v>2</v>
      </c>
    </row>
    <row r="330" spans="1:51" ht="24.75" hidden="1" customHeight="1" x14ac:dyDescent="0.15">
      <c r="A330" s="797"/>
      <c r="B330" s="798"/>
      <c r="C330" s="798"/>
      <c r="D330" s="798"/>
      <c r="E330" s="798"/>
      <c r="F330" s="799"/>
      <c r="G330" s="807"/>
      <c r="H330" s="808"/>
      <c r="I330" s="808"/>
      <c r="J330" s="808"/>
      <c r="K330" s="809"/>
      <c r="L330" s="810"/>
      <c r="M330" s="811"/>
      <c r="N330" s="811"/>
      <c r="O330" s="811"/>
      <c r="P330" s="811"/>
      <c r="Q330" s="811"/>
      <c r="R330" s="811"/>
      <c r="S330" s="811"/>
      <c r="T330" s="811"/>
      <c r="U330" s="811"/>
      <c r="V330" s="811"/>
      <c r="W330" s="811"/>
      <c r="X330" s="812"/>
      <c r="Y330" s="813"/>
      <c r="Z330" s="814"/>
      <c r="AA330" s="814"/>
      <c r="AB330" s="815"/>
      <c r="AC330" s="807"/>
      <c r="AD330" s="808"/>
      <c r="AE330" s="808"/>
      <c r="AF330" s="808"/>
      <c r="AG330" s="809"/>
      <c r="AH330" s="810"/>
      <c r="AI330" s="811"/>
      <c r="AJ330" s="811"/>
      <c r="AK330" s="811"/>
      <c r="AL330" s="811"/>
      <c r="AM330" s="811"/>
      <c r="AN330" s="811"/>
      <c r="AO330" s="811"/>
      <c r="AP330" s="811"/>
      <c r="AQ330" s="811"/>
      <c r="AR330" s="811"/>
      <c r="AS330" s="811"/>
      <c r="AT330" s="812"/>
      <c r="AU330" s="813"/>
      <c r="AV330" s="814"/>
      <c r="AW330" s="814"/>
      <c r="AX330" s="817"/>
      <c r="AY330">
        <f t="shared" si="11"/>
        <v>2</v>
      </c>
    </row>
    <row r="331" spans="1:51" ht="24.75" hidden="1" customHeight="1" x14ac:dyDescent="0.15">
      <c r="A331" s="797"/>
      <c r="B331" s="798"/>
      <c r="C331" s="798"/>
      <c r="D331" s="798"/>
      <c r="E331" s="798"/>
      <c r="F331" s="799"/>
      <c r="G331" s="807"/>
      <c r="H331" s="808"/>
      <c r="I331" s="808"/>
      <c r="J331" s="808"/>
      <c r="K331" s="809"/>
      <c r="L331" s="810"/>
      <c r="M331" s="811"/>
      <c r="N331" s="811"/>
      <c r="O331" s="811"/>
      <c r="P331" s="811"/>
      <c r="Q331" s="811"/>
      <c r="R331" s="811"/>
      <c r="S331" s="811"/>
      <c r="T331" s="811"/>
      <c r="U331" s="811"/>
      <c r="V331" s="811"/>
      <c r="W331" s="811"/>
      <c r="X331" s="812"/>
      <c r="Y331" s="813"/>
      <c r="Z331" s="814"/>
      <c r="AA331" s="814"/>
      <c r="AB331" s="815"/>
      <c r="AC331" s="807"/>
      <c r="AD331" s="808"/>
      <c r="AE331" s="808"/>
      <c r="AF331" s="808"/>
      <c r="AG331" s="809"/>
      <c r="AH331" s="810"/>
      <c r="AI331" s="811"/>
      <c r="AJ331" s="811"/>
      <c r="AK331" s="811"/>
      <c r="AL331" s="811"/>
      <c r="AM331" s="811"/>
      <c r="AN331" s="811"/>
      <c r="AO331" s="811"/>
      <c r="AP331" s="811"/>
      <c r="AQ331" s="811"/>
      <c r="AR331" s="811"/>
      <c r="AS331" s="811"/>
      <c r="AT331" s="812"/>
      <c r="AU331" s="813"/>
      <c r="AV331" s="814"/>
      <c r="AW331" s="814"/>
      <c r="AX331" s="817"/>
      <c r="AY331">
        <f t="shared" si="11"/>
        <v>2</v>
      </c>
    </row>
    <row r="332" spans="1:51" ht="24.75" hidden="1" customHeight="1" x14ac:dyDescent="0.15">
      <c r="A332" s="797"/>
      <c r="B332" s="798"/>
      <c r="C332" s="798"/>
      <c r="D332" s="798"/>
      <c r="E332" s="798"/>
      <c r="F332" s="799"/>
      <c r="G332" s="807"/>
      <c r="H332" s="808"/>
      <c r="I332" s="808"/>
      <c r="J332" s="808"/>
      <c r="K332" s="809"/>
      <c r="L332" s="810"/>
      <c r="M332" s="811"/>
      <c r="N332" s="811"/>
      <c r="O332" s="811"/>
      <c r="P332" s="811"/>
      <c r="Q332" s="811"/>
      <c r="R332" s="811"/>
      <c r="S332" s="811"/>
      <c r="T332" s="811"/>
      <c r="U332" s="811"/>
      <c r="V332" s="811"/>
      <c r="W332" s="811"/>
      <c r="X332" s="812"/>
      <c r="Y332" s="813"/>
      <c r="Z332" s="814"/>
      <c r="AA332" s="814"/>
      <c r="AB332" s="815"/>
      <c r="AC332" s="807"/>
      <c r="AD332" s="808"/>
      <c r="AE332" s="808"/>
      <c r="AF332" s="808"/>
      <c r="AG332" s="809"/>
      <c r="AH332" s="810"/>
      <c r="AI332" s="811"/>
      <c r="AJ332" s="811"/>
      <c r="AK332" s="811"/>
      <c r="AL332" s="811"/>
      <c r="AM332" s="811"/>
      <c r="AN332" s="811"/>
      <c r="AO332" s="811"/>
      <c r="AP332" s="811"/>
      <c r="AQ332" s="811"/>
      <c r="AR332" s="811"/>
      <c r="AS332" s="811"/>
      <c r="AT332" s="812"/>
      <c r="AU332" s="813"/>
      <c r="AV332" s="814"/>
      <c r="AW332" s="814"/>
      <c r="AX332" s="817"/>
      <c r="AY332">
        <f t="shared" si="11"/>
        <v>2</v>
      </c>
    </row>
    <row r="333" spans="1:51" ht="24.75" customHeight="1" x14ac:dyDescent="0.15">
      <c r="A333" s="797"/>
      <c r="B333" s="798"/>
      <c r="C333" s="798"/>
      <c r="D333" s="798"/>
      <c r="E333" s="798"/>
      <c r="F333" s="799"/>
      <c r="G333" s="833" t="s">
        <v>18</v>
      </c>
      <c r="H333" s="834"/>
      <c r="I333" s="834"/>
      <c r="J333" s="834"/>
      <c r="K333" s="834"/>
      <c r="L333" s="835"/>
      <c r="M333" s="836"/>
      <c r="N333" s="836"/>
      <c r="O333" s="836"/>
      <c r="P333" s="836"/>
      <c r="Q333" s="836"/>
      <c r="R333" s="836"/>
      <c r="S333" s="836"/>
      <c r="T333" s="836"/>
      <c r="U333" s="836"/>
      <c r="V333" s="836"/>
      <c r="W333" s="836"/>
      <c r="X333" s="837"/>
      <c r="Y333" s="838">
        <f>SUM(Y323:AB332)</f>
        <v>47</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2</v>
      </c>
    </row>
    <row r="334" spans="1:51" ht="24.75" hidden="1" customHeight="1" x14ac:dyDescent="0.15">
      <c r="A334" s="797"/>
      <c r="B334" s="798"/>
      <c r="C334" s="798"/>
      <c r="D334" s="798"/>
      <c r="E334" s="798"/>
      <c r="F334" s="799"/>
      <c r="G334" s="800" t="s">
        <v>217</v>
      </c>
      <c r="H334" s="801"/>
      <c r="I334" s="801"/>
      <c r="J334" s="801"/>
      <c r="K334" s="801"/>
      <c r="L334" s="801"/>
      <c r="M334" s="801"/>
      <c r="N334" s="801"/>
      <c r="O334" s="801"/>
      <c r="P334" s="801"/>
      <c r="Q334" s="801"/>
      <c r="R334" s="801"/>
      <c r="S334" s="801"/>
      <c r="T334" s="801"/>
      <c r="U334" s="801"/>
      <c r="V334" s="801"/>
      <c r="W334" s="801"/>
      <c r="X334" s="801"/>
      <c r="Y334" s="801"/>
      <c r="Z334" s="801"/>
      <c r="AA334" s="801"/>
      <c r="AB334" s="802"/>
      <c r="AC334" s="800" t="s">
        <v>218</v>
      </c>
      <c r="AD334" s="801"/>
      <c r="AE334" s="801"/>
      <c r="AF334" s="801"/>
      <c r="AG334" s="801"/>
      <c r="AH334" s="801"/>
      <c r="AI334" s="801"/>
      <c r="AJ334" s="801"/>
      <c r="AK334" s="801"/>
      <c r="AL334" s="801"/>
      <c r="AM334" s="801"/>
      <c r="AN334" s="801"/>
      <c r="AO334" s="801"/>
      <c r="AP334" s="801"/>
      <c r="AQ334" s="801"/>
      <c r="AR334" s="801"/>
      <c r="AS334" s="801"/>
      <c r="AT334" s="801"/>
      <c r="AU334" s="801"/>
      <c r="AV334" s="801"/>
      <c r="AW334" s="801"/>
      <c r="AX334" s="803"/>
      <c r="AY334">
        <f>COUNTA($G$336,$AC$336)</f>
        <v>0</v>
      </c>
    </row>
    <row r="335" spans="1:51" ht="24.75" hidden="1" customHeight="1" x14ac:dyDescent="0.15">
      <c r="A335" s="797"/>
      <c r="B335" s="798"/>
      <c r="C335" s="798"/>
      <c r="D335" s="798"/>
      <c r="E335" s="798"/>
      <c r="F335" s="799"/>
      <c r="G335" s="126" t="s">
        <v>15</v>
      </c>
      <c r="H335" s="804"/>
      <c r="I335" s="804"/>
      <c r="J335" s="804"/>
      <c r="K335" s="804"/>
      <c r="L335" s="805" t="s">
        <v>16</v>
      </c>
      <c r="M335" s="804"/>
      <c r="N335" s="804"/>
      <c r="O335" s="804"/>
      <c r="P335" s="804"/>
      <c r="Q335" s="804"/>
      <c r="R335" s="804"/>
      <c r="S335" s="804"/>
      <c r="T335" s="804"/>
      <c r="U335" s="804"/>
      <c r="V335" s="804"/>
      <c r="W335" s="804"/>
      <c r="X335" s="806"/>
      <c r="Y335" s="818" t="s">
        <v>17</v>
      </c>
      <c r="Z335" s="819"/>
      <c r="AA335" s="819"/>
      <c r="AB335" s="820"/>
      <c r="AC335" s="126" t="s">
        <v>15</v>
      </c>
      <c r="AD335" s="804"/>
      <c r="AE335" s="804"/>
      <c r="AF335" s="804"/>
      <c r="AG335" s="804"/>
      <c r="AH335" s="805" t="s">
        <v>16</v>
      </c>
      <c r="AI335" s="804"/>
      <c r="AJ335" s="804"/>
      <c r="AK335" s="804"/>
      <c r="AL335" s="804"/>
      <c r="AM335" s="804"/>
      <c r="AN335" s="804"/>
      <c r="AO335" s="804"/>
      <c r="AP335" s="804"/>
      <c r="AQ335" s="804"/>
      <c r="AR335" s="804"/>
      <c r="AS335" s="804"/>
      <c r="AT335" s="806"/>
      <c r="AU335" s="818" t="s">
        <v>17</v>
      </c>
      <c r="AV335" s="819"/>
      <c r="AW335" s="819"/>
      <c r="AX335" s="821"/>
      <c r="AY335">
        <f t="shared" ref="AY335:AY341" si="12">$AY$334</f>
        <v>0</v>
      </c>
    </row>
    <row r="336" spans="1:51" ht="24.75" hidden="1" customHeight="1" x14ac:dyDescent="0.15">
      <c r="A336" s="797"/>
      <c r="B336" s="798"/>
      <c r="C336" s="798"/>
      <c r="D336" s="798"/>
      <c r="E336" s="798"/>
      <c r="F336" s="799"/>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7"/>
      <c r="B337" s="798"/>
      <c r="C337" s="798"/>
      <c r="D337" s="798"/>
      <c r="E337" s="798"/>
      <c r="F337" s="799"/>
      <c r="G337" s="807"/>
      <c r="H337" s="808"/>
      <c r="I337" s="808"/>
      <c r="J337" s="808"/>
      <c r="K337" s="809"/>
      <c r="L337" s="810"/>
      <c r="M337" s="811"/>
      <c r="N337" s="811"/>
      <c r="O337" s="811"/>
      <c r="P337" s="811"/>
      <c r="Q337" s="811"/>
      <c r="R337" s="811"/>
      <c r="S337" s="811"/>
      <c r="T337" s="811"/>
      <c r="U337" s="811"/>
      <c r="V337" s="811"/>
      <c r="W337" s="811"/>
      <c r="X337" s="812"/>
      <c r="Y337" s="813"/>
      <c r="Z337" s="814"/>
      <c r="AA337" s="814"/>
      <c r="AB337" s="815"/>
      <c r="AC337" s="807"/>
      <c r="AD337" s="808"/>
      <c r="AE337" s="808"/>
      <c r="AF337" s="808"/>
      <c r="AG337" s="809"/>
      <c r="AH337" s="810"/>
      <c r="AI337" s="811"/>
      <c r="AJ337" s="811"/>
      <c r="AK337" s="811"/>
      <c r="AL337" s="811"/>
      <c r="AM337" s="811"/>
      <c r="AN337" s="811"/>
      <c r="AO337" s="811"/>
      <c r="AP337" s="811"/>
      <c r="AQ337" s="811"/>
      <c r="AR337" s="811"/>
      <c r="AS337" s="811"/>
      <c r="AT337" s="812"/>
      <c r="AU337" s="813"/>
      <c r="AV337" s="814"/>
      <c r="AW337" s="814"/>
      <c r="AX337" s="817"/>
      <c r="AY337">
        <f t="shared" si="12"/>
        <v>0</v>
      </c>
    </row>
    <row r="338" spans="1:51" ht="24.75" hidden="1" customHeight="1" x14ac:dyDescent="0.15">
      <c r="A338" s="797"/>
      <c r="B338" s="798"/>
      <c r="C338" s="798"/>
      <c r="D338" s="798"/>
      <c r="E338" s="798"/>
      <c r="F338" s="799"/>
      <c r="G338" s="807"/>
      <c r="H338" s="808"/>
      <c r="I338" s="808"/>
      <c r="J338" s="808"/>
      <c r="K338" s="809"/>
      <c r="L338" s="810"/>
      <c r="M338" s="811"/>
      <c r="N338" s="811"/>
      <c r="O338" s="811"/>
      <c r="P338" s="811"/>
      <c r="Q338" s="811"/>
      <c r="R338" s="811"/>
      <c r="S338" s="811"/>
      <c r="T338" s="811"/>
      <c r="U338" s="811"/>
      <c r="V338" s="811"/>
      <c r="W338" s="811"/>
      <c r="X338" s="812"/>
      <c r="Y338" s="813"/>
      <c r="Z338" s="814"/>
      <c r="AA338" s="814"/>
      <c r="AB338" s="815"/>
      <c r="AC338" s="807"/>
      <c r="AD338" s="808"/>
      <c r="AE338" s="808"/>
      <c r="AF338" s="808"/>
      <c r="AG338" s="809"/>
      <c r="AH338" s="810"/>
      <c r="AI338" s="811"/>
      <c r="AJ338" s="811"/>
      <c r="AK338" s="811"/>
      <c r="AL338" s="811"/>
      <c r="AM338" s="811"/>
      <c r="AN338" s="811"/>
      <c r="AO338" s="811"/>
      <c r="AP338" s="811"/>
      <c r="AQ338" s="811"/>
      <c r="AR338" s="811"/>
      <c r="AS338" s="811"/>
      <c r="AT338" s="812"/>
      <c r="AU338" s="813"/>
      <c r="AV338" s="814"/>
      <c r="AW338" s="814"/>
      <c r="AX338" s="817"/>
      <c r="AY338">
        <f t="shared" si="12"/>
        <v>0</v>
      </c>
    </row>
    <row r="339" spans="1:51" ht="24.75" hidden="1" customHeight="1" x14ac:dyDescent="0.15">
      <c r="A339" s="797"/>
      <c r="B339" s="798"/>
      <c r="C339" s="798"/>
      <c r="D339" s="798"/>
      <c r="E339" s="798"/>
      <c r="F339" s="799"/>
      <c r="G339" s="807"/>
      <c r="H339" s="808"/>
      <c r="I339" s="808"/>
      <c r="J339" s="808"/>
      <c r="K339" s="809"/>
      <c r="L339" s="810"/>
      <c r="M339" s="811"/>
      <c r="N339" s="811"/>
      <c r="O339" s="811"/>
      <c r="P339" s="811"/>
      <c r="Q339" s="811"/>
      <c r="R339" s="811"/>
      <c r="S339" s="811"/>
      <c r="T339" s="811"/>
      <c r="U339" s="811"/>
      <c r="V339" s="811"/>
      <c r="W339" s="811"/>
      <c r="X339" s="812"/>
      <c r="Y339" s="813"/>
      <c r="Z339" s="814"/>
      <c r="AA339" s="814"/>
      <c r="AB339" s="815"/>
      <c r="AC339" s="807"/>
      <c r="AD339" s="808"/>
      <c r="AE339" s="808"/>
      <c r="AF339" s="808"/>
      <c r="AG339" s="809"/>
      <c r="AH339" s="810"/>
      <c r="AI339" s="811"/>
      <c r="AJ339" s="811"/>
      <c r="AK339" s="811"/>
      <c r="AL339" s="811"/>
      <c r="AM339" s="811"/>
      <c r="AN339" s="811"/>
      <c r="AO339" s="811"/>
      <c r="AP339" s="811"/>
      <c r="AQ339" s="811"/>
      <c r="AR339" s="811"/>
      <c r="AS339" s="811"/>
      <c r="AT339" s="812"/>
      <c r="AU339" s="813"/>
      <c r="AV339" s="814"/>
      <c r="AW339" s="814"/>
      <c r="AX339" s="817"/>
      <c r="AY339">
        <f t="shared" si="12"/>
        <v>0</v>
      </c>
    </row>
    <row r="340" spans="1:51" ht="24.75" hidden="1" customHeight="1" x14ac:dyDescent="0.15">
      <c r="A340" s="797"/>
      <c r="B340" s="798"/>
      <c r="C340" s="798"/>
      <c r="D340" s="798"/>
      <c r="E340" s="798"/>
      <c r="F340" s="799"/>
      <c r="G340" s="807"/>
      <c r="H340" s="808"/>
      <c r="I340" s="808"/>
      <c r="J340" s="808"/>
      <c r="K340" s="809"/>
      <c r="L340" s="810"/>
      <c r="M340" s="811"/>
      <c r="N340" s="811"/>
      <c r="O340" s="811"/>
      <c r="P340" s="811"/>
      <c r="Q340" s="811"/>
      <c r="R340" s="811"/>
      <c r="S340" s="811"/>
      <c r="T340" s="811"/>
      <c r="U340" s="811"/>
      <c r="V340" s="811"/>
      <c r="W340" s="811"/>
      <c r="X340" s="812"/>
      <c r="Y340" s="813"/>
      <c r="Z340" s="814"/>
      <c r="AA340" s="814"/>
      <c r="AB340" s="815"/>
      <c r="AC340" s="807"/>
      <c r="AD340" s="808"/>
      <c r="AE340" s="808"/>
      <c r="AF340" s="808"/>
      <c r="AG340" s="809"/>
      <c r="AH340" s="810"/>
      <c r="AI340" s="811"/>
      <c r="AJ340" s="811"/>
      <c r="AK340" s="811"/>
      <c r="AL340" s="811"/>
      <c r="AM340" s="811"/>
      <c r="AN340" s="811"/>
      <c r="AO340" s="811"/>
      <c r="AP340" s="811"/>
      <c r="AQ340" s="811"/>
      <c r="AR340" s="811"/>
      <c r="AS340" s="811"/>
      <c r="AT340" s="812"/>
      <c r="AU340" s="813"/>
      <c r="AV340" s="814"/>
      <c r="AW340" s="814"/>
      <c r="AX340" s="817"/>
      <c r="AY340">
        <f t="shared" si="12"/>
        <v>0</v>
      </c>
    </row>
    <row r="341" spans="1:51" ht="24.75" hidden="1" customHeight="1" x14ac:dyDescent="0.15">
      <c r="A341" s="797"/>
      <c r="B341" s="798"/>
      <c r="C341" s="798"/>
      <c r="D341" s="798"/>
      <c r="E341" s="798"/>
      <c r="F341" s="799"/>
      <c r="G341" s="807"/>
      <c r="H341" s="808"/>
      <c r="I341" s="808"/>
      <c r="J341" s="808"/>
      <c r="K341" s="809"/>
      <c r="L341" s="810"/>
      <c r="M341" s="811"/>
      <c r="N341" s="811"/>
      <c r="O341" s="811"/>
      <c r="P341" s="811"/>
      <c r="Q341" s="811"/>
      <c r="R341" s="811"/>
      <c r="S341" s="811"/>
      <c r="T341" s="811"/>
      <c r="U341" s="811"/>
      <c r="V341" s="811"/>
      <c r="W341" s="811"/>
      <c r="X341" s="812"/>
      <c r="Y341" s="813"/>
      <c r="Z341" s="814"/>
      <c r="AA341" s="814"/>
      <c r="AB341" s="815"/>
      <c r="AC341" s="807"/>
      <c r="AD341" s="808"/>
      <c r="AE341" s="808"/>
      <c r="AF341" s="808"/>
      <c r="AG341" s="809"/>
      <c r="AH341" s="810"/>
      <c r="AI341" s="811"/>
      <c r="AJ341" s="811"/>
      <c r="AK341" s="811"/>
      <c r="AL341" s="811"/>
      <c r="AM341" s="811"/>
      <c r="AN341" s="811"/>
      <c r="AO341" s="811"/>
      <c r="AP341" s="811"/>
      <c r="AQ341" s="811"/>
      <c r="AR341" s="811"/>
      <c r="AS341" s="811"/>
      <c r="AT341" s="812"/>
      <c r="AU341" s="813"/>
      <c r="AV341" s="814"/>
      <c r="AW341" s="814"/>
      <c r="AX341" s="817"/>
      <c r="AY341">
        <f t="shared" si="12"/>
        <v>0</v>
      </c>
    </row>
    <row r="342" spans="1:51" ht="24.75" hidden="1" customHeight="1" x14ac:dyDescent="0.15">
      <c r="A342" s="797"/>
      <c r="B342" s="798"/>
      <c r="C342" s="798"/>
      <c r="D342" s="798"/>
      <c r="E342" s="798"/>
      <c r="F342" s="799"/>
      <c r="G342" s="807"/>
      <c r="H342" s="808"/>
      <c r="I342" s="808"/>
      <c r="J342" s="808"/>
      <c r="K342" s="809"/>
      <c r="L342" s="810"/>
      <c r="M342" s="811"/>
      <c r="N342" s="811"/>
      <c r="O342" s="811"/>
      <c r="P342" s="811"/>
      <c r="Q342" s="811"/>
      <c r="R342" s="811"/>
      <c r="S342" s="811"/>
      <c r="T342" s="811"/>
      <c r="U342" s="811"/>
      <c r="V342" s="811"/>
      <c r="W342" s="811"/>
      <c r="X342" s="812"/>
      <c r="Y342" s="813"/>
      <c r="Z342" s="814"/>
      <c r="AA342" s="814"/>
      <c r="AB342" s="815"/>
      <c r="AC342" s="807"/>
      <c r="AD342" s="808"/>
      <c r="AE342" s="808"/>
      <c r="AF342" s="808"/>
      <c r="AG342" s="809"/>
      <c r="AH342" s="810"/>
      <c r="AI342" s="811"/>
      <c r="AJ342" s="811"/>
      <c r="AK342" s="811"/>
      <c r="AL342" s="811"/>
      <c r="AM342" s="811"/>
      <c r="AN342" s="811"/>
      <c r="AO342" s="811"/>
      <c r="AP342" s="811"/>
      <c r="AQ342" s="811"/>
      <c r="AR342" s="811"/>
      <c r="AS342" s="811"/>
      <c r="AT342" s="812"/>
      <c r="AU342" s="813"/>
      <c r="AV342" s="814"/>
      <c r="AW342" s="814"/>
      <c r="AX342" s="817"/>
      <c r="AY342">
        <f t="shared" ref="AY342:AY346" si="13">$AY$334</f>
        <v>0</v>
      </c>
    </row>
    <row r="343" spans="1:51" ht="24.75" hidden="1" customHeight="1" x14ac:dyDescent="0.15">
      <c r="A343" s="797"/>
      <c r="B343" s="798"/>
      <c r="C343" s="798"/>
      <c r="D343" s="798"/>
      <c r="E343" s="798"/>
      <c r="F343" s="799"/>
      <c r="G343" s="807"/>
      <c r="H343" s="808"/>
      <c r="I343" s="808"/>
      <c r="J343" s="808"/>
      <c r="K343" s="809"/>
      <c r="L343" s="810"/>
      <c r="M343" s="811"/>
      <c r="N343" s="811"/>
      <c r="O343" s="811"/>
      <c r="P343" s="811"/>
      <c r="Q343" s="811"/>
      <c r="R343" s="811"/>
      <c r="S343" s="811"/>
      <c r="T343" s="811"/>
      <c r="U343" s="811"/>
      <c r="V343" s="811"/>
      <c r="W343" s="811"/>
      <c r="X343" s="812"/>
      <c r="Y343" s="813"/>
      <c r="Z343" s="814"/>
      <c r="AA343" s="814"/>
      <c r="AB343" s="815"/>
      <c r="AC343" s="807"/>
      <c r="AD343" s="808"/>
      <c r="AE343" s="808"/>
      <c r="AF343" s="808"/>
      <c r="AG343" s="809"/>
      <c r="AH343" s="810"/>
      <c r="AI343" s="811"/>
      <c r="AJ343" s="811"/>
      <c r="AK343" s="811"/>
      <c r="AL343" s="811"/>
      <c r="AM343" s="811"/>
      <c r="AN343" s="811"/>
      <c r="AO343" s="811"/>
      <c r="AP343" s="811"/>
      <c r="AQ343" s="811"/>
      <c r="AR343" s="811"/>
      <c r="AS343" s="811"/>
      <c r="AT343" s="812"/>
      <c r="AU343" s="813"/>
      <c r="AV343" s="814"/>
      <c r="AW343" s="814"/>
      <c r="AX343" s="817"/>
      <c r="AY343">
        <f t="shared" si="13"/>
        <v>0</v>
      </c>
    </row>
    <row r="344" spans="1:51" ht="24.75" hidden="1" customHeight="1" x14ac:dyDescent="0.15">
      <c r="A344" s="797"/>
      <c r="B344" s="798"/>
      <c r="C344" s="798"/>
      <c r="D344" s="798"/>
      <c r="E344" s="798"/>
      <c r="F344" s="799"/>
      <c r="G344" s="807"/>
      <c r="H344" s="808"/>
      <c r="I344" s="808"/>
      <c r="J344" s="808"/>
      <c r="K344" s="809"/>
      <c r="L344" s="810"/>
      <c r="M344" s="811"/>
      <c r="N344" s="811"/>
      <c r="O344" s="811"/>
      <c r="P344" s="811"/>
      <c r="Q344" s="811"/>
      <c r="R344" s="811"/>
      <c r="S344" s="811"/>
      <c r="T344" s="811"/>
      <c r="U344" s="811"/>
      <c r="V344" s="811"/>
      <c r="W344" s="811"/>
      <c r="X344" s="812"/>
      <c r="Y344" s="813"/>
      <c r="Z344" s="814"/>
      <c r="AA344" s="814"/>
      <c r="AB344" s="815"/>
      <c r="AC344" s="807"/>
      <c r="AD344" s="808"/>
      <c r="AE344" s="808"/>
      <c r="AF344" s="808"/>
      <c r="AG344" s="809"/>
      <c r="AH344" s="810"/>
      <c r="AI344" s="811"/>
      <c r="AJ344" s="811"/>
      <c r="AK344" s="811"/>
      <c r="AL344" s="811"/>
      <c r="AM344" s="811"/>
      <c r="AN344" s="811"/>
      <c r="AO344" s="811"/>
      <c r="AP344" s="811"/>
      <c r="AQ344" s="811"/>
      <c r="AR344" s="811"/>
      <c r="AS344" s="811"/>
      <c r="AT344" s="812"/>
      <c r="AU344" s="813"/>
      <c r="AV344" s="814"/>
      <c r="AW344" s="814"/>
      <c r="AX344" s="817"/>
      <c r="AY344">
        <f t="shared" si="13"/>
        <v>0</v>
      </c>
    </row>
    <row r="345" spans="1:51" ht="24.75" hidden="1" customHeight="1" x14ac:dyDescent="0.15">
      <c r="A345" s="797"/>
      <c r="B345" s="798"/>
      <c r="C345" s="798"/>
      <c r="D345" s="798"/>
      <c r="E345" s="798"/>
      <c r="F345" s="799"/>
      <c r="G345" s="807"/>
      <c r="H345" s="808"/>
      <c r="I345" s="808"/>
      <c r="J345" s="808"/>
      <c r="K345" s="809"/>
      <c r="L345" s="810"/>
      <c r="M345" s="811"/>
      <c r="N345" s="811"/>
      <c r="O345" s="811"/>
      <c r="P345" s="811"/>
      <c r="Q345" s="811"/>
      <c r="R345" s="811"/>
      <c r="S345" s="811"/>
      <c r="T345" s="811"/>
      <c r="U345" s="811"/>
      <c r="V345" s="811"/>
      <c r="W345" s="811"/>
      <c r="X345" s="812"/>
      <c r="Y345" s="813"/>
      <c r="Z345" s="814"/>
      <c r="AA345" s="814"/>
      <c r="AB345" s="815"/>
      <c r="AC345" s="807"/>
      <c r="AD345" s="808"/>
      <c r="AE345" s="808"/>
      <c r="AF345" s="808"/>
      <c r="AG345" s="809"/>
      <c r="AH345" s="810"/>
      <c r="AI345" s="811"/>
      <c r="AJ345" s="811"/>
      <c r="AK345" s="811"/>
      <c r="AL345" s="811"/>
      <c r="AM345" s="811"/>
      <c r="AN345" s="811"/>
      <c r="AO345" s="811"/>
      <c r="AP345" s="811"/>
      <c r="AQ345" s="811"/>
      <c r="AR345" s="811"/>
      <c r="AS345" s="811"/>
      <c r="AT345" s="812"/>
      <c r="AU345" s="813"/>
      <c r="AV345" s="814"/>
      <c r="AW345" s="814"/>
      <c r="AX345" s="817"/>
      <c r="AY345">
        <f t="shared" si="13"/>
        <v>0</v>
      </c>
    </row>
    <row r="346" spans="1:51" ht="24.75" hidden="1" customHeight="1" thickBot="1" x14ac:dyDescent="0.2">
      <c r="A346" s="797"/>
      <c r="B346" s="798"/>
      <c r="C346" s="798"/>
      <c r="D346" s="798"/>
      <c r="E346" s="798"/>
      <c r="F346" s="799"/>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7"/>
      <c r="B347" s="798"/>
      <c r="C347" s="798"/>
      <c r="D347" s="798"/>
      <c r="E347" s="798"/>
      <c r="F347" s="799"/>
      <c r="G347" s="800" t="s">
        <v>195</v>
      </c>
      <c r="H347" s="801"/>
      <c r="I347" s="801"/>
      <c r="J347" s="801"/>
      <c r="K347" s="801"/>
      <c r="L347" s="801"/>
      <c r="M347" s="801"/>
      <c r="N347" s="801"/>
      <c r="O347" s="801"/>
      <c r="P347" s="801"/>
      <c r="Q347" s="801"/>
      <c r="R347" s="801"/>
      <c r="S347" s="801"/>
      <c r="T347" s="801"/>
      <c r="U347" s="801"/>
      <c r="V347" s="801"/>
      <c r="W347" s="801"/>
      <c r="X347" s="801"/>
      <c r="Y347" s="801"/>
      <c r="Z347" s="801"/>
      <c r="AA347" s="801"/>
      <c r="AB347" s="802"/>
      <c r="AC347" s="800" t="s">
        <v>167</v>
      </c>
      <c r="AD347" s="801"/>
      <c r="AE347" s="801"/>
      <c r="AF347" s="801"/>
      <c r="AG347" s="801"/>
      <c r="AH347" s="801"/>
      <c r="AI347" s="801"/>
      <c r="AJ347" s="801"/>
      <c r="AK347" s="801"/>
      <c r="AL347" s="801"/>
      <c r="AM347" s="801"/>
      <c r="AN347" s="801"/>
      <c r="AO347" s="801"/>
      <c r="AP347" s="801"/>
      <c r="AQ347" s="801"/>
      <c r="AR347" s="801"/>
      <c r="AS347" s="801"/>
      <c r="AT347" s="801"/>
      <c r="AU347" s="801"/>
      <c r="AV347" s="801"/>
      <c r="AW347" s="801"/>
      <c r="AX347" s="803"/>
      <c r="AY347">
        <f>COUNTA($G$349,$AC$349)</f>
        <v>0</v>
      </c>
    </row>
    <row r="348" spans="1:51" ht="24.75" hidden="1" customHeight="1" x14ac:dyDescent="0.15">
      <c r="A348" s="797"/>
      <c r="B348" s="798"/>
      <c r="C348" s="798"/>
      <c r="D348" s="798"/>
      <c r="E348" s="798"/>
      <c r="F348" s="799"/>
      <c r="G348" s="126" t="s">
        <v>15</v>
      </c>
      <c r="H348" s="804"/>
      <c r="I348" s="804"/>
      <c r="J348" s="804"/>
      <c r="K348" s="804"/>
      <c r="L348" s="805" t="s">
        <v>16</v>
      </c>
      <c r="M348" s="804"/>
      <c r="N348" s="804"/>
      <c r="O348" s="804"/>
      <c r="P348" s="804"/>
      <c r="Q348" s="804"/>
      <c r="R348" s="804"/>
      <c r="S348" s="804"/>
      <c r="T348" s="804"/>
      <c r="U348" s="804"/>
      <c r="V348" s="804"/>
      <c r="W348" s="804"/>
      <c r="X348" s="806"/>
      <c r="Y348" s="818" t="s">
        <v>17</v>
      </c>
      <c r="Z348" s="819"/>
      <c r="AA348" s="819"/>
      <c r="AB348" s="820"/>
      <c r="AC348" s="126" t="s">
        <v>15</v>
      </c>
      <c r="AD348" s="804"/>
      <c r="AE348" s="804"/>
      <c r="AF348" s="804"/>
      <c r="AG348" s="804"/>
      <c r="AH348" s="805" t="s">
        <v>16</v>
      </c>
      <c r="AI348" s="804"/>
      <c r="AJ348" s="804"/>
      <c r="AK348" s="804"/>
      <c r="AL348" s="804"/>
      <c r="AM348" s="804"/>
      <c r="AN348" s="804"/>
      <c r="AO348" s="804"/>
      <c r="AP348" s="804"/>
      <c r="AQ348" s="804"/>
      <c r="AR348" s="804"/>
      <c r="AS348" s="804"/>
      <c r="AT348" s="806"/>
      <c r="AU348" s="818" t="s">
        <v>17</v>
      </c>
      <c r="AV348" s="819"/>
      <c r="AW348" s="819"/>
      <c r="AX348" s="821"/>
      <c r="AY348">
        <f>$AY$347</f>
        <v>0</v>
      </c>
    </row>
    <row r="349" spans="1:51" s="16" customFormat="1" ht="24.75" hidden="1" customHeight="1" x14ac:dyDescent="0.15">
      <c r="A349" s="797"/>
      <c r="B349" s="798"/>
      <c r="C349" s="798"/>
      <c r="D349" s="798"/>
      <c r="E349" s="798"/>
      <c r="F349" s="799"/>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7"/>
      <c r="B350" s="798"/>
      <c r="C350" s="798"/>
      <c r="D350" s="798"/>
      <c r="E350" s="798"/>
      <c r="F350" s="799"/>
      <c r="G350" s="807"/>
      <c r="H350" s="808"/>
      <c r="I350" s="808"/>
      <c r="J350" s="808"/>
      <c r="K350" s="809"/>
      <c r="L350" s="810"/>
      <c r="M350" s="811"/>
      <c r="N350" s="811"/>
      <c r="O350" s="811"/>
      <c r="P350" s="811"/>
      <c r="Q350" s="811"/>
      <c r="R350" s="811"/>
      <c r="S350" s="811"/>
      <c r="T350" s="811"/>
      <c r="U350" s="811"/>
      <c r="V350" s="811"/>
      <c r="W350" s="811"/>
      <c r="X350" s="812"/>
      <c r="Y350" s="813"/>
      <c r="Z350" s="814"/>
      <c r="AA350" s="814"/>
      <c r="AB350" s="815"/>
      <c r="AC350" s="807"/>
      <c r="AD350" s="808"/>
      <c r="AE350" s="808"/>
      <c r="AF350" s="808"/>
      <c r="AG350" s="809"/>
      <c r="AH350" s="810"/>
      <c r="AI350" s="811"/>
      <c r="AJ350" s="811"/>
      <c r="AK350" s="811"/>
      <c r="AL350" s="811"/>
      <c r="AM350" s="811"/>
      <c r="AN350" s="811"/>
      <c r="AO350" s="811"/>
      <c r="AP350" s="811"/>
      <c r="AQ350" s="811"/>
      <c r="AR350" s="811"/>
      <c r="AS350" s="811"/>
      <c r="AT350" s="812"/>
      <c r="AU350" s="813"/>
      <c r="AV350" s="814"/>
      <c r="AW350" s="814"/>
      <c r="AX350" s="817"/>
      <c r="AY350">
        <f t="shared" si="14"/>
        <v>0</v>
      </c>
    </row>
    <row r="351" spans="1:51" ht="24.75" hidden="1" customHeight="1" x14ac:dyDescent="0.15">
      <c r="A351" s="797"/>
      <c r="B351" s="798"/>
      <c r="C351" s="798"/>
      <c r="D351" s="798"/>
      <c r="E351" s="798"/>
      <c r="F351" s="799"/>
      <c r="G351" s="807"/>
      <c r="H351" s="808"/>
      <c r="I351" s="808"/>
      <c r="J351" s="808"/>
      <c r="K351" s="809"/>
      <c r="L351" s="810"/>
      <c r="M351" s="811"/>
      <c r="N351" s="811"/>
      <c r="O351" s="811"/>
      <c r="P351" s="811"/>
      <c r="Q351" s="811"/>
      <c r="R351" s="811"/>
      <c r="S351" s="811"/>
      <c r="T351" s="811"/>
      <c r="U351" s="811"/>
      <c r="V351" s="811"/>
      <c r="W351" s="811"/>
      <c r="X351" s="812"/>
      <c r="Y351" s="813"/>
      <c r="Z351" s="814"/>
      <c r="AA351" s="814"/>
      <c r="AB351" s="815"/>
      <c r="AC351" s="807"/>
      <c r="AD351" s="808"/>
      <c r="AE351" s="808"/>
      <c r="AF351" s="808"/>
      <c r="AG351" s="809"/>
      <c r="AH351" s="810"/>
      <c r="AI351" s="811"/>
      <c r="AJ351" s="811"/>
      <c r="AK351" s="811"/>
      <c r="AL351" s="811"/>
      <c r="AM351" s="811"/>
      <c r="AN351" s="811"/>
      <c r="AO351" s="811"/>
      <c r="AP351" s="811"/>
      <c r="AQ351" s="811"/>
      <c r="AR351" s="811"/>
      <c r="AS351" s="811"/>
      <c r="AT351" s="812"/>
      <c r="AU351" s="813"/>
      <c r="AV351" s="814"/>
      <c r="AW351" s="814"/>
      <c r="AX351" s="817"/>
      <c r="AY351">
        <f t="shared" si="14"/>
        <v>0</v>
      </c>
    </row>
    <row r="352" spans="1:51" ht="24.75" hidden="1" customHeight="1" x14ac:dyDescent="0.15">
      <c r="A352" s="797"/>
      <c r="B352" s="798"/>
      <c r="C352" s="798"/>
      <c r="D352" s="798"/>
      <c r="E352" s="798"/>
      <c r="F352" s="799"/>
      <c r="G352" s="807"/>
      <c r="H352" s="808"/>
      <c r="I352" s="808"/>
      <c r="J352" s="808"/>
      <c r="K352" s="809"/>
      <c r="L352" s="810"/>
      <c r="M352" s="811"/>
      <c r="N352" s="811"/>
      <c r="O352" s="811"/>
      <c r="P352" s="811"/>
      <c r="Q352" s="811"/>
      <c r="R352" s="811"/>
      <c r="S352" s="811"/>
      <c r="T352" s="811"/>
      <c r="U352" s="811"/>
      <c r="V352" s="811"/>
      <c r="W352" s="811"/>
      <c r="X352" s="812"/>
      <c r="Y352" s="813"/>
      <c r="Z352" s="814"/>
      <c r="AA352" s="814"/>
      <c r="AB352" s="815"/>
      <c r="AC352" s="807"/>
      <c r="AD352" s="808"/>
      <c r="AE352" s="808"/>
      <c r="AF352" s="808"/>
      <c r="AG352" s="809"/>
      <c r="AH352" s="810"/>
      <c r="AI352" s="811"/>
      <c r="AJ352" s="811"/>
      <c r="AK352" s="811"/>
      <c r="AL352" s="811"/>
      <c r="AM352" s="811"/>
      <c r="AN352" s="811"/>
      <c r="AO352" s="811"/>
      <c r="AP352" s="811"/>
      <c r="AQ352" s="811"/>
      <c r="AR352" s="811"/>
      <c r="AS352" s="811"/>
      <c r="AT352" s="812"/>
      <c r="AU352" s="813"/>
      <c r="AV352" s="814"/>
      <c r="AW352" s="814"/>
      <c r="AX352" s="817"/>
      <c r="AY352">
        <f t="shared" si="14"/>
        <v>0</v>
      </c>
    </row>
    <row r="353" spans="1:51" ht="24.75" hidden="1" customHeight="1" x14ac:dyDescent="0.15">
      <c r="A353" s="797"/>
      <c r="B353" s="798"/>
      <c r="C353" s="798"/>
      <c r="D353" s="798"/>
      <c r="E353" s="798"/>
      <c r="F353" s="799"/>
      <c r="G353" s="807"/>
      <c r="H353" s="808"/>
      <c r="I353" s="808"/>
      <c r="J353" s="808"/>
      <c r="K353" s="809"/>
      <c r="L353" s="810"/>
      <c r="M353" s="811"/>
      <c r="N353" s="811"/>
      <c r="O353" s="811"/>
      <c r="P353" s="811"/>
      <c r="Q353" s="811"/>
      <c r="R353" s="811"/>
      <c r="S353" s="811"/>
      <c r="T353" s="811"/>
      <c r="U353" s="811"/>
      <c r="V353" s="811"/>
      <c r="W353" s="811"/>
      <c r="X353" s="812"/>
      <c r="Y353" s="813"/>
      <c r="Z353" s="814"/>
      <c r="AA353" s="814"/>
      <c r="AB353" s="815"/>
      <c r="AC353" s="807"/>
      <c r="AD353" s="808"/>
      <c r="AE353" s="808"/>
      <c r="AF353" s="808"/>
      <c r="AG353" s="809"/>
      <c r="AH353" s="810"/>
      <c r="AI353" s="811"/>
      <c r="AJ353" s="811"/>
      <c r="AK353" s="811"/>
      <c r="AL353" s="811"/>
      <c r="AM353" s="811"/>
      <c r="AN353" s="811"/>
      <c r="AO353" s="811"/>
      <c r="AP353" s="811"/>
      <c r="AQ353" s="811"/>
      <c r="AR353" s="811"/>
      <c r="AS353" s="811"/>
      <c r="AT353" s="812"/>
      <c r="AU353" s="813"/>
      <c r="AV353" s="814"/>
      <c r="AW353" s="814"/>
      <c r="AX353" s="817"/>
      <c r="AY353">
        <f t="shared" si="14"/>
        <v>0</v>
      </c>
    </row>
    <row r="354" spans="1:51" ht="24.75" hidden="1" customHeight="1" x14ac:dyDescent="0.15">
      <c r="A354" s="797"/>
      <c r="B354" s="798"/>
      <c r="C354" s="798"/>
      <c r="D354" s="798"/>
      <c r="E354" s="798"/>
      <c r="F354" s="799"/>
      <c r="G354" s="807"/>
      <c r="H354" s="808"/>
      <c r="I354" s="808"/>
      <c r="J354" s="808"/>
      <c r="K354" s="809"/>
      <c r="L354" s="810"/>
      <c r="M354" s="811"/>
      <c r="N354" s="811"/>
      <c r="O354" s="811"/>
      <c r="P354" s="811"/>
      <c r="Q354" s="811"/>
      <c r="R354" s="811"/>
      <c r="S354" s="811"/>
      <c r="T354" s="811"/>
      <c r="U354" s="811"/>
      <c r="V354" s="811"/>
      <c r="W354" s="811"/>
      <c r="X354" s="812"/>
      <c r="Y354" s="813"/>
      <c r="Z354" s="814"/>
      <c r="AA354" s="814"/>
      <c r="AB354" s="815"/>
      <c r="AC354" s="807"/>
      <c r="AD354" s="808"/>
      <c r="AE354" s="808"/>
      <c r="AF354" s="808"/>
      <c r="AG354" s="809"/>
      <c r="AH354" s="810"/>
      <c r="AI354" s="811"/>
      <c r="AJ354" s="811"/>
      <c r="AK354" s="811"/>
      <c r="AL354" s="811"/>
      <c r="AM354" s="811"/>
      <c r="AN354" s="811"/>
      <c r="AO354" s="811"/>
      <c r="AP354" s="811"/>
      <c r="AQ354" s="811"/>
      <c r="AR354" s="811"/>
      <c r="AS354" s="811"/>
      <c r="AT354" s="812"/>
      <c r="AU354" s="813"/>
      <c r="AV354" s="814"/>
      <c r="AW354" s="814"/>
      <c r="AX354" s="817"/>
      <c r="AY354">
        <f t="shared" si="14"/>
        <v>0</v>
      </c>
    </row>
    <row r="355" spans="1:51" ht="24.75" hidden="1" customHeight="1" x14ac:dyDescent="0.15">
      <c r="A355" s="797"/>
      <c r="B355" s="798"/>
      <c r="C355" s="798"/>
      <c r="D355" s="798"/>
      <c r="E355" s="798"/>
      <c r="F355" s="799"/>
      <c r="G355" s="807"/>
      <c r="H355" s="808"/>
      <c r="I355" s="808"/>
      <c r="J355" s="808"/>
      <c r="K355" s="809"/>
      <c r="L355" s="810"/>
      <c r="M355" s="811"/>
      <c r="N355" s="811"/>
      <c r="O355" s="811"/>
      <c r="P355" s="811"/>
      <c r="Q355" s="811"/>
      <c r="R355" s="811"/>
      <c r="S355" s="811"/>
      <c r="T355" s="811"/>
      <c r="U355" s="811"/>
      <c r="V355" s="811"/>
      <c r="W355" s="811"/>
      <c r="X355" s="812"/>
      <c r="Y355" s="813"/>
      <c r="Z355" s="814"/>
      <c r="AA355" s="814"/>
      <c r="AB355" s="815"/>
      <c r="AC355" s="807"/>
      <c r="AD355" s="808"/>
      <c r="AE355" s="808"/>
      <c r="AF355" s="808"/>
      <c r="AG355" s="809"/>
      <c r="AH355" s="810"/>
      <c r="AI355" s="811"/>
      <c r="AJ355" s="811"/>
      <c r="AK355" s="811"/>
      <c r="AL355" s="811"/>
      <c r="AM355" s="811"/>
      <c r="AN355" s="811"/>
      <c r="AO355" s="811"/>
      <c r="AP355" s="811"/>
      <c r="AQ355" s="811"/>
      <c r="AR355" s="811"/>
      <c r="AS355" s="811"/>
      <c r="AT355" s="812"/>
      <c r="AU355" s="813"/>
      <c r="AV355" s="814"/>
      <c r="AW355" s="814"/>
      <c r="AX355" s="817"/>
      <c r="AY355">
        <f t="shared" si="14"/>
        <v>0</v>
      </c>
    </row>
    <row r="356" spans="1:51" ht="24.75" hidden="1" customHeight="1" x14ac:dyDescent="0.15">
      <c r="A356" s="797"/>
      <c r="B356" s="798"/>
      <c r="C356" s="798"/>
      <c r="D356" s="798"/>
      <c r="E356" s="798"/>
      <c r="F356" s="799"/>
      <c r="G356" s="807"/>
      <c r="H356" s="808"/>
      <c r="I356" s="808"/>
      <c r="J356" s="808"/>
      <c r="K356" s="809"/>
      <c r="L356" s="810"/>
      <c r="M356" s="811"/>
      <c r="N356" s="811"/>
      <c r="O356" s="811"/>
      <c r="P356" s="811"/>
      <c r="Q356" s="811"/>
      <c r="R356" s="811"/>
      <c r="S356" s="811"/>
      <c r="T356" s="811"/>
      <c r="U356" s="811"/>
      <c r="V356" s="811"/>
      <c r="W356" s="811"/>
      <c r="X356" s="812"/>
      <c r="Y356" s="813"/>
      <c r="Z356" s="814"/>
      <c r="AA356" s="814"/>
      <c r="AB356" s="815"/>
      <c r="AC356" s="807"/>
      <c r="AD356" s="808"/>
      <c r="AE356" s="808"/>
      <c r="AF356" s="808"/>
      <c r="AG356" s="809"/>
      <c r="AH356" s="810"/>
      <c r="AI356" s="811"/>
      <c r="AJ356" s="811"/>
      <c r="AK356" s="811"/>
      <c r="AL356" s="811"/>
      <c r="AM356" s="811"/>
      <c r="AN356" s="811"/>
      <c r="AO356" s="811"/>
      <c r="AP356" s="811"/>
      <c r="AQ356" s="811"/>
      <c r="AR356" s="811"/>
      <c r="AS356" s="811"/>
      <c r="AT356" s="812"/>
      <c r="AU356" s="813"/>
      <c r="AV356" s="814"/>
      <c r="AW356" s="814"/>
      <c r="AX356" s="817"/>
      <c r="AY356">
        <f t="shared" si="14"/>
        <v>0</v>
      </c>
    </row>
    <row r="357" spans="1:51" ht="24.75" hidden="1" customHeight="1" x14ac:dyDescent="0.15">
      <c r="A357" s="797"/>
      <c r="B357" s="798"/>
      <c r="C357" s="798"/>
      <c r="D357" s="798"/>
      <c r="E357" s="798"/>
      <c r="F357" s="799"/>
      <c r="G357" s="807"/>
      <c r="H357" s="808"/>
      <c r="I357" s="808"/>
      <c r="J357" s="808"/>
      <c r="K357" s="809"/>
      <c r="L357" s="810"/>
      <c r="M357" s="811"/>
      <c r="N357" s="811"/>
      <c r="O357" s="811"/>
      <c r="P357" s="811"/>
      <c r="Q357" s="811"/>
      <c r="R357" s="811"/>
      <c r="S357" s="811"/>
      <c r="T357" s="811"/>
      <c r="U357" s="811"/>
      <c r="V357" s="811"/>
      <c r="W357" s="811"/>
      <c r="X357" s="812"/>
      <c r="Y357" s="813"/>
      <c r="Z357" s="814"/>
      <c r="AA357" s="814"/>
      <c r="AB357" s="815"/>
      <c r="AC357" s="807"/>
      <c r="AD357" s="808"/>
      <c r="AE357" s="808"/>
      <c r="AF357" s="808"/>
      <c r="AG357" s="809"/>
      <c r="AH357" s="810"/>
      <c r="AI357" s="811"/>
      <c r="AJ357" s="811"/>
      <c r="AK357" s="811"/>
      <c r="AL357" s="811"/>
      <c r="AM357" s="811"/>
      <c r="AN357" s="811"/>
      <c r="AO357" s="811"/>
      <c r="AP357" s="811"/>
      <c r="AQ357" s="811"/>
      <c r="AR357" s="811"/>
      <c r="AS357" s="811"/>
      <c r="AT357" s="812"/>
      <c r="AU357" s="813"/>
      <c r="AV357" s="814"/>
      <c r="AW357" s="814"/>
      <c r="AX357" s="817"/>
      <c r="AY357">
        <f t="shared" si="14"/>
        <v>0</v>
      </c>
    </row>
    <row r="358" spans="1:51" ht="24.75" hidden="1" customHeight="1" x14ac:dyDescent="0.15">
      <c r="A358" s="797"/>
      <c r="B358" s="798"/>
      <c r="C358" s="798"/>
      <c r="D358" s="798"/>
      <c r="E358" s="798"/>
      <c r="F358" s="799"/>
      <c r="G358" s="807"/>
      <c r="H358" s="808"/>
      <c r="I358" s="808"/>
      <c r="J358" s="808"/>
      <c r="K358" s="809"/>
      <c r="L358" s="810"/>
      <c r="M358" s="811"/>
      <c r="N358" s="811"/>
      <c r="O358" s="811"/>
      <c r="P358" s="811"/>
      <c r="Q358" s="811"/>
      <c r="R358" s="811"/>
      <c r="S358" s="811"/>
      <c r="T358" s="811"/>
      <c r="U358" s="811"/>
      <c r="V358" s="811"/>
      <c r="W358" s="811"/>
      <c r="X358" s="812"/>
      <c r="Y358" s="813"/>
      <c r="Z358" s="814"/>
      <c r="AA358" s="814"/>
      <c r="AB358" s="815"/>
      <c r="AC358" s="807"/>
      <c r="AD358" s="808"/>
      <c r="AE358" s="808"/>
      <c r="AF358" s="808"/>
      <c r="AG358" s="809"/>
      <c r="AH358" s="810"/>
      <c r="AI358" s="811"/>
      <c r="AJ358" s="811"/>
      <c r="AK358" s="811"/>
      <c r="AL358" s="811"/>
      <c r="AM358" s="811"/>
      <c r="AN358" s="811"/>
      <c r="AO358" s="811"/>
      <c r="AP358" s="811"/>
      <c r="AQ358" s="811"/>
      <c r="AR358" s="811"/>
      <c r="AS358" s="811"/>
      <c r="AT358" s="812"/>
      <c r="AU358" s="813"/>
      <c r="AV358" s="814"/>
      <c r="AW358" s="814"/>
      <c r="AX358" s="817"/>
      <c r="AY358">
        <f t="shared" si="14"/>
        <v>0</v>
      </c>
    </row>
    <row r="359" spans="1:51" ht="24.75" hidden="1" customHeight="1" x14ac:dyDescent="0.15">
      <c r="A359" s="797"/>
      <c r="B359" s="798"/>
      <c r="C359" s="798"/>
      <c r="D359" s="798"/>
      <c r="E359" s="798"/>
      <c r="F359" s="799"/>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3" t="s">
        <v>575</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230</v>
      </c>
      <c r="AM360" s="847"/>
      <c r="AN360" s="847"/>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228</v>
      </c>
      <c r="AD365" s="849"/>
      <c r="AE365" s="849"/>
      <c r="AF365" s="849"/>
      <c r="AG365" s="849"/>
      <c r="AH365" s="850" t="s">
        <v>246</v>
      </c>
      <c r="AI365" s="848"/>
      <c r="AJ365" s="848"/>
      <c r="AK365" s="848"/>
      <c r="AL365" s="848" t="s">
        <v>19</v>
      </c>
      <c r="AM365" s="848"/>
      <c r="AN365" s="848"/>
      <c r="AO365" s="852"/>
      <c r="AP365" s="873" t="s">
        <v>198</v>
      </c>
      <c r="AQ365" s="873"/>
      <c r="AR365" s="873"/>
      <c r="AS365" s="873"/>
      <c r="AT365" s="873"/>
      <c r="AU365" s="873"/>
      <c r="AV365" s="873"/>
      <c r="AW365" s="873"/>
      <c r="AX365" s="873"/>
    </row>
    <row r="366" spans="1:51" ht="64.5" customHeight="1" x14ac:dyDescent="0.15">
      <c r="A366" s="859">
        <v>1</v>
      </c>
      <c r="B366" s="859">
        <v>1</v>
      </c>
      <c r="C366" s="860" t="s">
        <v>668</v>
      </c>
      <c r="D366" s="861"/>
      <c r="E366" s="861"/>
      <c r="F366" s="861"/>
      <c r="G366" s="861"/>
      <c r="H366" s="861"/>
      <c r="I366" s="861"/>
      <c r="J366" s="862">
        <v>8010401050783</v>
      </c>
      <c r="K366" s="863"/>
      <c r="L366" s="863"/>
      <c r="M366" s="863"/>
      <c r="N366" s="863"/>
      <c r="O366" s="863"/>
      <c r="P366" s="874" t="s">
        <v>669</v>
      </c>
      <c r="Q366" s="875"/>
      <c r="R366" s="875"/>
      <c r="S366" s="875"/>
      <c r="T366" s="875"/>
      <c r="U366" s="875"/>
      <c r="V366" s="875"/>
      <c r="W366" s="875"/>
      <c r="X366" s="875"/>
      <c r="Y366" s="866">
        <v>55</v>
      </c>
      <c r="Z366" s="867"/>
      <c r="AA366" s="867"/>
      <c r="AB366" s="868"/>
      <c r="AC366" s="869" t="s">
        <v>251</v>
      </c>
      <c r="AD366" s="870"/>
      <c r="AE366" s="870"/>
      <c r="AF366" s="870"/>
      <c r="AG366" s="870"/>
      <c r="AH366" s="853">
        <v>1</v>
      </c>
      <c r="AI366" s="854"/>
      <c r="AJ366" s="854"/>
      <c r="AK366" s="854"/>
      <c r="AL366" s="855">
        <f>54890000/73822730*100</f>
        <v>74.353793201633152</v>
      </c>
      <c r="AM366" s="856"/>
      <c r="AN366" s="856"/>
      <c r="AO366" s="857"/>
      <c r="AP366" s="858" t="s">
        <v>666</v>
      </c>
      <c r="AQ366" s="858"/>
      <c r="AR366" s="858"/>
      <c r="AS366" s="858"/>
      <c r="AT366" s="858"/>
      <c r="AU366" s="858"/>
      <c r="AV366" s="858"/>
      <c r="AW366" s="858"/>
      <c r="AX366" s="858"/>
    </row>
    <row r="367" spans="1:51" ht="30" hidden="1" customHeight="1" x14ac:dyDescent="0.15">
      <c r="A367" s="859">
        <v>2</v>
      </c>
      <c r="B367" s="859">
        <v>1</v>
      </c>
      <c r="C367" s="860"/>
      <c r="D367" s="861"/>
      <c r="E367" s="861"/>
      <c r="F367" s="861"/>
      <c r="G367" s="861"/>
      <c r="H367" s="861"/>
      <c r="I367" s="861"/>
      <c r="J367" s="862"/>
      <c r="K367" s="863"/>
      <c r="L367" s="863"/>
      <c r="M367" s="863"/>
      <c r="N367" s="863"/>
      <c r="O367" s="863"/>
      <c r="P367" s="865"/>
      <c r="Q367" s="865"/>
      <c r="R367" s="865"/>
      <c r="S367" s="865"/>
      <c r="T367" s="865"/>
      <c r="U367" s="865"/>
      <c r="V367" s="865"/>
      <c r="W367" s="865"/>
      <c r="X367" s="865"/>
      <c r="Y367" s="866"/>
      <c r="Z367" s="867"/>
      <c r="AA367" s="867"/>
      <c r="AB367" s="868"/>
      <c r="AC367" s="869"/>
      <c r="AD367" s="870"/>
      <c r="AE367" s="870"/>
      <c r="AF367" s="870"/>
      <c r="AG367" s="870"/>
      <c r="AH367" s="853"/>
      <c r="AI367" s="854"/>
      <c r="AJ367" s="854"/>
      <c r="AK367" s="854"/>
      <c r="AL367" s="855"/>
      <c r="AM367" s="856"/>
      <c r="AN367" s="856"/>
      <c r="AO367" s="857"/>
      <c r="AP367" s="858"/>
      <c r="AQ367" s="858"/>
      <c r="AR367" s="858"/>
      <c r="AS367" s="858"/>
      <c r="AT367" s="858"/>
      <c r="AU367" s="858"/>
      <c r="AV367" s="858"/>
      <c r="AW367" s="858"/>
      <c r="AX367" s="858"/>
      <c r="AY367">
        <f>COUNTA($C$367)</f>
        <v>0</v>
      </c>
    </row>
    <row r="368" spans="1:51" ht="30" hidden="1" customHeight="1" x14ac:dyDescent="0.15">
      <c r="A368" s="859">
        <v>3</v>
      </c>
      <c r="B368" s="859">
        <v>1</v>
      </c>
      <c r="C368" s="860"/>
      <c r="D368" s="861"/>
      <c r="E368" s="861"/>
      <c r="F368" s="861"/>
      <c r="G368" s="861"/>
      <c r="H368" s="861"/>
      <c r="I368" s="861"/>
      <c r="J368" s="862"/>
      <c r="K368" s="863"/>
      <c r="L368" s="863"/>
      <c r="M368" s="863"/>
      <c r="N368" s="863"/>
      <c r="O368" s="863"/>
      <c r="P368" s="864"/>
      <c r="Q368" s="865"/>
      <c r="R368" s="865"/>
      <c r="S368" s="865"/>
      <c r="T368" s="865"/>
      <c r="U368" s="865"/>
      <c r="V368" s="865"/>
      <c r="W368" s="865"/>
      <c r="X368" s="865"/>
      <c r="Y368" s="866"/>
      <c r="Z368" s="867"/>
      <c r="AA368" s="867"/>
      <c r="AB368" s="868"/>
      <c r="AC368" s="869"/>
      <c r="AD368" s="870"/>
      <c r="AE368" s="870"/>
      <c r="AF368" s="870"/>
      <c r="AG368" s="870"/>
      <c r="AH368" s="871"/>
      <c r="AI368" s="872"/>
      <c r="AJ368" s="872"/>
      <c r="AK368" s="872"/>
      <c r="AL368" s="855"/>
      <c r="AM368" s="856"/>
      <c r="AN368" s="856"/>
      <c r="AO368" s="857"/>
      <c r="AP368" s="858"/>
      <c r="AQ368" s="858"/>
      <c r="AR368" s="858"/>
      <c r="AS368" s="858"/>
      <c r="AT368" s="858"/>
      <c r="AU368" s="858"/>
      <c r="AV368" s="858"/>
      <c r="AW368" s="858"/>
      <c r="AX368" s="858"/>
      <c r="AY368">
        <f>COUNTA($C$368)</f>
        <v>0</v>
      </c>
    </row>
    <row r="369" spans="1:51" ht="30" hidden="1" customHeight="1" x14ac:dyDescent="0.15">
      <c r="A369" s="859">
        <v>4</v>
      </c>
      <c r="B369" s="859">
        <v>1</v>
      </c>
      <c r="C369" s="860"/>
      <c r="D369" s="861"/>
      <c r="E369" s="861"/>
      <c r="F369" s="861"/>
      <c r="G369" s="861"/>
      <c r="H369" s="861"/>
      <c r="I369" s="861"/>
      <c r="J369" s="862"/>
      <c r="K369" s="863"/>
      <c r="L369" s="863"/>
      <c r="M369" s="863"/>
      <c r="N369" s="863"/>
      <c r="O369" s="863"/>
      <c r="P369" s="864"/>
      <c r="Q369" s="865"/>
      <c r="R369" s="865"/>
      <c r="S369" s="865"/>
      <c r="T369" s="865"/>
      <c r="U369" s="865"/>
      <c r="V369" s="865"/>
      <c r="W369" s="865"/>
      <c r="X369" s="865"/>
      <c r="Y369" s="866"/>
      <c r="Z369" s="867"/>
      <c r="AA369" s="867"/>
      <c r="AB369" s="868"/>
      <c r="AC369" s="869"/>
      <c r="AD369" s="870"/>
      <c r="AE369" s="870"/>
      <c r="AF369" s="870"/>
      <c r="AG369" s="870"/>
      <c r="AH369" s="871"/>
      <c r="AI369" s="872"/>
      <c r="AJ369" s="872"/>
      <c r="AK369" s="872"/>
      <c r="AL369" s="855"/>
      <c r="AM369" s="856"/>
      <c r="AN369" s="856"/>
      <c r="AO369" s="857"/>
      <c r="AP369" s="858"/>
      <c r="AQ369" s="858"/>
      <c r="AR369" s="858"/>
      <c r="AS369" s="858"/>
      <c r="AT369" s="858"/>
      <c r="AU369" s="858"/>
      <c r="AV369" s="858"/>
      <c r="AW369" s="858"/>
      <c r="AX369" s="858"/>
      <c r="AY369">
        <f>COUNTA($C$369)</f>
        <v>0</v>
      </c>
    </row>
    <row r="370" spans="1:51" ht="30" hidden="1" customHeight="1" x14ac:dyDescent="0.15">
      <c r="A370" s="859">
        <v>5</v>
      </c>
      <c r="B370" s="859">
        <v>1</v>
      </c>
      <c r="C370" s="860"/>
      <c r="D370" s="861"/>
      <c r="E370" s="861"/>
      <c r="F370" s="861"/>
      <c r="G370" s="861"/>
      <c r="H370" s="861"/>
      <c r="I370" s="861"/>
      <c r="J370" s="862"/>
      <c r="K370" s="863"/>
      <c r="L370" s="863"/>
      <c r="M370" s="863"/>
      <c r="N370" s="863"/>
      <c r="O370" s="863"/>
      <c r="P370" s="865"/>
      <c r="Q370" s="865"/>
      <c r="R370" s="865"/>
      <c r="S370" s="865"/>
      <c r="T370" s="865"/>
      <c r="U370" s="865"/>
      <c r="V370" s="865"/>
      <c r="W370" s="865"/>
      <c r="X370" s="865"/>
      <c r="Y370" s="866"/>
      <c r="Z370" s="867"/>
      <c r="AA370" s="867"/>
      <c r="AB370" s="868"/>
      <c r="AC370" s="869"/>
      <c r="AD370" s="870"/>
      <c r="AE370" s="870"/>
      <c r="AF370" s="870"/>
      <c r="AG370" s="870"/>
      <c r="AH370" s="871"/>
      <c r="AI370" s="872"/>
      <c r="AJ370" s="872"/>
      <c r="AK370" s="872"/>
      <c r="AL370" s="855"/>
      <c r="AM370" s="856"/>
      <c r="AN370" s="856"/>
      <c r="AO370" s="857"/>
      <c r="AP370" s="858"/>
      <c r="AQ370" s="858"/>
      <c r="AR370" s="858"/>
      <c r="AS370" s="858"/>
      <c r="AT370" s="858"/>
      <c r="AU370" s="858"/>
      <c r="AV370" s="858"/>
      <c r="AW370" s="858"/>
      <c r="AX370" s="858"/>
      <c r="AY370">
        <f>COUNTA($C$370)</f>
        <v>0</v>
      </c>
    </row>
    <row r="371" spans="1:51" ht="30" hidden="1" customHeight="1" x14ac:dyDescent="0.15">
      <c r="A371" s="859">
        <v>6</v>
      </c>
      <c r="B371" s="859">
        <v>1</v>
      </c>
      <c r="C371" s="860"/>
      <c r="D371" s="861"/>
      <c r="E371" s="861"/>
      <c r="F371" s="861"/>
      <c r="G371" s="861"/>
      <c r="H371" s="861"/>
      <c r="I371" s="861"/>
      <c r="J371" s="862"/>
      <c r="K371" s="863"/>
      <c r="L371" s="863"/>
      <c r="M371" s="863"/>
      <c r="N371" s="863"/>
      <c r="O371" s="863"/>
      <c r="P371" s="865"/>
      <c r="Q371" s="865"/>
      <c r="R371" s="865"/>
      <c r="S371" s="865"/>
      <c r="T371" s="865"/>
      <c r="U371" s="865"/>
      <c r="V371" s="865"/>
      <c r="W371" s="865"/>
      <c r="X371" s="865"/>
      <c r="Y371" s="866"/>
      <c r="Z371" s="867"/>
      <c r="AA371" s="867"/>
      <c r="AB371" s="868"/>
      <c r="AC371" s="869"/>
      <c r="AD371" s="870"/>
      <c r="AE371" s="870"/>
      <c r="AF371" s="870"/>
      <c r="AG371" s="870"/>
      <c r="AH371" s="871"/>
      <c r="AI371" s="872"/>
      <c r="AJ371" s="872"/>
      <c r="AK371" s="872"/>
      <c r="AL371" s="855"/>
      <c r="AM371" s="856"/>
      <c r="AN371" s="856"/>
      <c r="AO371" s="857"/>
      <c r="AP371" s="858"/>
      <c r="AQ371" s="858"/>
      <c r="AR371" s="858"/>
      <c r="AS371" s="858"/>
      <c r="AT371" s="858"/>
      <c r="AU371" s="858"/>
      <c r="AV371" s="858"/>
      <c r="AW371" s="858"/>
      <c r="AX371" s="858"/>
      <c r="AY371">
        <f>COUNTA($C$371)</f>
        <v>0</v>
      </c>
    </row>
    <row r="372" spans="1:51" ht="30" hidden="1" customHeight="1" x14ac:dyDescent="0.15">
      <c r="A372" s="859">
        <v>7</v>
      </c>
      <c r="B372" s="859">
        <v>1</v>
      </c>
      <c r="C372" s="860"/>
      <c r="D372" s="861"/>
      <c r="E372" s="861"/>
      <c r="F372" s="861"/>
      <c r="G372" s="861"/>
      <c r="H372" s="861"/>
      <c r="I372" s="861"/>
      <c r="J372" s="862"/>
      <c r="K372" s="863"/>
      <c r="L372" s="863"/>
      <c r="M372" s="863"/>
      <c r="N372" s="863"/>
      <c r="O372" s="863"/>
      <c r="P372" s="865"/>
      <c r="Q372" s="865"/>
      <c r="R372" s="865"/>
      <c r="S372" s="865"/>
      <c r="T372" s="865"/>
      <c r="U372" s="865"/>
      <c r="V372" s="865"/>
      <c r="W372" s="865"/>
      <c r="X372" s="865"/>
      <c r="Y372" s="866"/>
      <c r="Z372" s="867"/>
      <c r="AA372" s="867"/>
      <c r="AB372" s="868"/>
      <c r="AC372" s="869"/>
      <c r="AD372" s="870"/>
      <c r="AE372" s="870"/>
      <c r="AF372" s="870"/>
      <c r="AG372" s="870"/>
      <c r="AH372" s="871"/>
      <c r="AI372" s="872"/>
      <c r="AJ372" s="872"/>
      <c r="AK372" s="872"/>
      <c r="AL372" s="855"/>
      <c r="AM372" s="856"/>
      <c r="AN372" s="856"/>
      <c r="AO372" s="857"/>
      <c r="AP372" s="858"/>
      <c r="AQ372" s="858"/>
      <c r="AR372" s="858"/>
      <c r="AS372" s="858"/>
      <c r="AT372" s="858"/>
      <c r="AU372" s="858"/>
      <c r="AV372" s="858"/>
      <c r="AW372" s="858"/>
      <c r="AX372" s="858"/>
      <c r="AY372">
        <f>COUNTA($C$372)</f>
        <v>0</v>
      </c>
    </row>
    <row r="373" spans="1:51" ht="30" hidden="1" customHeight="1" x14ac:dyDescent="0.15">
      <c r="A373" s="859">
        <v>8</v>
      </c>
      <c r="B373" s="859">
        <v>1</v>
      </c>
      <c r="C373" s="861"/>
      <c r="D373" s="861"/>
      <c r="E373" s="861"/>
      <c r="F373" s="861"/>
      <c r="G373" s="861"/>
      <c r="H373" s="861"/>
      <c r="I373" s="861"/>
      <c r="J373" s="862"/>
      <c r="K373" s="863"/>
      <c r="L373" s="863"/>
      <c r="M373" s="863"/>
      <c r="N373" s="863"/>
      <c r="O373" s="863"/>
      <c r="P373" s="865"/>
      <c r="Q373" s="865"/>
      <c r="R373" s="865"/>
      <c r="S373" s="865"/>
      <c r="T373" s="865"/>
      <c r="U373" s="865"/>
      <c r="V373" s="865"/>
      <c r="W373" s="865"/>
      <c r="X373" s="865"/>
      <c r="Y373" s="866"/>
      <c r="Z373" s="867"/>
      <c r="AA373" s="867"/>
      <c r="AB373" s="868"/>
      <c r="AC373" s="869"/>
      <c r="AD373" s="870"/>
      <c r="AE373" s="870"/>
      <c r="AF373" s="870"/>
      <c r="AG373" s="870"/>
      <c r="AH373" s="871"/>
      <c r="AI373" s="872"/>
      <c r="AJ373" s="872"/>
      <c r="AK373" s="872"/>
      <c r="AL373" s="855"/>
      <c r="AM373" s="856"/>
      <c r="AN373" s="856"/>
      <c r="AO373" s="857"/>
      <c r="AP373" s="858"/>
      <c r="AQ373" s="858"/>
      <c r="AR373" s="858"/>
      <c r="AS373" s="858"/>
      <c r="AT373" s="858"/>
      <c r="AU373" s="858"/>
      <c r="AV373" s="858"/>
      <c r="AW373" s="858"/>
      <c r="AX373" s="858"/>
      <c r="AY373">
        <f>COUNTA($C$373)</f>
        <v>0</v>
      </c>
    </row>
    <row r="374" spans="1:51" ht="30" hidden="1" customHeight="1" x14ac:dyDescent="0.15">
      <c r="A374" s="859">
        <v>9</v>
      </c>
      <c r="B374" s="859">
        <v>1</v>
      </c>
      <c r="C374" s="861"/>
      <c r="D374" s="861"/>
      <c r="E374" s="861"/>
      <c r="F374" s="861"/>
      <c r="G374" s="861"/>
      <c r="H374" s="861"/>
      <c r="I374" s="861"/>
      <c r="J374" s="862"/>
      <c r="K374" s="863"/>
      <c r="L374" s="863"/>
      <c r="M374" s="863"/>
      <c r="N374" s="863"/>
      <c r="O374" s="863"/>
      <c r="P374" s="865"/>
      <c r="Q374" s="865"/>
      <c r="R374" s="865"/>
      <c r="S374" s="865"/>
      <c r="T374" s="865"/>
      <c r="U374" s="865"/>
      <c r="V374" s="865"/>
      <c r="W374" s="865"/>
      <c r="X374" s="865"/>
      <c r="Y374" s="866"/>
      <c r="Z374" s="867"/>
      <c r="AA374" s="867"/>
      <c r="AB374" s="868"/>
      <c r="AC374" s="869"/>
      <c r="AD374" s="870"/>
      <c r="AE374" s="870"/>
      <c r="AF374" s="870"/>
      <c r="AG374" s="870"/>
      <c r="AH374" s="871"/>
      <c r="AI374" s="872"/>
      <c r="AJ374" s="872"/>
      <c r="AK374" s="872"/>
      <c r="AL374" s="855"/>
      <c r="AM374" s="856"/>
      <c r="AN374" s="856"/>
      <c r="AO374" s="857"/>
      <c r="AP374" s="858"/>
      <c r="AQ374" s="858"/>
      <c r="AR374" s="858"/>
      <c r="AS374" s="858"/>
      <c r="AT374" s="858"/>
      <c r="AU374" s="858"/>
      <c r="AV374" s="858"/>
      <c r="AW374" s="858"/>
      <c r="AX374" s="858"/>
      <c r="AY374">
        <f>COUNTA($C$374)</f>
        <v>0</v>
      </c>
    </row>
    <row r="375" spans="1:51" ht="30" hidden="1" customHeight="1" x14ac:dyDescent="0.15">
      <c r="A375" s="859">
        <v>10</v>
      </c>
      <c r="B375" s="859">
        <v>1</v>
      </c>
      <c r="C375" s="861"/>
      <c r="D375" s="861"/>
      <c r="E375" s="861"/>
      <c r="F375" s="861"/>
      <c r="G375" s="861"/>
      <c r="H375" s="861"/>
      <c r="I375" s="861"/>
      <c r="J375" s="862"/>
      <c r="K375" s="863"/>
      <c r="L375" s="863"/>
      <c r="M375" s="863"/>
      <c r="N375" s="863"/>
      <c r="O375" s="863"/>
      <c r="P375" s="865"/>
      <c r="Q375" s="865"/>
      <c r="R375" s="865"/>
      <c r="S375" s="865"/>
      <c r="T375" s="865"/>
      <c r="U375" s="865"/>
      <c r="V375" s="865"/>
      <c r="W375" s="865"/>
      <c r="X375" s="865"/>
      <c r="Y375" s="866"/>
      <c r="Z375" s="867"/>
      <c r="AA375" s="867"/>
      <c r="AB375" s="868"/>
      <c r="AC375" s="869"/>
      <c r="AD375" s="870"/>
      <c r="AE375" s="870"/>
      <c r="AF375" s="870"/>
      <c r="AG375" s="870"/>
      <c r="AH375" s="871"/>
      <c r="AI375" s="872"/>
      <c r="AJ375" s="872"/>
      <c r="AK375" s="872"/>
      <c r="AL375" s="855"/>
      <c r="AM375" s="856"/>
      <c r="AN375" s="856"/>
      <c r="AO375" s="857"/>
      <c r="AP375" s="858"/>
      <c r="AQ375" s="858"/>
      <c r="AR375" s="858"/>
      <c r="AS375" s="858"/>
      <c r="AT375" s="858"/>
      <c r="AU375" s="858"/>
      <c r="AV375" s="858"/>
      <c r="AW375" s="858"/>
      <c r="AX375" s="858"/>
      <c r="AY375">
        <f>COUNTA($C$375)</f>
        <v>0</v>
      </c>
    </row>
    <row r="376" spans="1:51" ht="30" hidden="1" customHeight="1" x14ac:dyDescent="0.15">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15">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15">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15">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15">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15">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15">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15">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15">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15">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15">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15">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15">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15">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15">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228</v>
      </c>
      <c r="AD398" s="849"/>
      <c r="AE398" s="849"/>
      <c r="AF398" s="849"/>
      <c r="AG398" s="849"/>
      <c r="AH398" s="850" t="s">
        <v>246</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15">
      <c r="A399" s="859">
        <v>1</v>
      </c>
      <c r="B399" s="859">
        <v>1</v>
      </c>
      <c r="C399" s="860" t="s">
        <v>667</v>
      </c>
      <c r="D399" s="861"/>
      <c r="E399" s="861"/>
      <c r="F399" s="861"/>
      <c r="G399" s="861"/>
      <c r="H399" s="861"/>
      <c r="I399" s="861"/>
      <c r="J399" s="876">
        <v>5010405001703</v>
      </c>
      <c r="K399" s="877"/>
      <c r="L399" s="877"/>
      <c r="M399" s="877"/>
      <c r="N399" s="877"/>
      <c r="O399" s="878"/>
      <c r="P399" s="864" t="s">
        <v>686</v>
      </c>
      <c r="Q399" s="865"/>
      <c r="R399" s="865"/>
      <c r="S399" s="865"/>
      <c r="T399" s="865"/>
      <c r="U399" s="865"/>
      <c r="V399" s="865"/>
      <c r="W399" s="865"/>
      <c r="X399" s="865"/>
      <c r="Y399" s="866">
        <v>34</v>
      </c>
      <c r="Z399" s="867"/>
      <c r="AA399" s="867"/>
      <c r="AB399" s="868"/>
      <c r="AC399" s="869" t="s">
        <v>251</v>
      </c>
      <c r="AD399" s="870"/>
      <c r="AE399" s="870"/>
      <c r="AF399" s="870"/>
      <c r="AG399" s="870"/>
      <c r="AH399" s="853">
        <v>1</v>
      </c>
      <c r="AI399" s="854"/>
      <c r="AJ399" s="854"/>
      <c r="AK399" s="854"/>
      <c r="AL399" s="855">
        <v>98.2</v>
      </c>
      <c r="AM399" s="856"/>
      <c r="AN399" s="856"/>
      <c r="AO399" s="857"/>
      <c r="AP399" s="858" t="s">
        <v>666</v>
      </c>
      <c r="AQ399" s="858"/>
      <c r="AR399" s="858"/>
      <c r="AS399" s="858"/>
      <c r="AT399" s="858"/>
      <c r="AU399" s="858"/>
      <c r="AV399" s="858"/>
      <c r="AW399" s="858"/>
      <c r="AX399" s="858"/>
      <c r="AY399">
        <f>$AY$396</f>
        <v>1</v>
      </c>
    </row>
    <row r="400" spans="1:51" ht="30" hidden="1" customHeight="1" x14ac:dyDescent="0.15">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228</v>
      </c>
      <c r="AD431" s="849"/>
      <c r="AE431" s="849"/>
      <c r="AF431" s="849"/>
      <c r="AG431" s="849"/>
      <c r="AH431" s="850" t="s">
        <v>246</v>
      </c>
      <c r="AI431" s="848"/>
      <c r="AJ431" s="848"/>
      <c r="AK431" s="848"/>
      <c r="AL431" s="848" t="s">
        <v>19</v>
      </c>
      <c r="AM431" s="848"/>
      <c r="AN431" s="848"/>
      <c r="AO431" s="852"/>
      <c r="AP431" s="873" t="s">
        <v>198</v>
      </c>
      <c r="AQ431" s="873"/>
      <c r="AR431" s="873"/>
      <c r="AS431" s="873"/>
      <c r="AT431" s="873"/>
      <c r="AU431" s="873"/>
      <c r="AV431" s="873"/>
      <c r="AW431" s="873"/>
      <c r="AX431" s="873"/>
      <c r="AY431">
        <f>$AY$429</f>
        <v>1</v>
      </c>
    </row>
    <row r="432" spans="1:51" ht="30" customHeight="1" x14ac:dyDescent="0.15">
      <c r="A432" s="859">
        <v>1</v>
      </c>
      <c r="B432" s="859">
        <v>1</v>
      </c>
      <c r="C432" s="860" t="s">
        <v>665</v>
      </c>
      <c r="D432" s="861"/>
      <c r="E432" s="861"/>
      <c r="F432" s="861"/>
      <c r="G432" s="861"/>
      <c r="H432" s="861"/>
      <c r="I432" s="861"/>
      <c r="J432" s="862">
        <v>1010601022399</v>
      </c>
      <c r="K432" s="863"/>
      <c r="L432" s="863"/>
      <c r="M432" s="863"/>
      <c r="N432" s="863"/>
      <c r="O432" s="863"/>
      <c r="P432" s="864" t="s">
        <v>687</v>
      </c>
      <c r="Q432" s="865"/>
      <c r="R432" s="865"/>
      <c r="S432" s="865"/>
      <c r="T432" s="865"/>
      <c r="U432" s="865"/>
      <c r="V432" s="865"/>
      <c r="W432" s="865"/>
      <c r="X432" s="865"/>
      <c r="Y432" s="866">
        <v>47</v>
      </c>
      <c r="Z432" s="867"/>
      <c r="AA432" s="867"/>
      <c r="AB432" s="868"/>
      <c r="AC432" s="869" t="s">
        <v>251</v>
      </c>
      <c r="AD432" s="870"/>
      <c r="AE432" s="870"/>
      <c r="AF432" s="870"/>
      <c r="AG432" s="870"/>
      <c r="AH432" s="853">
        <v>1</v>
      </c>
      <c r="AI432" s="854"/>
      <c r="AJ432" s="854"/>
      <c r="AK432" s="854"/>
      <c r="AL432" s="855">
        <f>33000000/34062794*100</f>
        <v>96.879897755891662</v>
      </c>
      <c r="AM432" s="856"/>
      <c r="AN432" s="856"/>
      <c r="AO432" s="857"/>
      <c r="AP432" s="858" t="s">
        <v>666</v>
      </c>
      <c r="AQ432" s="858"/>
      <c r="AR432" s="858"/>
      <c r="AS432" s="858"/>
      <c r="AT432" s="858"/>
      <c r="AU432" s="858"/>
      <c r="AV432" s="858"/>
      <c r="AW432" s="858"/>
      <c r="AX432" s="858"/>
      <c r="AY432">
        <f>$AY$429</f>
        <v>1</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228</v>
      </c>
      <c r="AD464" s="849"/>
      <c r="AE464" s="849"/>
      <c r="AF464" s="849"/>
      <c r="AG464" s="849"/>
      <c r="AH464" s="850" t="s">
        <v>246</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228</v>
      </c>
      <c r="AD497" s="849"/>
      <c r="AE497" s="849"/>
      <c r="AF497" s="849"/>
      <c r="AG497" s="849"/>
      <c r="AH497" s="850" t="s">
        <v>246</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228</v>
      </c>
      <c r="AD530" s="849"/>
      <c r="AE530" s="849"/>
      <c r="AF530" s="849"/>
      <c r="AG530" s="849"/>
      <c r="AH530" s="850" t="s">
        <v>246</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228</v>
      </c>
      <c r="AD563" s="849"/>
      <c r="AE563" s="849"/>
      <c r="AF563" s="849"/>
      <c r="AG563" s="849"/>
      <c r="AH563" s="850" t="s">
        <v>246</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228</v>
      </c>
      <c r="AD596" s="849"/>
      <c r="AE596" s="849"/>
      <c r="AF596" s="849"/>
      <c r="AG596" s="849"/>
      <c r="AH596" s="850" t="s">
        <v>246</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9" t="s">
        <v>576</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230</v>
      </c>
      <c r="AM627" s="883"/>
      <c r="AN627" s="88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4"/>
      <c r="B630" s="884"/>
      <c r="C630" s="849" t="s">
        <v>192</v>
      </c>
      <c r="D630" s="885"/>
      <c r="E630" s="849" t="s">
        <v>191</v>
      </c>
      <c r="F630" s="885"/>
      <c r="G630" s="885"/>
      <c r="H630" s="885"/>
      <c r="I630" s="885"/>
      <c r="J630" s="849" t="s">
        <v>197</v>
      </c>
      <c r="K630" s="849"/>
      <c r="L630" s="849"/>
      <c r="M630" s="849"/>
      <c r="N630" s="849"/>
      <c r="O630" s="849"/>
      <c r="P630" s="849" t="s">
        <v>25</v>
      </c>
      <c r="Q630" s="849"/>
      <c r="R630" s="849"/>
      <c r="S630" s="849"/>
      <c r="T630" s="849"/>
      <c r="U630" s="849"/>
      <c r="V630" s="849"/>
      <c r="W630" s="849"/>
      <c r="X630" s="849"/>
      <c r="Y630" s="849" t="s">
        <v>199</v>
      </c>
      <c r="Z630" s="885"/>
      <c r="AA630" s="885"/>
      <c r="AB630" s="885"/>
      <c r="AC630" s="849" t="s">
        <v>180</v>
      </c>
      <c r="AD630" s="849"/>
      <c r="AE630" s="849"/>
      <c r="AF630" s="849"/>
      <c r="AG630" s="849"/>
      <c r="AH630" s="849" t="s">
        <v>187</v>
      </c>
      <c r="AI630" s="885"/>
      <c r="AJ630" s="885"/>
      <c r="AK630" s="885"/>
      <c r="AL630" s="885" t="s">
        <v>19</v>
      </c>
      <c r="AM630" s="885"/>
      <c r="AN630" s="885"/>
      <c r="AO630" s="884"/>
      <c r="AP630" s="873" t="s">
        <v>224</v>
      </c>
      <c r="AQ630" s="873"/>
      <c r="AR630" s="873"/>
      <c r="AS630" s="873"/>
      <c r="AT630" s="873"/>
      <c r="AU630" s="873"/>
      <c r="AV630" s="873"/>
      <c r="AW630" s="873"/>
      <c r="AX630" s="873"/>
    </row>
    <row r="631" spans="1:51" ht="30" customHeight="1" x14ac:dyDescent="0.15">
      <c r="A631" s="859">
        <v>1</v>
      </c>
      <c r="B631" s="859">
        <v>1</v>
      </c>
      <c r="C631" s="886"/>
      <c r="D631" s="886"/>
      <c r="E631" s="887" t="s">
        <v>610</v>
      </c>
      <c r="F631" s="887"/>
      <c r="G631" s="887"/>
      <c r="H631" s="887"/>
      <c r="I631" s="887"/>
      <c r="J631" s="862" t="s">
        <v>610</v>
      </c>
      <c r="K631" s="863"/>
      <c r="L631" s="863"/>
      <c r="M631" s="863"/>
      <c r="N631" s="863"/>
      <c r="O631" s="863"/>
      <c r="P631" s="865" t="s">
        <v>610</v>
      </c>
      <c r="Q631" s="865"/>
      <c r="R631" s="865"/>
      <c r="S631" s="865"/>
      <c r="T631" s="865"/>
      <c r="U631" s="865"/>
      <c r="V631" s="865"/>
      <c r="W631" s="865"/>
      <c r="X631" s="865"/>
      <c r="Y631" s="866" t="s">
        <v>610</v>
      </c>
      <c r="Z631" s="867"/>
      <c r="AA631" s="867"/>
      <c r="AB631" s="868"/>
      <c r="AC631" s="869" t="s">
        <v>610</v>
      </c>
      <c r="AD631" s="870"/>
      <c r="AE631" s="870"/>
      <c r="AF631" s="870"/>
      <c r="AG631" s="870"/>
      <c r="AH631" s="871" t="s">
        <v>610</v>
      </c>
      <c r="AI631" s="872"/>
      <c r="AJ631" s="872"/>
      <c r="AK631" s="872"/>
      <c r="AL631" s="855" t="s">
        <v>610</v>
      </c>
      <c r="AM631" s="856"/>
      <c r="AN631" s="856"/>
      <c r="AO631" s="857"/>
      <c r="AP631" s="858" t="s">
        <v>610</v>
      </c>
      <c r="AQ631" s="858"/>
      <c r="AR631" s="858"/>
      <c r="AS631" s="858"/>
      <c r="AT631" s="858"/>
      <c r="AU631" s="858"/>
      <c r="AV631" s="858"/>
      <c r="AW631" s="858"/>
      <c r="AX631" s="858"/>
    </row>
    <row r="632" spans="1:51" ht="30" hidden="1" customHeight="1" x14ac:dyDescent="0.15">
      <c r="A632" s="859">
        <v>2</v>
      </c>
      <c r="B632" s="859">
        <v>1</v>
      </c>
      <c r="C632" s="886"/>
      <c r="D632" s="886"/>
      <c r="E632" s="887"/>
      <c r="F632" s="887"/>
      <c r="G632" s="887"/>
      <c r="H632" s="887"/>
      <c r="I632" s="887"/>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6"/>
      <c r="D633" s="886"/>
      <c r="E633" s="887"/>
      <c r="F633" s="887"/>
      <c r="G633" s="887"/>
      <c r="H633" s="887"/>
      <c r="I633" s="887"/>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6"/>
      <c r="D634" s="886"/>
      <c r="E634" s="887"/>
      <c r="F634" s="887"/>
      <c r="G634" s="887"/>
      <c r="H634" s="887"/>
      <c r="I634" s="887"/>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6"/>
      <c r="D635" s="886"/>
      <c r="E635" s="887"/>
      <c r="F635" s="887"/>
      <c r="G635" s="887"/>
      <c r="H635" s="887"/>
      <c r="I635" s="887"/>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6"/>
      <c r="D636" s="886"/>
      <c r="E636" s="887"/>
      <c r="F636" s="887"/>
      <c r="G636" s="887"/>
      <c r="H636" s="887"/>
      <c r="I636" s="887"/>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6"/>
      <c r="D637" s="886"/>
      <c r="E637" s="887"/>
      <c r="F637" s="887"/>
      <c r="G637" s="887"/>
      <c r="H637" s="887"/>
      <c r="I637" s="887"/>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6"/>
      <c r="D638" s="886"/>
      <c r="E638" s="887"/>
      <c r="F638" s="887"/>
      <c r="G638" s="887"/>
      <c r="H638" s="887"/>
      <c r="I638" s="887"/>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6"/>
      <c r="D639" s="886"/>
      <c r="E639" s="887"/>
      <c r="F639" s="887"/>
      <c r="G639" s="887"/>
      <c r="H639" s="887"/>
      <c r="I639" s="887"/>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6"/>
      <c r="D640" s="886"/>
      <c r="E640" s="887"/>
      <c r="F640" s="887"/>
      <c r="G640" s="887"/>
      <c r="H640" s="887"/>
      <c r="I640" s="887"/>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6"/>
      <c r="D641" s="886"/>
      <c r="E641" s="887"/>
      <c r="F641" s="887"/>
      <c r="G641" s="887"/>
      <c r="H641" s="887"/>
      <c r="I641" s="887"/>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6"/>
      <c r="D642" s="886"/>
      <c r="E642" s="887"/>
      <c r="F642" s="887"/>
      <c r="G642" s="887"/>
      <c r="H642" s="887"/>
      <c r="I642" s="887"/>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6"/>
      <c r="D643" s="886"/>
      <c r="E643" s="887"/>
      <c r="F643" s="887"/>
      <c r="G643" s="887"/>
      <c r="H643" s="887"/>
      <c r="I643" s="887"/>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6"/>
      <c r="D644" s="886"/>
      <c r="E644" s="887"/>
      <c r="F644" s="887"/>
      <c r="G644" s="887"/>
      <c r="H644" s="887"/>
      <c r="I644" s="887"/>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6"/>
      <c r="D645" s="886"/>
      <c r="E645" s="887"/>
      <c r="F645" s="887"/>
      <c r="G645" s="887"/>
      <c r="H645" s="887"/>
      <c r="I645" s="887"/>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6"/>
      <c r="D646" s="886"/>
      <c r="E646" s="887"/>
      <c r="F646" s="887"/>
      <c r="G646" s="887"/>
      <c r="H646" s="887"/>
      <c r="I646" s="887"/>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6"/>
      <c r="D647" s="886"/>
      <c r="E647" s="887"/>
      <c r="F647" s="887"/>
      <c r="G647" s="887"/>
      <c r="H647" s="887"/>
      <c r="I647" s="887"/>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6"/>
      <c r="D648" s="886"/>
      <c r="E648" s="649"/>
      <c r="F648" s="887"/>
      <c r="G648" s="887"/>
      <c r="H648" s="887"/>
      <c r="I648" s="887"/>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6"/>
      <c r="D649" s="886"/>
      <c r="E649" s="887"/>
      <c r="F649" s="887"/>
      <c r="G649" s="887"/>
      <c r="H649" s="887"/>
      <c r="I649" s="887"/>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6"/>
      <c r="D650" s="886"/>
      <c r="E650" s="887"/>
      <c r="F650" s="887"/>
      <c r="G650" s="887"/>
      <c r="H650" s="887"/>
      <c r="I650" s="887"/>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6"/>
      <c r="D651" s="886"/>
      <c r="E651" s="887"/>
      <c r="F651" s="887"/>
      <c r="G651" s="887"/>
      <c r="H651" s="887"/>
      <c r="I651" s="887"/>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6"/>
      <c r="D652" s="886"/>
      <c r="E652" s="887"/>
      <c r="F652" s="887"/>
      <c r="G652" s="887"/>
      <c r="H652" s="887"/>
      <c r="I652" s="887"/>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6"/>
      <c r="D653" s="886"/>
      <c r="E653" s="887"/>
      <c r="F653" s="887"/>
      <c r="G653" s="887"/>
      <c r="H653" s="887"/>
      <c r="I653" s="887"/>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6"/>
      <c r="D654" s="886"/>
      <c r="E654" s="887"/>
      <c r="F654" s="887"/>
      <c r="G654" s="887"/>
      <c r="H654" s="887"/>
      <c r="I654" s="887"/>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6"/>
      <c r="D655" s="886"/>
      <c r="E655" s="887"/>
      <c r="F655" s="887"/>
      <c r="G655" s="887"/>
      <c r="H655" s="887"/>
      <c r="I655" s="887"/>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6"/>
      <c r="D656" s="886"/>
      <c r="E656" s="887"/>
      <c r="F656" s="887"/>
      <c r="G656" s="887"/>
      <c r="H656" s="887"/>
      <c r="I656" s="887"/>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6"/>
      <c r="D657" s="886"/>
      <c r="E657" s="887"/>
      <c r="F657" s="887"/>
      <c r="G657" s="887"/>
      <c r="H657" s="887"/>
      <c r="I657" s="887"/>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6"/>
      <c r="D658" s="886"/>
      <c r="E658" s="887"/>
      <c r="F658" s="887"/>
      <c r="G658" s="887"/>
      <c r="H658" s="887"/>
      <c r="I658" s="887"/>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6"/>
      <c r="D659" s="886"/>
      <c r="E659" s="887"/>
      <c r="F659" s="887"/>
      <c r="G659" s="887"/>
      <c r="H659" s="887"/>
      <c r="I659" s="887"/>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15">
      <c r="A660" s="859">
        <v>30</v>
      </c>
      <c r="B660" s="859">
        <v>1</v>
      </c>
      <c r="C660" s="886"/>
      <c r="D660" s="886"/>
      <c r="E660" s="887"/>
      <c r="F660" s="887"/>
      <c r="G660" s="887"/>
      <c r="H660" s="887"/>
      <c r="I660" s="887"/>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9" priority="1039">
      <formula>IF(RIGHT(TEXT(P14,"0.#"),1)=".",FALSE,TRUE)</formula>
    </cfRule>
    <cfRule type="expression" dxfId="818" priority="1040">
      <formula>IF(RIGHT(TEXT(P14,"0.#"),1)=".",TRUE,FALSE)</formula>
    </cfRule>
  </conditionalFormatting>
  <conditionalFormatting sqref="P18:AX18">
    <cfRule type="expression" dxfId="817" priority="1037">
      <formula>IF(RIGHT(TEXT(P18,"0.#"),1)=".",FALSE,TRUE)</formula>
    </cfRule>
    <cfRule type="expression" dxfId="816" priority="1038">
      <formula>IF(RIGHT(TEXT(P18,"0.#"),1)=".",TRUE,FALSE)</formula>
    </cfRule>
  </conditionalFormatting>
  <conditionalFormatting sqref="Y311">
    <cfRule type="expression" dxfId="815" priority="1035">
      <formula>IF(RIGHT(TEXT(Y311,"0.#"),1)=".",FALSE,TRUE)</formula>
    </cfRule>
    <cfRule type="expression" dxfId="814" priority="1036">
      <formula>IF(RIGHT(TEXT(Y311,"0.#"),1)=".",TRUE,FALSE)</formula>
    </cfRule>
  </conditionalFormatting>
  <conditionalFormatting sqref="Y320">
    <cfRule type="expression" dxfId="813" priority="1033">
      <formula>IF(RIGHT(TEXT(Y320,"0.#"),1)=".",FALSE,TRUE)</formula>
    </cfRule>
    <cfRule type="expression" dxfId="812" priority="1034">
      <formula>IF(RIGHT(TEXT(Y320,"0.#"),1)=".",TRUE,FALSE)</formula>
    </cfRule>
  </conditionalFormatting>
  <conditionalFormatting sqref="Y351:Y358 Y349 Y338:Y345 Y336 Y325:Y332 Y323">
    <cfRule type="expression" dxfId="811" priority="1013">
      <formula>IF(RIGHT(TEXT(Y323,"0.#"),1)=".",FALSE,TRUE)</formula>
    </cfRule>
    <cfRule type="expression" dxfId="810" priority="1014">
      <formula>IF(RIGHT(TEXT(Y323,"0.#"),1)=".",TRUE,FALSE)</formula>
    </cfRule>
  </conditionalFormatting>
  <conditionalFormatting sqref="P16:AQ17 P15:AX15 P13:AX13">
    <cfRule type="expression" dxfId="809" priority="1031">
      <formula>IF(RIGHT(TEXT(P13,"0.#"),1)=".",FALSE,TRUE)</formula>
    </cfRule>
    <cfRule type="expression" dxfId="808" priority="1032">
      <formula>IF(RIGHT(TEXT(P13,"0.#"),1)=".",TRUE,FALSE)</formula>
    </cfRule>
  </conditionalFormatting>
  <conditionalFormatting sqref="P19:AJ19">
    <cfRule type="expression" dxfId="807" priority="1029">
      <formula>IF(RIGHT(TEXT(P19,"0.#"),1)=".",FALSE,TRUE)</formula>
    </cfRule>
    <cfRule type="expression" dxfId="806" priority="1030">
      <formula>IF(RIGHT(TEXT(P19,"0.#"),1)=".",TRUE,FALSE)</formula>
    </cfRule>
  </conditionalFormatting>
  <conditionalFormatting sqref="Y312:Y319 Y310">
    <cfRule type="expression" dxfId="805" priority="1025">
      <formula>IF(RIGHT(TEXT(Y310,"0.#"),1)=".",FALSE,TRUE)</formula>
    </cfRule>
    <cfRule type="expression" dxfId="804" priority="1026">
      <formula>IF(RIGHT(TEXT(Y310,"0.#"),1)=".",TRUE,FALSE)</formula>
    </cfRule>
  </conditionalFormatting>
  <conditionalFormatting sqref="AU311">
    <cfRule type="expression" dxfId="803" priority="1023">
      <formula>IF(RIGHT(TEXT(AU311,"0.#"),1)=".",FALSE,TRUE)</formula>
    </cfRule>
    <cfRule type="expression" dxfId="802" priority="1024">
      <formula>IF(RIGHT(TEXT(AU311,"0.#"),1)=".",TRUE,FALSE)</formula>
    </cfRule>
  </conditionalFormatting>
  <conditionalFormatting sqref="AU320">
    <cfRule type="expression" dxfId="801" priority="1021">
      <formula>IF(RIGHT(TEXT(AU320,"0.#"),1)=".",FALSE,TRUE)</formula>
    </cfRule>
    <cfRule type="expression" dxfId="800" priority="1022">
      <formula>IF(RIGHT(TEXT(AU320,"0.#"),1)=".",TRUE,FALSE)</formula>
    </cfRule>
  </conditionalFormatting>
  <conditionalFormatting sqref="AU312:AU319 AU310">
    <cfRule type="expression" dxfId="799" priority="1019">
      <formula>IF(RIGHT(TEXT(AU310,"0.#"),1)=".",FALSE,TRUE)</formula>
    </cfRule>
    <cfRule type="expression" dxfId="798" priority="1020">
      <formula>IF(RIGHT(TEXT(AU310,"0.#"),1)=".",TRUE,FALSE)</formula>
    </cfRule>
  </conditionalFormatting>
  <conditionalFormatting sqref="Y350 Y337 Y324">
    <cfRule type="expression" dxfId="797" priority="1017">
      <formula>IF(RIGHT(TEXT(Y324,"0.#"),1)=".",FALSE,TRUE)</formula>
    </cfRule>
    <cfRule type="expression" dxfId="796" priority="1018">
      <formula>IF(RIGHT(TEXT(Y324,"0.#"),1)=".",TRUE,FALSE)</formula>
    </cfRule>
  </conditionalFormatting>
  <conditionalFormatting sqref="Y359 Y346 Y333">
    <cfRule type="expression" dxfId="795" priority="1015">
      <formula>IF(RIGHT(TEXT(Y333,"0.#"),1)=".",FALSE,TRUE)</formula>
    </cfRule>
    <cfRule type="expression" dxfId="794" priority="1016">
      <formula>IF(RIGHT(TEXT(Y333,"0.#"),1)=".",TRUE,FALSE)</formula>
    </cfRule>
  </conditionalFormatting>
  <conditionalFormatting sqref="AU350 AU337 AU324">
    <cfRule type="expression" dxfId="793" priority="1011">
      <formula>IF(RIGHT(TEXT(AU324,"0.#"),1)=".",FALSE,TRUE)</formula>
    </cfRule>
    <cfRule type="expression" dxfId="792" priority="1012">
      <formula>IF(RIGHT(TEXT(AU324,"0.#"),1)=".",TRUE,FALSE)</formula>
    </cfRule>
  </conditionalFormatting>
  <conditionalFormatting sqref="AU359 AU346 AU333">
    <cfRule type="expression" dxfId="791" priority="1009">
      <formula>IF(RIGHT(TEXT(AU333,"0.#"),1)=".",FALSE,TRUE)</formula>
    </cfRule>
    <cfRule type="expression" dxfId="790" priority="1010">
      <formula>IF(RIGHT(TEXT(AU333,"0.#"),1)=".",TRUE,FALSE)</formula>
    </cfRule>
  </conditionalFormatting>
  <conditionalFormatting sqref="AU351:AU358 AU349 AU338:AU345 AU336 AU325:AU332 AU323">
    <cfRule type="expression" dxfId="789" priority="1007">
      <formula>IF(RIGHT(TEXT(AU323,"0.#"),1)=".",FALSE,TRUE)</formula>
    </cfRule>
    <cfRule type="expression" dxfId="788" priority="1008">
      <formula>IF(RIGHT(TEXT(AU323,"0.#"),1)=".",TRUE,FALSE)</formula>
    </cfRule>
  </conditionalFormatting>
  <conditionalFormatting sqref="AE210">
    <cfRule type="expression" dxfId="787" priority="993">
      <formula>IF(RIGHT(TEXT(AE210,"0.#"),1)=".",FALSE,TRUE)</formula>
    </cfRule>
    <cfRule type="expression" dxfId="786" priority="994">
      <formula>IF(RIGHT(TEXT(AE210,"0.#"),1)=".",TRUE,FALSE)</formula>
    </cfRule>
  </conditionalFormatting>
  <conditionalFormatting sqref="AE211">
    <cfRule type="expression" dxfId="785" priority="991">
      <formula>IF(RIGHT(TEXT(AE211,"0.#"),1)=".",FALSE,TRUE)</formula>
    </cfRule>
    <cfRule type="expression" dxfId="784" priority="992">
      <formula>IF(RIGHT(TEXT(AE211,"0.#"),1)=".",TRUE,FALSE)</formula>
    </cfRule>
  </conditionalFormatting>
  <conditionalFormatting sqref="AE212">
    <cfRule type="expression" dxfId="783" priority="989">
      <formula>IF(RIGHT(TEXT(AE212,"0.#"),1)=".",FALSE,TRUE)</formula>
    </cfRule>
    <cfRule type="expression" dxfId="782" priority="990">
      <formula>IF(RIGHT(TEXT(AE212,"0.#"),1)=".",TRUE,FALSE)</formula>
    </cfRule>
  </conditionalFormatting>
  <conditionalFormatting sqref="AI212">
    <cfRule type="expression" dxfId="781" priority="987">
      <formula>IF(RIGHT(TEXT(AI212,"0.#"),1)=".",FALSE,TRUE)</formula>
    </cfRule>
    <cfRule type="expression" dxfId="780" priority="988">
      <formula>IF(RIGHT(TEXT(AI212,"0.#"),1)=".",TRUE,FALSE)</formula>
    </cfRule>
  </conditionalFormatting>
  <conditionalFormatting sqref="AI211">
    <cfRule type="expression" dxfId="779" priority="985">
      <formula>IF(RIGHT(TEXT(AI211,"0.#"),1)=".",FALSE,TRUE)</formula>
    </cfRule>
    <cfRule type="expression" dxfId="778" priority="986">
      <formula>IF(RIGHT(TEXT(AI211,"0.#"),1)=".",TRUE,FALSE)</formula>
    </cfRule>
  </conditionalFormatting>
  <conditionalFormatting sqref="AI210">
    <cfRule type="expression" dxfId="777" priority="983">
      <formula>IF(RIGHT(TEXT(AI210,"0.#"),1)=".",FALSE,TRUE)</formula>
    </cfRule>
    <cfRule type="expression" dxfId="776" priority="984">
      <formula>IF(RIGHT(TEXT(AI210,"0.#"),1)=".",TRUE,FALSE)</formula>
    </cfRule>
  </conditionalFormatting>
  <conditionalFormatting sqref="AM210">
    <cfRule type="expression" dxfId="775" priority="981">
      <formula>IF(RIGHT(TEXT(AM210,"0.#"),1)=".",FALSE,TRUE)</formula>
    </cfRule>
    <cfRule type="expression" dxfId="774" priority="982">
      <formula>IF(RIGHT(TEXT(AM210,"0.#"),1)=".",TRUE,FALSE)</formula>
    </cfRule>
  </conditionalFormatting>
  <conditionalFormatting sqref="AM211">
    <cfRule type="expression" dxfId="773" priority="979">
      <formula>IF(RIGHT(TEXT(AM211,"0.#"),1)=".",FALSE,TRUE)</formula>
    </cfRule>
    <cfRule type="expression" dxfId="772" priority="980">
      <formula>IF(RIGHT(TEXT(AM211,"0.#"),1)=".",TRUE,FALSE)</formula>
    </cfRule>
  </conditionalFormatting>
  <conditionalFormatting sqref="AM212">
    <cfRule type="expression" dxfId="771" priority="977">
      <formula>IF(RIGHT(TEXT(AM212,"0.#"),1)=".",FALSE,TRUE)</formula>
    </cfRule>
    <cfRule type="expression" dxfId="770" priority="978">
      <formula>IF(RIGHT(TEXT(AM212,"0.#"),1)=".",TRUE,FALSE)</formula>
    </cfRule>
  </conditionalFormatting>
  <conditionalFormatting sqref="AL368:AO395">
    <cfRule type="expression" dxfId="769" priority="973">
      <formula>IF(AND(AL368&gt;=0, RIGHT(TEXT(AL368,"0.#"),1)&lt;&gt;"."),TRUE,FALSE)</formula>
    </cfRule>
    <cfRule type="expression" dxfId="768" priority="974">
      <formula>IF(AND(AL368&gt;=0, RIGHT(TEXT(AL368,"0.#"),1)="."),TRUE,FALSE)</formula>
    </cfRule>
    <cfRule type="expression" dxfId="767" priority="975">
      <formula>IF(AND(AL368&lt;0, RIGHT(TEXT(AL368,"0.#"),1)&lt;&gt;"."),TRUE,FALSE)</formula>
    </cfRule>
    <cfRule type="expression" dxfId="766" priority="976">
      <formula>IF(AND(AL368&lt;0, RIGHT(TEXT(AL368,"0.#"),1)="."),TRUE,FALSE)</formula>
    </cfRule>
  </conditionalFormatting>
  <conditionalFormatting sqref="AQ210:AQ212">
    <cfRule type="expression" dxfId="765" priority="971">
      <formula>IF(RIGHT(TEXT(AQ210,"0.#"),1)=".",FALSE,TRUE)</formula>
    </cfRule>
    <cfRule type="expression" dxfId="764" priority="972">
      <formula>IF(RIGHT(TEXT(AQ210,"0.#"),1)=".",TRUE,FALSE)</formula>
    </cfRule>
  </conditionalFormatting>
  <conditionalFormatting sqref="AU210:AU212">
    <cfRule type="expression" dxfId="763" priority="969">
      <formula>IF(RIGHT(TEXT(AU210,"0.#"),1)=".",FALSE,TRUE)</formula>
    </cfRule>
    <cfRule type="expression" dxfId="762" priority="970">
      <formula>IF(RIGHT(TEXT(AU210,"0.#"),1)=".",TRUE,FALSE)</formula>
    </cfRule>
  </conditionalFormatting>
  <conditionalFormatting sqref="Y368:Y395">
    <cfRule type="expression" dxfId="761" priority="967">
      <formula>IF(RIGHT(TEXT(Y368,"0.#"),1)=".",FALSE,TRUE)</formula>
    </cfRule>
    <cfRule type="expression" dxfId="760" priority="968">
      <formula>IF(RIGHT(TEXT(Y368,"0.#"),1)=".",TRUE,FALSE)</formula>
    </cfRule>
  </conditionalFormatting>
  <conditionalFormatting sqref="AL631:AO660">
    <cfRule type="expression" dxfId="759" priority="963">
      <formula>IF(AND(AL631&gt;=0, RIGHT(TEXT(AL631,"0.#"),1)&lt;&gt;"."),TRUE,FALSE)</formula>
    </cfRule>
    <cfRule type="expression" dxfId="758" priority="964">
      <formula>IF(AND(AL631&gt;=0, RIGHT(TEXT(AL631,"0.#"),1)="."),TRUE,FALSE)</formula>
    </cfRule>
    <cfRule type="expression" dxfId="757" priority="965">
      <formula>IF(AND(AL631&lt;0, RIGHT(TEXT(AL631,"0.#"),1)&lt;&gt;"."),TRUE,FALSE)</formula>
    </cfRule>
    <cfRule type="expression" dxfId="756" priority="966">
      <formula>IF(AND(AL631&lt;0, RIGHT(TEXT(AL631,"0.#"),1)="."),TRUE,FALSE)</formula>
    </cfRule>
  </conditionalFormatting>
  <conditionalFormatting sqref="Y631:Y660">
    <cfRule type="expression" dxfId="755" priority="961">
      <formula>IF(RIGHT(TEXT(Y631,"0.#"),1)=".",FALSE,TRUE)</formula>
    </cfRule>
    <cfRule type="expression" dxfId="754" priority="962">
      <formula>IF(RIGHT(TEXT(Y631,"0.#"),1)=".",TRUE,FALSE)</formula>
    </cfRule>
  </conditionalFormatting>
  <conditionalFormatting sqref="AL366:AO367">
    <cfRule type="expression" dxfId="753" priority="957">
      <formula>IF(AND(AL366&gt;=0, RIGHT(TEXT(AL366,"0.#"),1)&lt;&gt;"."),TRUE,FALSE)</formula>
    </cfRule>
    <cfRule type="expression" dxfId="752" priority="958">
      <formula>IF(AND(AL366&gt;=0, RIGHT(TEXT(AL366,"0.#"),1)="."),TRUE,FALSE)</formula>
    </cfRule>
    <cfRule type="expression" dxfId="751" priority="959">
      <formula>IF(AND(AL366&lt;0, RIGHT(TEXT(AL366,"0.#"),1)&lt;&gt;"."),TRUE,FALSE)</formula>
    </cfRule>
    <cfRule type="expression" dxfId="750" priority="960">
      <formula>IF(AND(AL366&lt;0, RIGHT(TEXT(AL366,"0.#"),1)="."),TRUE,FALSE)</formula>
    </cfRule>
  </conditionalFormatting>
  <conditionalFormatting sqref="Y366:Y367">
    <cfRule type="expression" dxfId="749" priority="955">
      <formula>IF(RIGHT(TEXT(Y366,"0.#"),1)=".",FALSE,TRUE)</formula>
    </cfRule>
    <cfRule type="expression" dxfId="748" priority="956">
      <formula>IF(RIGHT(TEXT(Y366,"0.#"),1)=".",TRUE,FALSE)</formula>
    </cfRule>
  </conditionalFormatting>
  <conditionalFormatting sqref="Y401:Y428">
    <cfRule type="expression" dxfId="747" priority="893">
      <formula>IF(RIGHT(TEXT(Y401,"0.#"),1)=".",FALSE,TRUE)</formula>
    </cfRule>
    <cfRule type="expression" dxfId="746" priority="894">
      <formula>IF(RIGHT(TEXT(Y401,"0.#"),1)=".",TRUE,FALSE)</formula>
    </cfRule>
  </conditionalFormatting>
  <conditionalFormatting sqref="Y399:Y400">
    <cfRule type="expression" dxfId="745" priority="887">
      <formula>IF(RIGHT(TEXT(Y399,"0.#"),1)=".",FALSE,TRUE)</formula>
    </cfRule>
    <cfRule type="expression" dxfId="744" priority="888">
      <formula>IF(RIGHT(TEXT(Y399,"0.#"),1)=".",TRUE,FALSE)</formula>
    </cfRule>
  </conditionalFormatting>
  <conditionalFormatting sqref="Y434:Y461">
    <cfRule type="expression" dxfId="743" priority="881">
      <formula>IF(RIGHT(TEXT(Y434,"0.#"),1)=".",FALSE,TRUE)</formula>
    </cfRule>
    <cfRule type="expression" dxfId="742" priority="882">
      <formula>IF(RIGHT(TEXT(Y434,"0.#"),1)=".",TRUE,FALSE)</formula>
    </cfRule>
  </conditionalFormatting>
  <conditionalFormatting sqref="Y432:Y433">
    <cfRule type="expression" dxfId="741" priority="875">
      <formula>IF(RIGHT(TEXT(Y432,"0.#"),1)=".",FALSE,TRUE)</formula>
    </cfRule>
    <cfRule type="expression" dxfId="740" priority="876">
      <formula>IF(RIGHT(TEXT(Y432,"0.#"),1)=".",TRUE,FALSE)</formula>
    </cfRule>
  </conditionalFormatting>
  <conditionalFormatting sqref="Y467:Y494">
    <cfRule type="expression" dxfId="739" priority="869">
      <formula>IF(RIGHT(TEXT(Y467,"0.#"),1)=".",FALSE,TRUE)</formula>
    </cfRule>
    <cfRule type="expression" dxfId="738" priority="870">
      <formula>IF(RIGHT(TEXT(Y467,"0.#"),1)=".",TRUE,FALSE)</formula>
    </cfRule>
  </conditionalFormatting>
  <conditionalFormatting sqref="Y465:Y466">
    <cfRule type="expression" dxfId="737" priority="863">
      <formula>IF(RIGHT(TEXT(Y465,"0.#"),1)=".",FALSE,TRUE)</formula>
    </cfRule>
    <cfRule type="expression" dxfId="736" priority="864">
      <formula>IF(RIGHT(TEXT(Y465,"0.#"),1)=".",TRUE,FALSE)</formula>
    </cfRule>
  </conditionalFormatting>
  <conditionalFormatting sqref="Y500:Y527">
    <cfRule type="expression" dxfId="735" priority="857">
      <formula>IF(RIGHT(TEXT(Y500,"0.#"),1)=".",FALSE,TRUE)</formula>
    </cfRule>
    <cfRule type="expression" dxfId="734" priority="858">
      <formula>IF(RIGHT(TEXT(Y500,"0.#"),1)=".",TRUE,FALSE)</formula>
    </cfRule>
  </conditionalFormatting>
  <conditionalFormatting sqref="Y498:Y499">
    <cfRule type="expression" dxfId="733" priority="851">
      <formula>IF(RIGHT(TEXT(Y498,"0.#"),1)=".",FALSE,TRUE)</formula>
    </cfRule>
    <cfRule type="expression" dxfId="732" priority="852">
      <formula>IF(RIGHT(TEXT(Y498,"0.#"),1)=".",TRUE,FALSE)</formula>
    </cfRule>
  </conditionalFormatting>
  <conditionalFormatting sqref="Y533:Y560">
    <cfRule type="expression" dxfId="731" priority="845">
      <formula>IF(RIGHT(TEXT(Y533,"0.#"),1)=".",FALSE,TRUE)</formula>
    </cfRule>
    <cfRule type="expression" dxfId="730" priority="846">
      <formula>IF(RIGHT(TEXT(Y533,"0.#"),1)=".",TRUE,FALSE)</formula>
    </cfRule>
  </conditionalFormatting>
  <conditionalFormatting sqref="W23">
    <cfRule type="expression" dxfId="729" priority="953">
      <formula>IF(RIGHT(TEXT(W23,"0.#"),1)=".",FALSE,TRUE)</formula>
    </cfRule>
    <cfRule type="expression" dxfId="728" priority="954">
      <formula>IF(RIGHT(TEXT(W23,"0.#"),1)=".",TRUE,FALSE)</formula>
    </cfRule>
  </conditionalFormatting>
  <conditionalFormatting sqref="W24:W27">
    <cfRule type="expression" dxfId="727" priority="951">
      <formula>IF(RIGHT(TEXT(W24,"0.#"),1)=".",FALSE,TRUE)</formula>
    </cfRule>
    <cfRule type="expression" dxfId="726" priority="952">
      <formula>IF(RIGHT(TEXT(W24,"0.#"),1)=".",TRUE,FALSE)</formula>
    </cfRule>
  </conditionalFormatting>
  <conditionalFormatting sqref="W28">
    <cfRule type="expression" dxfId="725" priority="949">
      <formula>IF(RIGHT(TEXT(W28,"0.#"),1)=".",FALSE,TRUE)</formula>
    </cfRule>
    <cfRule type="expression" dxfId="724" priority="950">
      <formula>IF(RIGHT(TEXT(W28,"0.#"),1)=".",TRUE,FALSE)</formula>
    </cfRule>
  </conditionalFormatting>
  <conditionalFormatting sqref="P23">
    <cfRule type="expression" dxfId="723" priority="947">
      <formula>IF(RIGHT(TEXT(P23,"0.#"),1)=".",FALSE,TRUE)</formula>
    </cfRule>
    <cfRule type="expression" dxfId="722" priority="948">
      <formula>IF(RIGHT(TEXT(P23,"0.#"),1)=".",TRUE,FALSE)</formula>
    </cfRule>
  </conditionalFormatting>
  <conditionalFormatting sqref="P24:P27">
    <cfRule type="expression" dxfId="721" priority="945">
      <formula>IF(RIGHT(TEXT(P24,"0.#"),1)=".",FALSE,TRUE)</formula>
    </cfRule>
    <cfRule type="expression" dxfId="720" priority="946">
      <formula>IF(RIGHT(TEXT(P24,"0.#"),1)=".",TRUE,FALSE)</formula>
    </cfRule>
  </conditionalFormatting>
  <conditionalFormatting sqref="P28">
    <cfRule type="expression" dxfId="719" priority="943">
      <formula>IF(RIGHT(TEXT(P28,"0.#"),1)=".",FALSE,TRUE)</formula>
    </cfRule>
    <cfRule type="expression" dxfId="718" priority="944">
      <formula>IF(RIGHT(TEXT(P28,"0.#"),1)=".",TRUE,FALSE)</formula>
    </cfRule>
  </conditionalFormatting>
  <conditionalFormatting sqref="AE202">
    <cfRule type="expression" dxfId="717" priority="941">
      <formula>IF(RIGHT(TEXT(AE202,"0.#"),1)=".",FALSE,TRUE)</formula>
    </cfRule>
    <cfRule type="expression" dxfId="716" priority="942">
      <formula>IF(RIGHT(TEXT(AE202,"0.#"),1)=".",TRUE,FALSE)</formula>
    </cfRule>
  </conditionalFormatting>
  <conditionalFormatting sqref="AE203">
    <cfRule type="expression" dxfId="715" priority="939">
      <formula>IF(RIGHT(TEXT(AE203,"0.#"),1)=".",FALSE,TRUE)</formula>
    </cfRule>
    <cfRule type="expression" dxfId="714" priority="940">
      <formula>IF(RIGHT(TEXT(AE203,"0.#"),1)=".",TRUE,FALSE)</formula>
    </cfRule>
  </conditionalFormatting>
  <conditionalFormatting sqref="AE204">
    <cfRule type="expression" dxfId="713" priority="937">
      <formula>IF(RIGHT(TEXT(AE204,"0.#"),1)=".",FALSE,TRUE)</formula>
    </cfRule>
    <cfRule type="expression" dxfId="712" priority="938">
      <formula>IF(RIGHT(TEXT(AE204,"0.#"),1)=".",TRUE,FALSE)</formula>
    </cfRule>
  </conditionalFormatting>
  <conditionalFormatting sqref="AI204">
    <cfRule type="expression" dxfId="711" priority="935">
      <formula>IF(RIGHT(TEXT(AI204,"0.#"),1)=".",FALSE,TRUE)</formula>
    </cfRule>
    <cfRule type="expression" dxfId="710" priority="936">
      <formula>IF(RIGHT(TEXT(AI204,"0.#"),1)=".",TRUE,FALSE)</formula>
    </cfRule>
  </conditionalFormatting>
  <conditionalFormatting sqref="AI203">
    <cfRule type="expression" dxfId="709" priority="933">
      <formula>IF(RIGHT(TEXT(AI203,"0.#"),1)=".",FALSE,TRUE)</formula>
    </cfRule>
    <cfRule type="expression" dxfId="708" priority="934">
      <formula>IF(RIGHT(TEXT(AI203,"0.#"),1)=".",TRUE,FALSE)</formula>
    </cfRule>
  </conditionalFormatting>
  <conditionalFormatting sqref="AI202">
    <cfRule type="expression" dxfId="707" priority="931">
      <formula>IF(RIGHT(TEXT(AI202,"0.#"),1)=".",FALSE,TRUE)</formula>
    </cfRule>
    <cfRule type="expression" dxfId="706" priority="932">
      <formula>IF(RIGHT(TEXT(AI202,"0.#"),1)=".",TRUE,FALSE)</formula>
    </cfRule>
  </conditionalFormatting>
  <conditionalFormatting sqref="AM202">
    <cfRule type="expression" dxfId="705" priority="929">
      <formula>IF(RIGHT(TEXT(AM202,"0.#"),1)=".",FALSE,TRUE)</formula>
    </cfRule>
    <cfRule type="expression" dxfId="704" priority="930">
      <formula>IF(RIGHT(TEXT(AM202,"0.#"),1)=".",TRUE,FALSE)</formula>
    </cfRule>
  </conditionalFormatting>
  <conditionalFormatting sqref="AM203">
    <cfRule type="expression" dxfId="703" priority="927">
      <formula>IF(RIGHT(TEXT(AM203,"0.#"),1)=".",FALSE,TRUE)</formula>
    </cfRule>
    <cfRule type="expression" dxfId="702" priority="928">
      <formula>IF(RIGHT(TEXT(AM203,"0.#"),1)=".",TRUE,FALSE)</formula>
    </cfRule>
  </conditionalFormatting>
  <conditionalFormatting sqref="AM204">
    <cfRule type="expression" dxfId="701" priority="925">
      <formula>IF(RIGHT(TEXT(AM204,"0.#"),1)=".",FALSE,TRUE)</formula>
    </cfRule>
    <cfRule type="expression" dxfId="700" priority="926">
      <formula>IF(RIGHT(TEXT(AM204,"0.#"),1)=".",TRUE,FALSE)</formula>
    </cfRule>
  </conditionalFormatting>
  <conditionalFormatting sqref="AQ202:AQ204">
    <cfRule type="expression" dxfId="699" priority="923">
      <formula>IF(RIGHT(TEXT(AQ202,"0.#"),1)=".",FALSE,TRUE)</formula>
    </cfRule>
    <cfRule type="expression" dxfId="698" priority="924">
      <formula>IF(RIGHT(TEXT(AQ202,"0.#"),1)=".",TRUE,FALSE)</formula>
    </cfRule>
  </conditionalFormatting>
  <conditionalFormatting sqref="AU202:AU204">
    <cfRule type="expression" dxfId="697" priority="921">
      <formula>IF(RIGHT(TEXT(AU202,"0.#"),1)=".",FALSE,TRUE)</formula>
    </cfRule>
    <cfRule type="expression" dxfId="696" priority="922">
      <formula>IF(RIGHT(TEXT(AU202,"0.#"),1)=".",TRUE,FALSE)</formula>
    </cfRule>
  </conditionalFormatting>
  <conditionalFormatting sqref="AE205">
    <cfRule type="expression" dxfId="695" priority="919">
      <formula>IF(RIGHT(TEXT(AE205,"0.#"),1)=".",FALSE,TRUE)</formula>
    </cfRule>
    <cfRule type="expression" dxfId="694" priority="920">
      <formula>IF(RIGHT(TEXT(AE205,"0.#"),1)=".",TRUE,FALSE)</formula>
    </cfRule>
  </conditionalFormatting>
  <conditionalFormatting sqref="AE206">
    <cfRule type="expression" dxfId="693" priority="917">
      <formula>IF(RIGHT(TEXT(AE206,"0.#"),1)=".",FALSE,TRUE)</formula>
    </cfRule>
    <cfRule type="expression" dxfId="692" priority="918">
      <formula>IF(RIGHT(TEXT(AE206,"0.#"),1)=".",TRUE,FALSE)</formula>
    </cfRule>
  </conditionalFormatting>
  <conditionalFormatting sqref="AE207">
    <cfRule type="expression" dxfId="691" priority="915">
      <formula>IF(RIGHT(TEXT(AE207,"0.#"),1)=".",FALSE,TRUE)</formula>
    </cfRule>
    <cfRule type="expression" dxfId="690" priority="916">
      <formula>IF(RIGHT(TEXT(AE207,"0.#"),1)=".",TRUE,FALSE)</formula>
    </cfRule>
  </conditionalFormatting>
  <conditionalFormatting sqref="AI207">
    <cfRule type="expression" dxfId="689" priority="913">
      <formula>IF(RIGHT(TEXT(AI207,"0.#"),1)=".",FALSE,TRUE)</formula>
    </cfRule>
    <cfRule type="expression" dxfId="688" priority="914">
      <formula>IF(RIGHT(TEXT(AI207,"0.#"),1)=".",TRUE,FALSE)</formula>
    </cfRule>
  </conditionalFormatting>
  <conditionalFormatting sqref="AI206">
    <cfRule type="expression" dxfId="687" priority="911">
      <formula>IF(RIGHT(TEXT(AI206,"0.#"),1)=".",FALSE,TRUE)</formula>
    </cfRule>
    <cfRule type="expression" dxfId="686" priority="912">
      <formula>IF(RIGHT(TEXT(AI206,"0.#"),1)=".",TRUE,FALSE)</formula>
    </cfRule>
  </conditionalFormatting>
  <conditionalFormatting sqref="AI205">
    <cfRule type="expression" dxfId="685" priority="909">
      <formula>IF(RIGHT(TEXT(AI205,"0.#"),1)=".",FALSE,TRUE)</formula>
    </cfRule>
    <cfRule type="expression" dxfId="684" priority="910">
      <formula>IF(RIGHT(TEXT(AI205,"0.#"),1)=".",TRUE,FALSE)</formula>
    </cfRule>
  </conditionalFormatting>
  <conditionalFormatting sqref="AM205">
    <cfRule type="expression" dxfId="683" priority="907">
      <formula>IF(RIGHT(TEXT(AM205,"0.#"),1)=".",FALSE,TRUE)</formula>
    </cfRule>
    <cfRule type="expression" dxfId="682" priority="908">
      <formula>IF(RIGHT(TEXT(AM205,"0.#"),1)=".",TRUE,FALSE)</formula>
    </cfRule>
  </conditionalFormatting>
  <conditionalFormatting sqref="AM206">
    <cfRule type="expression" dxfId="681" priority="905">
      <formula>IF(RIGHT(TEXT(AM206,"0.#"),1)=".",FALSE,TRUE)</formula>
    </cfRule>
    <cfRule type="expression" dxfId="680" priority="906">
      <formula>IF(RIGHT(TEXT(AM206,"0.#"),1)=".",TRUE,FALSE)</formula>
    </cfRule>
  </conditionalFormatting>
  <conditionalFormatting sqref="AM207">
    <cfRule type="expression" dxfId="679" priority="903">
      <formula>IF(RIGHT(TEXT(AM207,"0.#"),1)=".",FALSE,TRUE)</formula>
    </cfRule>
    <cfRule type="expression" dxfId="678" priority="904">
      <formula>IF(RIGHT(TEXT(AM207,"0.#"),1)=".",TRUE,FALSE)</formula>
    </cfRule>
  </conditionalFormatting>
  <conditionalFormatting sqref="AQ205:AQ207">
    <cfRule type="expression" dxfId="677" priority="901">
      <formula>IF(RIGHT(TEXT(AQ205,"0.#"),1)=".",FALSE,TRUE)</formula>
    </cfRule>
    <cfRule type="expression" dxfId="676" priority="902">
      <formula>IF(RIGHT(TEXT(AQ205,"0.#"),1)=".",TRUE,FALSE)</formula>
    </cfRule>
  </conditionalFormatting>
  <conditionalFormatting sqref="AU205:AU207">
    <cfRule type="expression" dxfId="675" priority="899">
      <formula>IF(RIGHT(TEXT(AU205,"0.#"),1)=".",FALSE,TRUE)</formula>
    </cfRule>
    <cfRule type="expression" dxfId="674" priority="900">
      <formula>IF(RIGHT(TEXT(AU205,"0.#"),1)=".",TRUE,FALSE)</formula>
    </cfRule>
  </conditionalFormatting>
  <conditionalFormatting sqref="AL401:AO428">
    <cfRule type="expression" dxfId="673" priority="895">
      <formula>IF(AND(AL401&gt;=0, RIGHT(TEXT(AL401,"0.#"),1)&lt;&gt;"."),TRUE,FALSE)</formula>
    </cfRule>
    <cfRule type="expression" dxfId="672" priority="896">
      <formula>IF(AND(AL401&gt;=0, RIGHT(TEXT(AL401,"0.#"),1)="."),TRUE,FALSE)</formula>
    </cfRule>
    <cfRule type="expression" dxfId="671" priority="897">
      <formula>IF(AND(AL401&lt;0, RIGHT(TEXT(AL401,"0.#"),1)&lt;&gt;"."),TRUE,FALSE)</formula>
    </cfRule>
    <cfRule type="expression" dxfId="670" priority="898">
      <formula>IF(AND(AL401&lt;0, RIGHT(TEXT(AL401,"0.#"),1)="."),TRUE,FALSE)</formula>
    </cfRule>
  </conditionalFormatting>
  <conditionalFormatting sqref="AL399:AO400">
    <cfRule type="expression" dxfId="669" priority="889">
      <formula>IF(AND(AL399&gt;=0, RIGHT(TEXT(AL399,"0.#"),1)&lt;&gt;"."),TRUE,FALSE)</formula>
    </cfRule>
    <cfRule type="expression" dxfId="668" priority="890">
      <formula>IF(AND(AL399&gt;=0, RIGHT(TEXT(AL399,"0.#"),1)="."),TRUE,FALSE)</formula>
    </cfRule>
    <cfRule type="expression" dxfId="667" priority="891">
      <formula>IF(AND(AL399&lt;0, RIGHT(TEXT(AL399,"0.#"),1)&lt;&gt;"."),TRUE,FALSE)</formula>
    </cfRule>
    <cfRule type="expression" dxfId="666" priority="892">
      <formula>IF(AND(AL399&lt;0, RIGHT(TEXT(AL399,"0.#"),1)="."),TRUE,FALSE)</formula>
    </cfRule>
  </conditionalFormatting>
  <conditionalFormatting sqref="AL434:AO461">
    <cfRule type="expression" dxfId="665" priority="883">
      <formula>IF(AND(AL434&gt;=0, RIGHT(TEXT(AL434,"0.#"),1)&lt;&gt;"."),TRUE,FALSE)</formula>
    </cfRule>
    <cfRule type="expression" dxfId="664" priority="884">
      <formula>IF(AND(AL434&gt;=0, RIGHT(TEXT(AL434,"0.#"),1)="."),TRUE,FALSE)</formula>
    </cfRule>
    <cfRule type="expression" dxfId="663" priority="885">
      <formula>IF(AND(AL434&lt;0, RIGHT(TEXT(AL434,"0.#"),1)&lt;&gt;"."),TRUE,FALSE)</formula>
    </cfRule>
    <cfRule type="expression" dxfId="662" priority="886">
      <formula>IF(AND(AL434&lt;0, RIGHT(TEXT(AL434,"0.#"),1)="."),TRUE,FALSE)</formula>
    </cfRule>
  </conditionalFormatting>
  <conditionalFormatting sqref="AL432:AO433">
    <cfRule type="expression" dxfId="661" priority="877">
      <formula>IF(AND(AL432&gt;=0, RIGHT(TEXT(AL432,"0.#"),1)&lt;&gt;"."),TRUE,FALSE)</formula>
    </cfRule>
    <cfRule type="expression" dxfId="660" priority="878">
      <formula>IF(AND(AL432&gt;=0, RIGHT(TEXT(AL432,"0.#"),1)="."),TRUE,FALSE)</formula>
    </cfRule>
    <cfRule type="expression" dxfId="659" priority="879">
      <formula>IF(AND(AL432&lt;0, RIGHT(TEXT(AL432,"0.#"),1)&lt;&gt;"."),TRUE,FALSE)</formula>
    </cfRule>
    <cfRule type="expression" dxfId="658" priority="880">
      <formula>IF(AND(AL432&lt;0, RIGHT(TEXT(AL432,"0.#"),1)="."),TRUE,FALSE)</formula>
    </cfRule>
  </conditionalFormatting>
  <conditionalFormatting sqref="AL467:AO494">
    <cfRule type="expression" dxfId="657" priority="871">
      <formula>IF(AND(AL467&gt;=0, RIGHT(TEXT(AL467,"0.#"),1)&lt;&gt;"."),TRUE,FALSE)</formula>
    </cfRule>
    <cfRule type="expression" dxfId="656" priority="872">
      <formula>IF(AND(AL467&gt;=0, RIGHT(TEXT(AL467,"0.#"),1)="."),TRUE,FALSE)</formula>
    </cfRule>
    <cfRule type="expression" dxfId="655" priority="873">
      <formula>IF(AND(AL467&lt;0, RIGHT(TEXT(AL467,"0.#"),1)&lt;&gt;"."),TRUE,FALSE)</formula>
    </cfRule>
    <cfRule type="expression" dxfId="654" priority="874">
      <formula>IF(AND(AL467&lt;0, RIGHT(TEXT(AL467,"0.#"),1)="."),TRUE,FALSE)</formula>
    </cfRule>
  </conditionalFormatting>
  <conditionalFormatting sqref="AL465:AO466">
    <cfRule type="expression" dxfId="653" priority="865">
      <formula>IF(AND(AL465&gt;=0, RIGHT(TEXT(AL465,"0.#"),1)&lt;&gt;"."),TRUE,FALSE)</formula>
    </cfRule>
    <cfRule type="expression" dxfId="652" priority="866">
      <formula>IF(AND(AL465&gt;=0, RIGHT(TEXT(AL465,"0.#"),1)="."),TRUE,FALSE)</formula>
    </cfRule>
    <cfRule type="expression" dxfId="651" priority="867">
      <formula>IF(AND(AL465&lt;0, RIGHT(TEXT(AL465,"0.#"),1)&lt;&gt;"."),TRUE,FALSE)</formula>
    </cfRule>
    <cfRule type="expression" dxfId="650" priority="868">
      <formula>IF(AND(AL465&lt;0, RIGHT(TEXT(AL465,"0.#"),1)="."),TRUE,FALSE)</formula>
    </cfRule>
  </conditionalFormatting>
  <conditionalFormatting sqref="AL500:AO527">
    <cfRule type="expression" dxfId="649" priority="859">
      <formula>IF(AND(AL500&gt;=0, RIGHT(TEXT(AL500,"0.#"),1)&lt;&gt;"."),TRUE,FALSE)</formula>
    </cfRule>
    <cfRule type="expression" dxfId="648" priority="860">
      <formula>IF(AND(AL500&gt;=0, RIGHT(TEXT(AL500,"0.#"),1)="."),TRUE,FALSE)</formula>
    </cfRule>
    <cfRule type="expression" dxfId="647" priority="861">
      <formula>IF(AND(AL500&lt;0, RIGHT(TEXT(AL500,"0.#"),1)&lt;&gt;"."),TRUE,FALSE)</formula>
    </cfRule>
    <cfRule type="expression" dxfId="646" priority="862">
      <formula>IF(AND(AL500&lt;0, RIGHT(TEXT(AL500,"0.#"),1)="."),TRUE,FALSE)</formula>
    </cfRule>
  </conditionalFormatting>
  <conditionalFormatting sqref="AL498:AO499">
    <cfRule type="expression" dxfId="645" priority="853">
      <formula>IF(AND(AL498&gt;=0, RIGHT(TEXT(AL498,"0.#"),1)&lt;&gt;"."),TRUE,FALSE)</formula>
    </cfRule>
    <cfRule type="expression" dxfId="644" priority="854">
      <formula>IF(AND(AL498&gt;=0, RIGHT(TEXT(AL498,"0.#"),1)="."),TRUE,FALSE)</formula>
    </cfRule>
    <cfRule type="expression" dxfId="643" priority="855">
      <formula>IF(AND(AL498&lt;0, RIGHT(TEXT(AL498,"0.#"),1)&lt;&gt;"."),TRUE,FALSE)</formula>
    </cfRule>
    <cfRule type="expression" dxfId="642" priority="856">
      <formula>IF(AND(AL498&lt;0, RIGHT(TEXT(AL498,"0.#"),1)="."),TRUE,FALSE)</formula>
    </cfRule>
  </conditionalFormatting>
  <conditionalFormatting sqref="AL533:AO560">
    <cfRule type="expression" dxfId="641" priority="847">
      <formula>IF(AND(AL533&gt;=0, RIGHT(TEXT(AL533,"0.#"),1)&lt;&gt;"."),TRUE,FALSE)</formula>
    </cfRule>
    <cfRule type="expression" dxfId="640" priority="848">
      <formula>IF(AND(AL533&gt;=0, RIGHT(TEXT(AL533,"0.#"),1)="."),TRUE,FALSE)</formula>
    </cfRule>
    <cfRule type="expression" dxfId="639" priority="849">
      <formula>IF(AND(AL533&lt;0, RIGHT(TEXT(AL533,"0.#"),1)&lt;&gt;"."),TRUE,FALSE)</formula>
    </cfRule>
    <cfRule type="expression" dxfId="638" priority="850">
      <formula>IF(AND(AL533&lt;0, RIGHT(TEXT(AL533,"0.#"),1)="."),TRUE,FALSE)</formula>
    </cfRule>
  </conditionalFormatting>
  <conditionalFormatting sqref="AL531:AO532">
    <cfRule type="expression" dxfId="637" priority="841">
      <formula>IF(AND(AL531&gt;=0, RIGHT(TEXT(AL531,"0.#"),1)&lt;&gt;"."),TRUE,FALSE)</formula>
    </cfRule>
    <cfRule type="expression" dxfId="636" priority="842">
      <formula>IF(AND(AL531&gt;=0, RIGHT(TEXT(AL531,"0.#"),1)="."),TRUE,FALSE)</formula>
    </cfRule>
    <cfRule type="expression" dxfId="635" priority="843">
      <formula>IF(AND(AL531&lt;0, RIGHT(TEXT(AL531,"0.#"),1)&lt;&gt;"."),TRUE,FALSE)</formula>
    </cfRule>
    <cfRule type="expression" dxfId="634" priority="844">
      <formula>IF(AND(AL531&lt;0, RIGHT(TEXT(AL531,"0.#"),1)="."),TRUE,FALSE)</formula>
    </cfRule>
  </conditionalFormatting>
  <conditionalFormatting sqref="Y531:Y532">
    <cfRule type="expression" dxfId="633" priority="839">
      <formula>IF(RIGHT(TEXT(Y531,"0.#"),1)=".",FALSE,TRUE)</formula>
    </cfRule>
    <cfRule type="expression" dxfId="632" priority="840">
      <formula>IF(RIGHT(TEXT(Y531,"0.#"),1)=".",TRUE,FALSE)</formula>
    </cfRule>
  </conditionalFormatting>
  <conditionalFormatting sqref="AL566:AO593">
    <cfRule type="expression" dxfId="631" priority="835">
      <formula>IF(AND(AL566&gt;=0, RIGHT(TEXT(AL566,"0.#"),1)&lt;&gt;"."),TRUE,FALSE)</formula>
    </cfRule>
    <cfRule type="expression" dxfId="630" priority="836">
      <formula>IF(AND(AL566&gt;=0, RIGHT(TEXT(AL566,"0.#"),1)="."),TRUE,FALSE)</formula>
    </cfRule>
    <cfRule type="expression" dxfId="629" priority="837">
      <formula>IF(AND(AL566&lt;0, RIGHT(TEXT(AL566,"0.#"),1)&lt;&gt;"."),TRUE,FALSE)</formula>
    </cfRule>
    <cfRule type="expression" dxfId="628" priority="838">
      <formula>IF(AND(AL566&lt;0, RIGHT(TEXT(AL566,"0.#"),1)="."),TRUE,FALSE)</formula>
    </cfRule>
  </conditionalFormatting>
  <conditionalFormatting sqref="Y566:Y593">
    <cfRule type="expression" dxfId="627" priority="833">
      <formula>IF(RIGHT(TEXT(Y566,"0.#"),1)=".",FALSE,TRUE)</formula>
    </cfRule>
    <cfRule type="expression" dxfId="626" priority="834">
      <formula>IF(RIGHT(TEXT(Y566,"0.#"),1)=".",TRUE,FALSE)</formula>
    </cfRule>
  </conditionalFormatting>
  <conditionalFormatting sqref="AL564:AO565">
    <cfRule type="expression" dxfId="625" priority="829">
      <formula>IF(AND(AL564&gt;=0, RIGHT(TEXT(AL564,"0.#"),1)&lt;&gt;"."),TRUE,FALSE)</formula>
    </cfRule>
    <cfRule type="expression" dxfId="624" priority="830">
      <formula>IF(AND(AL564&gt;=0, RIGHT(TEXT(AL564,"0.#"),1)="."),TRUE,FALSE)</formula>
    </cfRule>
    <cfRule type="expression" dxfId="623" priority="831">
      <formula>IF(AND(AL564&lt;0, RIGHT(TEXT(AL564,"0.#"),1)&lt;&gt;"."),TRUE,FALSE)</formula>
    </cfRule>
    <cfRule type="expression" dxfId="622" priority="832">
      <formula>IF(AND(AL564&lt;0, RIGHT(TEXT(AL564,"0.#"),1)="."),TRUE,FALSE)</formula>
    </cfRule>
  </conditionalFormatting>
  <conditionalFormatting sqref="Y564:Y565">
    <cfRule type="expression" dxfId="621" priority="827">
      <formula>IF(RIGHT(TEXT(Y564,"0.#"),1)=".",FALSE,TRUE)</formula>
    </cfRule>
    <cfRule type="expression" dxfId="620" priority="828">
      <formula>IF(RIGHT(TEXT(Y564,"0.#"),1)=".",TRUE,FALSE)</formula>
    </cfRule>
  </conditionalFormatting>
  <conditionalFormatting sqref="AL599:AO626">
    <cfRule type="expression" dxfId="619" priority="823">
      <formula>IF(AND(AL599&gt;=0, RIGHT(TEXT(AL599,"0.#"),1)&lt;&gt;"."),TRUE,FALSE)</formula>
    </cfRule>
    <cfRule type="expression" dxfId="618" priority="824">
      <formula>IF(AND(AL599&gt;=0, RIGHT(TEXT(AL599,"0.#"),1)="."),TRUE,FALSE)</formula>
    </cfRule>
    <cfRule type="expression" dxfId="617" priority="825">
      <formula>IF(AND(AL599&lt;0, RIGHT(TEXT(AL599,"0.#"),1)&lt;&gt;"."),TRUE,FALSE)</formula>
    </cfRule>
    <cfRule type="expression" dxfId="616" priority="826">
      <formula>IF(AND(AL599&lt;0, RIGHT(TEXT(AL599,"0.#"),1)="."),TRUE,FALSE)</formula>
    </cfRule>
  </conditionalFormatting>
  <conditionalFormatting sqref="Y599:Y626">
    <cfRule type="expression" dxfId="615" priority="821">
      <formula>IF(RIGHT(TEXT(Y599,"0.#"),1)=".",FALSE,TRUE)</formula>
    </cfRule>
    <cfRule type="expression" dxfId="614" priority="822">
      <formula>IF(RIGHT(TEXT(Y599,"0.#"),1)=".",TRUE,FALSE)</formula>
    </cfRule>
  </conditionalFormatting>
  <conditionalFormatting sqref="AL597:AO598">
    <cfRule type="expression" dxfId="613" priority="817">
      <formula>IF(AND(AL597&gt;=0, RIGHT(TEXT(AL597,"0.#"),1)&lt;&gt;"."),TRUE,FALSE)</formula>
    </cfRule>
    <cfRule type="expression" dxfId="612" priority="818">
      <formula>IF(AND(AL597&gt;=0, RIGHT(TEXT(AL597,"0.#"),1)="."),TRUE,FALSE)</formula>
    </cfRule>
    <cfRule type="expression" dxfId="611" priority="819">
      <formula>IF(AND(AL597&lt;0, RIGHT(TEXT(AL597,"0.#"),1)&lt;&gt;"."),TRUE,FALSE)</formula>
    </cfRule>
    <cfRule type="expression" dxfId="610" priority="820">
      <formula>IF(AND(AL597&lt;0, RIGHT(TEXT(AL597,"0.#"),1)="."),TRUE,FALSE)</formula>
    </cfRule>
  </conditionalFormatting>
  <conditionalFormatting sqref="Y597:Y598">
    <cfRule type="expression" dxfId="609" priority="815">
      <formula>IF(RIGHT(TEXT(Y597,"0.#"),1)=".",FALSE,TRUE)</formula>
    </cfRule>
    <cfRule type="expression" dxfId="608" priority="816">
      <formula>IF(RIGHT(TEXT(Y597,"0.#"),1)=".",TRUE,FALSE)</formula>
    </cfRule>
  </conditionalFormatting>
  <conditionalFormatting sqref="P29:AC29">
    <cfRule type="expression" dxfId="607" priority="809">
      <formula>IF(RIGHT(TEXT(P29,"0.#"),1)=".",FALSE,TRUE)</formula>
    </cfRule>
    <cfRule type="expression" dxfId="606" priority="810">
      <formula>IF(RIGHT(TEXT(P29,"0.#"),1)=".",TRUE,FALSE)</formula>
    </cfRule>
  </conditionalFormatting>
  <conditionalFormatting sqref="AM41">
    <cfRule type="expression" dxfId="605" priority="791">
      <formula>IF(RIGHT(TEXT(AM41,"0.#"),1)=".",FALSE,TRUE)</formula>
    </cfRule>
    <cfRule type="expression" dxfId="604" priority="792">
      <formula>IF(RIGHT(TEXT(AM41,"0.#"),1)=".",TRUE,FALSE)</formula>
    </cfRule>
  </conditionalFormatting>
  <conditionalFormatting sqref="AM40">
    <cfRule type="expression" dxfId="603" priority="793">
      <formula>IF(RIGHT(TEXT(AM40,"0.#"),1)=".",FALSE,TRUE)</formula>
    </cfRule>
    <cfRule type="expression" dxfId="602" priority="794">
      <formula>IF(RIGHT(TEXT(AM40,"0.#"),1)=".",TRUE,FALSE)</formula>
    </cfRule>
  </conditionalFormatting>
  <conditionalFormatting sqref="AQ39:AQ41">
    <cfRule type="expression" dxfId="601" priority="789">
      <formula>IF(RIGHT(TEXT(AQ39,"0.#"),1)=".",FALSE,TRUE)</formula>
    </cfRule>
    <cfRule type="expression" dxfId="600" priority="790">
      <formula>IF(RIGHT(TEXT(AQ39,"0.#"),1)=".",TRUE,FALSE)</formula>
    </cfRule>
  </conditionalFormatting>
  <conditionalFormatting sqref="AU39:AU41">
    <cfRule type="expression" dxfId="599" priority="787">
      <formula>IF(RIGHT(TEXT(AU39,"0.#"),1)=".",FALSE,TRUE)</formula>
    </cfRule>
    <cfRule type="expression" dxfId="598" priority="788">
      <formula>IF(RIGHT(TEXT(AU39,"0.#"),1)=".",TRUE,FALSE)</formula>
    </cfRule>
  </conditionalFormatting>
  <conditionalFormatting sqref="AI41">
    <cfRule type="expression" dxfId="597" priority="801">
      <formula>IF(RIGHT(TEXT(AI41,"0.#"),1)=".",FALSE,TRUE)</formula>
    </cfRule>
    <cfRule type="expression" dxfId="596" priority="802">
      <formula>IF(RIGHT(TEXT(AI41,"0.#"),1)=".",TRUE,FALSE)</formula>
    </cfRule>
  </conditionalFormatting>
  <conditionalFormatting sqref="AM39">
    <cfRule type="expression" dxfId="595" priority="795">
      <formula>IF(RIGHT(TEXT(AM39,"0.#"),1)=".",FALSE,TRUE)</formula>
    </cfRule>
    <cfRule type="expression" dxfId="594" priority="796">
      <formula>IF(RIGHT(TEXT(AM39,"0.#"),1)=".",TRUE,FALSE)</formula>
    </cfRule>
  </conditionalFormatting>
  <conditionalFormatting sqref="AI39">
    <cfRule type="expression" dxfId="593" priority="797">
      <formula>IF(RIGHT(TEXT(AI39,"0.#"),1)=".",FALSE,TRUE)</formula>
    </cfRule>
    <cfRule type="expression" dxfId="592" priority="798">
      <formula>IF(RIGHT(TEXT(AI39,"0.#"),1)=".",TRUE,FALSE)</formula>
    </cfRule>
  </conditionalFormatting>
  <conditionalFormatting sqref="AI40">
    <cfRule type="expression" dxfId="591" priority="799">
      <formula>IF(RIGHT(TEXT(AI40,"0.#"),1)=".",FALSE,TRUE)</formula>
    </cfRule>
    <cfRule type="expression" dxfId="590" priority="800">
      <formula>IF(RIGHT(TEXT(AI40,"0.#"),1)=".",TRUE,FALSE)</formula>
    </cfRule>
  </conditionalFormatting>
  <conditionalFormatting sqref="AM69">
    <cfRule type="expression" dxfId="589" priority="759">
      <formula>IF(RIGHT(TEXT(AM69,"0.#"),1)=".",FALSE,TRUE)</formula>
    </cfRule>
    <cfRule type="expression" dxfId="588" priority="760">
      <formula>IF(RIGHT(TEXT(AM69,"0.#"),1)=".",TRUE,FALSE)</formula>
    </cfRule>
  </conditionalFormatting>
  <conditionalFormatting sqref="AM70">
    <cfRule type="expression" dxfId="587" priority="757">
      <formula>IF(RIGHT(TEXT(AM70,"0.#"),1)=".",FALSE,TRUE)</formula>
    </cfRule>
    <cfRule type="expression" dxfId="586" priority="758">
      <formula>IF(RIGHT(TEXT(AM70,"0.#"),1)=".",TRUE,FALSE)</formula>
    </cfRule>
  </conditionalFormatting>
  <conditionalFormatting sqref="AQ70">
    <cfRule type="expression" dxfId="585" priority="753">
      <formula>IF(RIGHT(TEXT(AQ70,"0.#"),1)=".",FALSE,TRUE)</formula>
    </cfRule>
    <cfRule type="expression" dxfId="584" priority="754">
      <formula>IF(RIGHT(TEXT(AQ70,"0.#"),1)=".",TRUE,FALSE)</formula>
    </cfRule>
  </conditionalFormatting>
  <conditionalFormatting sqref="AQ69">
    <cfRule type="expression" dxfId="583" priority="763">
      <formula>IF(RIGHT(TEXT(AQ69,"0.#"),1)=".",FALSE,TRUE)</formula>
    </cfRule>
    <cfRule type="expression" dxfId="582" priority="764">
      <formula>IF(RIGHT(TEXT(AQ69,"0.#"),1)=".",TRUE,FALSE)</formula>
    </cfRule>
  </conditionalFormatting>
  <conditionalFormatting sqref="AM35">
    <cfRule type="expression" dxfId="581" priority="675">
      <formula>IF(RIGHT(TEXT(AM35,"0.#"),1)=".",FALSE,TRUE)</formula>
    </cfRule>
    <cfRule type="expression" dxfId="580" priority="676">
      <formula>IF(RIGHT(TEXT(AM35,"0.#"),1)=".",TRUE,FALSE)</formula>
    </cfRule>
  </conditionalFormatting>
  <conditionalFormatting sqref="AM36">
    <cfRule type="expression" dxfId="579" priority="673">
      <formula>IF(RIGHT(TEXT(AM36,"0.#"),1)=".",FALSE,TRUE)</formula>
    </cfRule>
    <cfRule type="expression" dxfId="578" priority="674">
      <formula>IF(RIGHT(TEXT(AM36,"0.#"),1)=".",TRUE,FALSE)</formula>
    </cfRule>
  </conditionalFormatting>
  <conditionalFormatting sqref="AI36">
    <cfRule type="expression" dxfId="577" priority="671">
      <formula>IF(RIGHT(TEXT(AI36,"0.#"),1)=".",FALSE,TRUE)</formula>
    </cfRule>
    <cfRule type="expression" dxfId="576" priority="672">
      <formula>IF(RIGHT(TEXT(AI36,"0.#"),1)=".",TRUE,FALSE)</formula>
    </cfRule>
  </conditionalFormatting>
  <conditionalFormatting sqref="AQ36">
    <cfRule type="expression" dxfId="575" priority="669">
      <formula>IF(RIGHT(TEXT(AQ36,"0.#"),1)=".",FALSE,TRUE)</formula>
    </cfRule>
    <cfRule type="expression" dxfId="574" priority="670">
      <formula>IF(RIGHT(TEXT(AQ36,"0.#"),1)=".",TRUE,FALSE)</formula>
    </cfRule>
  </conditionalFormatting>
  <conditionalFormatting sqref="AQ35">
    <cfRule type="expression" dxfId="573" priority="679">
      <formula>IF(RIGHT(TEXT(AQ35,"0.#"),1)=".",FALSE,TRUE)</formula>
    </cfRule>
    <cfRule type="expression" dxfId="572" priority="680">
      <formula>IF(RIGHT(TEXT(AQ35,"0.#"),1)=".",TRUE,FALSE)</formula>
    </cfRule>
  </conditionalFormatting>
  <conditionalFormatting sqref="AI35">
    <cfRule type="expression" dxfId="571" priority="677">
      <formula>IF(RIGHT(TEXT(AI35,"0.#"),1)=".",FALSE,TRUE)</formula>
    </cfRule>
    <cfRule type="expression" dxfId="570" priority="678">
      <formula>IF(RIGHT(TEXT(AI35,"0.#"),1)=".",TRUE,FALSE)</formula>
    </cfRule>
  </conditionalFormatting>
  <conditionalFormatting sqref="AM103">
    <cfRule type="expression" dxfId="569" priority="663">
      <formula>IF(RIGHT(TEXT(AM103,"0.#"),1)=".",FALSE,TRUE)</formula>
    </cfRule>
    <cfRule type="expression" dxfId="568" priority="664">
      <formula>IF(RIGHT(TEXT(AM103,"0.#"),1)=".",TRUE,FALSE)</formula>
    </cfRule>
  </conditionalFormatting>
  <conditionalFormatting sqref="AM104">
    <cfRule type="expression" dxfId="567" priority="661">
      <formula>IF(RIGHT(TEXT(AM104,"0.#"),1)=".",FALSE,TRUE)</formula>
    </cfRule>
    <cfRule type="expression" dxfId="566" priority="662">
      <formula>IF(RIGHT(TEXT(AM104,"0.#"),1)=".",TRUE,FALSE)</formula>
    </cfRule>
  </conditionalFormatting>
  <conditionalFormatting sqref="AQ104">
    <cfRule type="expression" dxfId="565" priority="657">
      <formula>IF(RIGHT(TEXT(AQ104,"0.#"),1)=".",FALSE,TRUE)</formula>
    </cfRule>
    <cfRule type="expression" dxfId="564" priority="658">
      <formula>IF(RIGHT(TEXT(AQ104,"0.#"),1)=".",TRUE,FALSE)</formula>
    </cfRule>
  </conditionalFormatting>
  <conditionalFormatting sqref="AQ103">
    <cfRule type="expression" dxfId="563" priority="667">
      <formula>IF(RIGHT(TEXT(AQ103,"0.#"),1)=".",FALSE,TRUE)</formula>
    </cfRule>
    <cfRule type="expression" dxfId="562" priority="668">
      <formula>IF(RIGHT(TEXT(AQ103,"0.#"),1)=".",TRUE,FALSE)</formula>
    </cfRule>
  </conditionalFormatting>
  <conditionalFormatting sqref="AM137">
    <cfRule type="expression" dxfId="561" priority="651">
      <formula>IF(RIGHT(TEXT(AM137,"0.#"),1)=".",FALSE,TRUE)</formula>
    </cfRule>
    <cfRule type="expression" dxfId="560" priority="652">
      <formula>IF(RIGHT(TEXT(AM137,"0.#"),1)=".",TRUE,FALSE)</formula>
    </cfRule>
  </conditionalFormatting>
  <conditionalFormatting sqref="AE138 AM138">
    <cfRule type="expression" dxfId="559" priority="649">
      <formula>IF(RIGHT(TEXT(AE138,"0.#"),1)=".",FALSE,TRUE)</formula>
    </cfRule>
    <cfRule type="expression" dxfId="558" priority="650">
      <formula>IF(RIGHT(TEXT(AE138,"0.#"),1)=".",TRUE,FALSE)</formula>
    </cfRule>
  </conditionalFormatting>
  <conditionalFormatting sqref="AI138">
    <cfRule type="expression" dxfId="557" priority="647">
      <formula>IF(RIGHT(TEXT(AI138,"0.#"),1)=".",FALSE,TRUE)</formula>
    </cfRule>
    <cfRule type="expression" dxfId="556" priority="648">
      <formula>IF(RIGHT(TEXT(AI138,"0.#"),1)=".",TRUE,FALSE)</formula>
    </cfRule>
  </conditionalFormatting>
  <conditionalFormatting sqref="AQ138">
    <cfRule type="expression" dxfId="555" priority="645">
      <formula>IF(RIGHT(TEXT(AQ138,"0.#"),1)=".",FALSE,TRUE)</formula>
    </cfRule>
    <cfRule type="expression" dxfId="554" priority="646">
      <formula>IF(RIGHT(TEXT(AQ138,"0.#"),1)=".",TRUE,FALSE)</formula>
    </cfRule>
  </conditionalFormatting>
  <conditionalFormatting sqref="AE137 AQ137">
    <cfRule type="expression" dxfId="553" priority="655">
      <formula>IF(RIGHT(TEXT(AE137,"0.#"),1)=".",FALSE,TRUE)</formula>
    </cfRule>
    <cfRule type="expression" dxfId="552" priority="656">
      <formula>IF(RIGHT(TEXT(AE137,"0.#"),1)=".",TRUE,FALSE)</formula>
    </cfRule>
  </conditionalFormatting>
  <conditionalFormatting sqref="AI137">
    <cfRule type="expression" dxfId="551" priority="653">
      <formula>IF(RIGHT(TEXT(AI137,"0.#"),1)=".",FALSE,TRUE)</formula>
    </cfRule>
    <cfRule type="expression" dxfId="550" priority="654">
      <formula>IF(RIGHT(TEXT(AI137,"0.#"),1)=".",TRUE,FALSE)</formula>
    </cfRule>
  </conditionalFormatting>
  <conditionalFormatting sqref="AM171">
    <cfRule type="expression" dxfId="549" priority="639">
      <formula>IF(RIGHT(TEXT(AM171,"0.#"),1)=".",FALSE,TRUE)</formula>
    </cfRule>
    <cfRule type="expression" dxfId="548" priority="640">
      <formula>IF(RIGHT(TEXT(AM171,"0.#"),1)=".",TRUE,FALSE)</formula>
    </cfRule>
  </conditionalFormatting>
  <conditionalFormatting sqref="AE172 AM172">
    <cfRule type="expression" dxfId="547" priority="637">
      <formula>IF(RIGHT(TEXT(AE172,"0.#"),1)=".",FALSE,TRUE)</formula>
    </cfRule>
    <cfRule type="expression" dxfId="546" priority="638">
      <formula>IF(RIGHT(TEXT(AE172,"0.#"),1)=".",TRUE,FALSE)</formula>
    </cfRule>
  </conditionalFormatting>
  <conditionalFormatting sqref="AI172">
    <cfRule type="expression" dxfId="545" priority="635">
      <formula>IF(RIGHT(TEXT(AI172,"0.#"),1)=".",FALSE,TRUE)</formula>
    </cfRule>
    <cfRule type="expression" dxfId="544" priority="636">
      <formula>IF(RIGHT(TEXT(AI172,"0.#"),1)=".",TRUE,FALSE)</formula>
    </cfRule>
  </conditionalFormatting>
  <conditionalFormatting sqref="AQ172">
    <cfRule type="expression" dxfId="543" priority="633">
      <formula>IF(RIGHT(TEXT(AQ172,"0.#"),1)=".",FALSE,TRUE)</formula>
    </cfRule>
    <cfRule type="expression" dxfId="542" priority="634">
      <formula>IF(RIGHT(TEXT(AQ172,"0.#"),1)=".",TRUE,FALSE)</formula>
    </cfRule>
  </conditionalFormatting>
  <conditionalFormatting sqref="AE171 AQ171">
    <cfRule type="expression" dxfId="541" priority="643">
      <formula>IF(RIGHT(TEXT(AE171,"0.#"),1)=".",FALSE,TRUE)</formula>
    </cfRule>
    <cfRule type="expression" dxfId="540" priority="644">
      <formula>IF(RIGHT(TEXT(AE171,"0.#"),1)=".",TRUE,FALSE)</formula>
    </cfRule>
  </conditionalFormatting>
  <conditionalFormatting sqref="AI171">
    <cfRule type="expression" dxfId="539" priority="641">
      <formula>IF(RIGHT(TEXT(AI171,"0.#"),1)=".",FALSE,TRUE)</formula>
    </cfRule>
    <cfRule type="expression" dxfId="538" priority="642">
      <formula>IF(RIGHT(TEXT(AI171,"0.#"),1)=".",TRUE,FALSE)</formula>
    </cfRule>
  </conditionalFormatting>
  <conditionalFormatting sqref="AE141">
    <cfRule type="expression" dxfId="537" priority="587">
      <formula>IF(RIGHT(TEXT(AE141,"0.#"),1)=".",FALSE,TRUE)</formula>
    </cfRule>
    <cfRule type="expression" dxfId="536" priority="588">
      <formula>IF(RIGHT(TEXT(AE141,"0.#"),1)=".",TRUE,FALSE)</formula>
    </cfRule>
  </conditionalFormatting>
  <conditionalFormatting sqref="AM143">
    <cfRule type="expression" dxfId="535" priority="571">
      <formula>IF(RIGHT(TEXT(AM143,"0.#"),1)=".",FALSE,TRUE)</formula>
    </cfRule>
    <cfRule type="expression" dxfId="534" priority="572">
      <formula>IF(RIGHT(TEXT(AM143,"0.#"),1)=".",TRUE,FALSE)</formula>
    </cfRule>
  </conditionalFormatting>
  <conditionalFormatting sqref="AE142">
    <cfRule type="expression" dxfId="533" priority="585">
      <formula>IF(RIGHT(TEXT(AE142,"0.#"),1)=".",FALSE,TRUE)</formula>
    </cfRule>
    <cfRule type="expression" dxfId="532" priority="586">
      <formula>IF(RIGHT(TEXT(AE142,"0.#"),1)=".",TRUE,FALSE)</formula>
    </cfRule>
  </conditionalFormatting>
  <conditionalFormatting sqref="AE143">
    <cfRule type="expression" dxfId="531" priority="583">
      <formula>IF(RIGHT(TEXT(AE143,"0.#"),1)=".",FALSE,TRUE)</formula>
    </cfRule>
    <cfRule type="expression" dxfId="530" priority="584">
      <formula>IF(RIGHT(TEXT(AE143,"0.#"),1)=".",TRUE,FALSE)</formula>
    </cfRule>
  </conditionalFormatting>
  <conditionalFormatting sqref="AI143">
    <cfRule type="expression" dxfId="529" priority="581">
      <formula>IF(RIGHT(TEXT(AI143,"0.#"),1)=".",FALSE,TRUE)</formula>
    </cfRule>
    <cfRule type="expression" dxfId="528" priority="582">
      <formula>IF(RIGHT(TEXT(AI143,"0.#"),1)=".",TRUE,FALSE)</formula>
    </cfRule>
  </conditionalFormatting>
  <conditionalFormatting sqref="AI142">
    <cfRule type="expression" dxfId="527" priority="579">
      <formula>IF(RIGHT(TEXT(AI142,"0.#"),1)=".",FALSE,TRUE)</formula>
    </cfRule>
    <cfRule type="expression" dxfId="526" priority="580">
      <formula>IF(RIGHT(TEXT(AI142,"0.#"),1)=".",TRUE,FALSE)</formula>
    </cfRule>
  </conditionalFormatting>
  <conditionalFormatting sqref="AI141">
    <cfRule type="expression" dxfId="525" priority="577">
      <formula>IF(RIGHT(TEXT(AI141,"0.#"),1)=".",FALSE,TRUE)</formula>
    </cfRule>
    <cfRule type="expression" dxfId="524" priority="578">
      <formula>IF(RIGHT(TEXT(AI141,"0.#"),1)=".",TRUE,FALSE)</formula>
    </cfRule>
  </conditionalFormatting>
  <conditionalFormatting sqref="AM141">
    <cfRule type="expression" dxfId="523" priority="575">
      <formula>IF(RIGHT(TEXT(AM141,"0.#"),1)=".",FALSE,TRUE)</formula>
    </cfRule>
    <cfRule type="expression" dxfId="522" priority="576">
      <formula>IF(RIGHT(TEXT(AM141,"0.#"),1)=".",TRUE,FALSE)</formula>
    </cfRule>
  </conditionalFormatting>
  <conditionalFormatting sqref="AM142">
    <cfRule type="expression" dxfId="521" priority="573">
      <formula>IF(RIGHT(TEXT(AM142,"0.#"),1)=".",FALSE,TRUE)</formula>
    </cfRule>
    <cfRule type="expression" dxfId="520" priority="574">
      <formula>IF(RIGHT(TEXT(AM142,"0.#"),1)=".",TRUE,FALSE)</formula>
    </cfRule>
  </conditionalFormatting>
  <conditionalFormatting sqref="AQ141:AQ143">
    <cfRule type="expression" dxfId="519" priority="569">
      <formula>IF(RIGHT(TEXT(AQ141,"0.#"),1)=".",FALSE,TRUE)</formula>
    </cfRule>
    <cfRule type="expression" dxfId="518" priority="570">
      <formula>IF(RIGHT(TEXT(AQ141,"0.#"),1)=".",TRUE,FALSE)</formula>
    </cfRule>
  </conditionalFormatting>
  <conditionalFormatting sqref="AU141:AU143">
    <cfRule type="expression" dxfId="517" priority="567">
      <formula>IF(RIGHT(TEXT(AU141,"0.#"),1)=".",FALSE,TRUE)</formula>
    </cfRule>
    <cfRule type="expression" dxfId="516" priority="568">
      <formula>IF(RIGHT(TEXT(AU141,"0.#"),1)=".",TRUE,FALSE)</formula>
    </cfRule>
  </conditionalFormatting>
  <conditionalFormatting sqref="AE175">
    <cfRule type="expression" dxfId="515" priority="565">
      <formula>IF(RIGHT(TEXT(AE175,"0.#"),1)=".",FALSE,TRUE)</formula>
    </cfRule>
    <cfRule type="expression" dxfId="514" priority="566">
      <formula>IF(RIGHT(TEXT(AE175,"0.#"),1)=".",TRUE,FALSE)</formula>
    </cfRule>
  </conditionalFormatting>
  <conditionalFormatting sqref="AM177">
    <cfRule type="expression" dxfId="513" priority="549">
      <formula>IF(RIGHT(TEXT(AM177,"0.#"),1)=".",FALSE,TRUE)</formula>
    </cfRule>
    <cfRule type="expression" dxfId="512" priority="550">
      <formula>IF(RIGHT(TEXT(AM177,"0.#"),1)=".",TRUE,FALSE)</formula>
    </cfRule>
  </conditionalFormatting>
  <conditionalFormatting sqref="AE176">
    <cfRule type="expression" dxfId="511" priority="563">
      <formula>IF(RIGHT(TEXT(AE176,"0.#"),1)=".",FALSE,TRUE)</formula>
    </cfRule>
    <cfRule type="expression" dxfId="510" priority="564">
      <formula>IF(RIGHT(TEXT(AE176,"0.#"),1)=".",TRUE,FALSE)</formula>
    </cfRule>
  </conditionalFormatting>
  <conditionalFormatting sqref="AE177">
    <cfRule type="expression" dxfId="509" priority="561">
      <formula>IF(RIGHT(TEXT(AE177,"0.#"),1)=".",FALSE,TRUE)</formula>
    </cfRule>
    <cfRule type="expression" dxfId="508" priority="562">
      <formula>IF(RIGHT(TEXT(AE177,"0.#"),1)=".",TRUE,FALSE)</formula>
    </cfRule>
  </conditionalFormatting>
  <conditionalFormatting sqref="AI177">
    <cfRule type="expression" dxfId="507" priority="559">
      <formula>IF(RIGHT(TEXT(AI177,"0.#"),1)=".",FALSE,TRUE)</formula>
    </cfRule>
    <cfRule type="expression" dxfId="506" priority="560">
      <formula>IF(RIGHT(TEXT(AI177,"0.#"),1)=".",TRUE,FALSE)</formula>
    </cfRule>
  </conditionalFormatting>
  <conditionalFormatting sqref="AI176">
    <cfRule type="expression" dxfId="505" priority="557">
      <formula>IF(RIGHT(TEXT(AI176,"0.#"),1)=".",FALSE,TRUE)</formula>
    </cfRule>
    <cfRule type="expression" dxfId="504" priority="558">
      <formula>IF(RIGHT(TEXT(AI176,"0.#"),1)=".",TRUE,FALSE)</formula>
    </cfRule>
  </conditionalFormatting>
  <conditionalFormatting sqref="AI175">
    <cfRule type="expression" dxfId="503" priority="555">
      <formula>IF(RIGHT(TEXT(AI175,"0.#"),1)=".",FALSE,TRUE)</formula>
    </cfRule>
    <cfRule type="expression" dxfId="502" priority="556">
      <formula>IF(RIGHT(TEXT(AI175,"0.#"),1)=".",TRUE,FALSE)</formula>
    </cfRule>
  </conditionalFormatting>
  <conditionalFormatting sqref="AM175">
    <cfRule type="expression" dxfId="501" priority="553">
      <formula>IF(RIGHT(TEXT(AM175,"0.#"),1)=".",FALSE,TRUE)</formula>
    </cfRule>
    <cfRule type="expression" dxfId="500" priority="554">
      <formula>IF(RIGHT(TEXT(AM175,"0.#"),1)=".",TRUE,FALSE)</formula>
    </cfRule>
  </conditionalFormatting>
  <conditionalFormatting sqref="AM176">
    <cfRule type="expression" dxfId="499" priority="551">
      <formula>IF(RIGHT(TEXT(AM176,"0.#"),1)=".",FALSE,TRUE)</formula>
    </cfRule>
    <cfRule type="expression" dxfId="498" priority="552">
      <formula>IF(RIGHT(TEXT(AM176,"0.#"),1)=".",TRUE,FALSE)</formula>
    </cfRule>
  </conditionalFormatting>
  <conditionalFormatting sqref="AQ175:AQ177">
    <cfRule type="expression" dxfId="497" priority="547">
      <formula>IF(RIGHT(TEXT(AQ175,"0.#"),1)=".",FALSE,TRUE)</formula>
    </cfRule>
    <cfRule type="expression" dxfId="496" priority="548">
      <formula>IF(RIGHT(TEXT(AQ175,"0.#"),1)=".",TRUE,FALSE)</formula>
    </cfRule>
  </conditionalFormatting>
  <conditionalFormatting sqref="AU175:AU177">
    <cfRule type="expression" dxfId="495" priority="545">
      <formula>IF(RIGHT(TEXT(AU175,"0.#"),1)=".",FALSE,TRUE)</formula>
    </cfRule>
    <cfRule type="expression" dxfId="494" priority="546">
      <formula>IF(RIGHT(TEXT(AU175,"0.#"),1)=".",TRUE,FALSE)</formula>
    </cfRule>
  </conditionalFormatting>
  <conditionalFormatting sqref="AE61">
    <cfRule type="expression" dxfId="493" priority="499">
      <formula>IF(RIGHT(TEXT(AE61,"0.#"),1)=".",FALSE,TRUE)</formula>
    </cfRule>
    <cfRule type="expression" dxfId="492" priority="500">
      <formula>IF(RIGHT(TEXT(AE61,"0.#"),1)=".",TRUE,FALSE)</formula>
    </cfRule>
  </conditionalFormatting>
  <conditionalFormatting sqref="AE62">
    <cfRule type="expression" dxfId="491" priority="497">
      <formula>IF(RIGHT(TEXT(AE62,"0.#"),1)=".",FALSE,TRUE)</formula>
    </cfRule>
    <cfRule type="expression" dxfId="490" priority="498">
      <formula>IF(RIGHT(TEXT(AE62,"0.#"),1)=".",TRUE,FALSE)</formula>
    </cfRule>
  </conditionalFormatting>
  <conditionalFormatting sqref="AM61">
    <cfRule type="expression" dxfId="489" priority="487">
      <formula>IF(RIGHT(TEXT(AM61,"0.#"),1)=".",FALSE,TRUE)</formula>
    </cfRule>
    <cfRule type="expression" dxfId="488" priority="488">
      <formula>IF(RIGHT(TEXT(AM61,"0.#"),1)=".",TRUE,FALSE)</formula>
    </cfRule>
  </conditionalFormatting>
  <conditionalFormatting sqref="AE63">
    <cfRule type="expression" dxfId="487" priority="495">
      <formula>IF(RIGHT(TEXT(AE63,"0.#"),1)=".",FALSE,TRUE)</formula>
    </cfRule>
    <cfRule type="expression" dxfId="486" priority="496">
      <formula>IF(RIGHT(TEXT(AE63,"0.#"),1)=".",TRUE,FALSE)</formula>
    </cfRule>
  </conditionalFormatting>
  <conditionalFormatting sqref="AI63">
    <cfRule type="expression" dxfId="485" priority="493">
      <formula>IF(RIGHT(TEXT(AI63,"0.#"),1)=".",FALSE,TRUE)</formula>
    </cfRule>
    <cfRule type="expression" dxfId="484" priority="494">
      <formula>IF(RIGHT(TEXT(AI63,"0.#"),1)=".",TRUE,FALSE)</formula>
    </cfRule>
  </conditionalFormatting>
  <conditionalFormatting sqref="AI62">
    <cfRule type="expression" dxfId="483" priority="491">
      <formula>IF(RIGHT(TEXT(AI62,"0.#"),1)=".",FALSE,TRUE)</formula>
    </cfRule>
    <cfRule type="expression" dxfId="482" priority="492">
      <formula>IF(RIGHT(TEXT(AI62,"0.#"),1)=".",TRUE,FALSE)</formula>
    </cfRule>
  </conditionalFormatting>
  <conditionalFormatting sqref="AI61">
    <cfRule type="expression" dxfId="481" priority="489">
      <formula>IF(RIGHT(TEXT(AI61,"0.#"),1)=".",FALSE,TRUE)</formula>
    </cfRule>
    <cfRule type="expression" dxfId="480" priority="490">
      <formula>IF(RIGHT(TEXT(AI61,"0.#"),1)=".",TRUE,FALSE)</formula>
    </cfRule>
  </conditionalFormatting>
  <conditionalFormatting sqref="AM62">
    <cfRule type="expression" dxfId="479" priority="485">
      <formula>IF(RIGHT(TEXT(AM62,"0.#"),1)=".",FALSE,TRUE)</formula>
    </cfRule>
    <cfRule type="expression" dxfId="478" priority="486">
      <formula>IF(RIGHT(TEXT(AM62,"0.#"),1)=".",TRUE,FALSE)</formula>
    </cfRule>
  </conditionalFormatting>
  <conditionalFormatting sqref="AM63">
    <cfRule type="expression" dxfId="477" priority="483">
      <formula>IF(RIGHT(TEXT(AM63,"0.#"),1)=".",FALSE,TRUE)</formula>
    </cfRule>
    <cfRule type="expression" dxfId="476" priority="484">
      <formula>IF(RIGHT(TEXT(AM63,"0.#"),1)=".",TRUE,FALSE)</formula>
    </cfRule>
  </conditionalFormatting>
  <conditionalFormatting sqref="AQ61:AQ63">
    <cfRule type="expression" dxfId="475" priority="481">
      <formula>IF(RIGHT(TEXT(AQ61,"0.#"),1)=".",FALSE,TRUE)</formula>
    </cfRule>
    <cfRule type="expression" dxfId="474" priority="482">
      <formula>IF(RIGHT(TEXT(AQ61,"0.#"),1)=".",TRUE,FALSE)</formula>
    </cfRule>
  </conditionalFormatting>
  <conditionalFormatting sqref="AU61:AU63">
    <cfRule type="expression" dxfId="473" priority="479">
      <formula>IF(RIGHT(TEXT(AU61,"0.#"),1)=".",FALSE,TRUE)</formula>
    </cfRule>
    <cfRule type="expression" dxfId="472" priority="480">
      <formula>IF(RIGHT(TEXT(AU61,"0.#"),1)=".",TRUE,FALSE)</formula>
    </cfRule>
  </conditionalFormatting>
  <conditionalFormatting sqref="AE95">
    <cfRule type="expression" dxfId="471" priority="477">
      <formula>IF(RIGHT(TEXT(AE95,"0.#"),1)=".",FALSE,TRUE)</formula>
    </cfRule>
    <cfRule type="expression" dxfId="470" priority="478">
      <formula>IF(RIGHT(TEXT(AE95,"0.#"),1)=".",TRUE,FALSE)</formula>
    </cfRule>
  </conditionalFormatting>
  <conditionalFormatting sqref="AE96">
    <cfRule type="expression" dxfId="469" priority="475">
      <formula>IF(RIGHT(TEXT(AE96,"0.#"),1)=".",FALSE,TRUE)</formula>
    </cfRule>
    <cfRule type="expression" dxfId="468" priority="476">
      <formula>IF(RIGHT(TEXT(AE96,"0.#"),1)=".",TRUE,FALSE)</formula>
    </cfRule>
  </conditionalFormatting>
  <conditionalFormatting sqref="AM95">
    <cfRule type="expression" dxfId="467" priority="465">
      <formula>IF(RIGHT(TEXT(AM95,"0.#"),1)=".",FALSE,TRUE)</formula>
    </cfRule>
    <cfRule type="expression" dxfId="466" priority="466">
      <formula>IF(RIGHT(TEXT(AM95,"0.#"),1)=".",TRUE,FALSE)</formula>
    </cfRule>
  </conditionalFormatting>
  <conditionalFormatting sqref="AE97">
    <cfRule type="expression" dxfId="465" priority="473">
      <formula>IF(RIGHT(TEXT(AE97,"0.#"),1)=".",FALSE,TRUE)</formula>
    </cfRule>
    <cfRule type="expression" dxfId="464" priority="474">
      <formula>IF(RIGHT(TEXT(AE97,"0.#"),1)=".",TRUE,FALSE)</formula>
    </cfRule>
  </conditionalFormatting>
  <conditionalFormatting sqref="AI97">
    <cfRule type="expression" dxfId="463" priority="471">
      <formula>IF(RIGHT(TEXT(AI97,"0.#"),1)=".",FALSE,TRUE)</formula>
    </cfRule>
    <cfRule type="expression" dxfId="462" priority="472">
      <formula>IF(RIGHT(TEXT(AI97,"0.#"),1)=".",TRUE,FALSE)</formula>
    </cfRule>
  </conditionalFormatting>
  <conditionalFormatting sqref="AI96">
    <cfRule type="expression" dxfId="461" priority="469">
      <formula>IF(RIGHT(TEXT(AI96,"0.#"),1)=".",FALSE,TRUE)</formula>
    </cfRule>
    <cfRule type="expression" dxfId="460" priority="470">
      <formula>IF(RIGHT(TEXT(AI96,"0.#"),1)=".",TRUE,FALSE)</formula>
    </cfRule>
  </conditionalFormatting>
  <conditionalFormatting sqref="AI95">
    <cfRule type="expression" dxfId="459" priority="467">
      <formula>IF(RIGHT(TEXT(AI95,"0.#"),1)=".",FALSE,TRUE)</formula>
    </cfRule>
    <cfRule type="expression" dxfId="458" priority="468">
      <formula>IF(RIGHT(TEXT(AI95,"0.#"),1)=".",TRUE,FALSE)</formula>
    </cfRule>
  </conditionalFormatting>
  <conditionalFormatting sqref="AM96">
    <cfRule type="expression" dxfId="457" priority="463">
      <formula>IF(RIGHT(TEXT(AM96,"0.#"),1)=".",FALSE,TRUE)</formula>
    </cfRule>
    <cfRule type="expression" dxfId="456" priority="464">
      <formula>IF(RIGHT(TEXT(AM96,"0.#"),1)=".",TRUE,FALSE)</formula>
    </cfRule>
  </conditionalFormatting>
  <conditionalFormatting sqref="AM97">
    <cfRule type="expression" dxfId="455" priority="461">
      <formula>IF(RIGHT(TEXT(AM97,"0.#"),1)=".",FALSE,TRUE)</formula>
    </cfRule>
    <cfRule type="expression" dxfId="454" priority="462">
      <formula>IF(RIGHT(TEXT(AM97,"0.#"),1)=".",TRUE,FALSE)</formula>
    </cfRule>
  </conditionalFormatting>
  <conditionalFormatting sqref="AQ95:AQ97">
    <cfRule type="expression" dxfId="453" priority="459">
      <formula>IF(RIGHT(TEXT(AQ95,"0.#"),1)=".",FALSE,TRUE)</formula>
    </cfRule>
    <cfRule type="expression" dxfId="452" priority="460">
      <formula>IF(RIGHT(TEXT(AQ95,"0.#"),1)=".",TRUE,FALSE)</formula>
    </cfRule>
  </conditionalFormatting>
  <conditionalFormatting sqref="AU95:AU97">
    <cfRule type="expression" dxfId="451" priority="457">
      <formula>IF(RIGHT(TEXT(AU95,"0.#"),1)=".",FALSE,TRUE)</formula>
    </cfRule>
    <cfRule type="expression" dxfId="450" priority="458">
      <formula>IF(RIGHT(TEXT(AU95,"0.#"),1)=".",TRUE,FALSE)</formula>
    </cfRule>
  </conditionalFormatting>
  <conditionalFormatting sqref="AE129">
    <cfRule type="expression" dxfId="449" priority="455">
      <formula>IF(RIGHT(TEXT(AE129,"0.#"),1)=".",FALSE,TRUE)</formula>
    </cfRule>
    <cfRule type="expression" dxfId="448" priority="456">
      <formula>IF(RIGHT(TEXT(AE129,"0.#"),1)=".",TRUE,FALSE)</formula>
    </cfRule>
  </conditionalFormatting>
  <conditionalFormatting sqref="AE130">
    <cfRule type="expression" dxfId="447" priority="453">
      <formula>IF(RIGHT(TEXT(AE130,"0.#"),1)=".",FALSE,TRUE)</formula>
    </cfRule>
    <cfRule type="expression" dxfId="446" priority="454">
      <formula>IF(RIGHT(TEXT(AE130,"0.#"),1)=".",TRUE,FALSE)</formula>
    </cfRule>
  </conditionalFormatting>
  <conditionalFormatting sqref="AM129">
    <cfRule type="expression" dxfId="445" priority="443">
      <formula>IF(RIGHT(TEXT(AM129,"0.#"),1)=".",FALSE,TRUE)</formula>
    </cfRule>
    <cfRule type="expression" dxfId="444" priority="444">
      <formula>IF(RIGHT(TEXT(AM129,"0.#"),1)=".",TRUE,FALSE)</formula>
    </cfRule>
  </conditionalFormatting>
  <conditionalFormatting sqref="AE131">
    <cfRule type="expression" dxfId="443" priority="451">
      <formula>IF(RIGHT(TEXT(AE131,"0.#"),1)=".",FALSE,TRUE)</formula>
    </cfRule>
    <cfRule type="expression" dxfId="442" priority="452">
      <formula>IF(RIGHT(TEXT(AE131,"0.#"),1)=".",TRUE,FALSE)</formula>
    </cfRule>
  </conditionalFormatting>
  <conditionalFormatting sqref="AI131">
    <cfRule type="expression" dxfId="441" priority="449">
      <formula>IF(RIGHT(TEXT(AI131,"0.#"),1)=".",FALSE,TRUE)</formula>
    </cfRule>
    <cfRule type="expression" dxfId="440" priority="450">
      <formula>IF(RIGHT(TEXT(AI131,"0.#"),1)=".",TRUE,FALSE)</formula>
    </cfRule>
  </conditionalFormatting>
  <conditionalFormatting sqref="AI130">
    <cfRule type="expression" dxfId="439" priority="447">
      <formula>IF(RIGHT(TEXT(AI130,"0.#"),1)=".",FALSE,TRUE)</formula>
    </cfRule>
    <cfRule type="expression" dxfId="438" priority="448">
      <formula>IF(RIGHT(TEXT(AI130,"0.#"),1)=".",TRUE,FALSE)</formula>
    </cfRule>
  </conditionalFormatting>
  <conditionalFormatting sqref="AI129">
    <cfRule type="expression" dxfId="437" priority="445">
      <formula>IF(RIGHT(TEXT(AI129,"0.#"),1)=".",FALSE,TRUE)</formula>
    </cfRule>
    <cfRule type="expression" dxfId="436" priority="446">
      <formula>IF(RIGHT(TEXT(AI129,"0.#"),1)=".",TRUE,FALSE)</formula>
    </cfRule>
  </conditionalFormatting>
  <conditionalFormatting sqref="AM130">
    <cfRule type="expression" dxfId="435" priority="441">
      <formula>IF(RIGHT(TEXT(AM130,"0.#"),1)=".",FALSE,TRUE)</formula>
    </cfRule>
    <cfRule type="expression" dxfId="434" priority="442">
      <formula>IF(RIGHT(TEXT(AM130,"0.#"),1)=".",TRUE,FALSE)</formula>
    </cfRule>
  </conditionalFormatting>
  <conditionalFormatting sqref="AM131">
    <cfRule type="expression" dxfId="433" priority="439">
      <formula>IF(RIGHT(TEXT(AM131,"0.#"),1)=".",FALSE,TRUE)</formula>
    </cfRule>
    <cfRule type="expression" dxfId="432" priority="440">
      <formula>IF(RIGHT(TEXT(AM131,"0.#"),1)=".",TRUE,FALSE)</formula>
    </cfRule>
  </conditionalFormatting>
  <conditionalFormatting sqref="AQ129:AQ131">
    <cfRule type="expression" dxfId="431" priority="437">
      <formula>IF(RIGHT(TEXT(AQ129,"0.#"),1)=".",FALSE,TRUE)</formula>
    </cfRule>
    <cfRule type="expression" dxfId="430" priority="438">
      <formula>IF(RIGHT(TEXT(AQ129,"0.#"),1)=".",TRUE,FALSE)</formula>
    </cfRule>
  </conditionalFormatting>
  <conditionalFormatting sqref="AU129:AU131">
    <cfRule type="expression" dxfId="429" priority="435">
      <formula>IF(RIGHT(TEXT(AU129,"0.#"),1)=".",FALSE,TRUE)</formula>
    </cfRule>
    <cfRule type="expression" dxfId="428" priority="436">
      <formula>IF(RIGHT(TEXT(AU129,"0.#"),1)=".",TRUE,FALSE)</formula>
    </cfRule>
  </conditionalFormatting>
  <conditionalFormatting sqref="AE163">
    <cfRule type="expression" dxfId="427" priority="433">
      <formula>IF(RIGHT(TEXT(AE163,"0.#"),1)=".",FALSE,TRUE)</formula>
    </cfRule>
    <cfRule type="expression" dxfId="426" priority="434">
      <formula>IF(RIGHT(TEXT(AE163,"0.#"),1)=".",TRUE,FALSE)</formula>
    </cfRule>
  </conditionalFormatting>
  <conditionalFormatting sqref="AE164">
    <cfRule type="expression" dxfId="425" priority="431">
      <formula>IF(RIGHT(TEXT(AE164,"0.#"),1)=".",FALSE,TRUE)</formula>
    </cfRule>
    <cfRule type="expression" dxfId="424" priority="432">
      <formula>IF(RIGHT(TEXT(AE164,"0.#"),1)=".",TRUE,FALSE)</formula>
    </cfRule>
  </conditionalFormatting>
  <conditionalFormatting sqref="AM163">
    <cfRule type="expression" dxfId="423" priority="421">
      <formula>IF(RIGHT(TEXT(AM163,"0.#"),1)=".",FALSE,TRUE)</formula>
    </cfRule>
    <cfRule type="expression" dxfId="422" priority="422">
      <formula>IF(RIGHT(TEXT(AM163,"0.#"),1)=".",TRUE,FALSE)</formula>
    </cfRule>
  </conditionalFormatting>
  <conditionalFormatting sqref="AE165">
    <cfRule type="expression" dxfId="421" priority="429">
      <formula>IF(RIGHT(TEXT(AE165,"0.#"),1)=".",FALSE,TRUE)</formula>
    </cfRule>
    <cfRule type="expression" dxfId="420" priority="430">
      <formula>IF(RIGHT(TEXT(AE165,"0.#"),1)=".",TRUE,FALSE)</formula>
    </cfRule>
  </conditionalFormatting>
  <conditionalFormatting sqref="AI165">
    <cfRule type="expression" dxfId="419" priority="427">
      <formula>IF(RIGHT(TEXT(AI165,"0.#"),1)=".",FALSE,TRUE)</formula>
    </cfRule>
    <cfRule type="expression" dxfId="418" priority="428">
      <formula>IF(RIGHT(TEXT(AI165,"0.#"),1)=".",TRUE,FALSE)</formula>
    </cfRule>
  </conditionalFormatting>
  <conditionalFormatting sqref="AI164">
    <cfRule type="expression" dxfId="417" priority="425">
      <formula>IF(RIGHT(TEXT(AI164,"0.#"),1)=".",FALSE,TRUE)</formula>
    </cfRule>
    <cfRule type="expression" dxfId="416" priority="426">
      <formula>IF(RIGHT(TEXT(AI164,"0.#"),1)=".",TRUE,FALSE)</formula>
    </cfRule>
  </conditionalFormatting>
  <conditionalFormatting sqref="AI163">
    <cfRule type="expression" dxfId="415" priority="423">
      <formula>IF(RIGHT(TEXT(AI163,"0.#"),1)=".",FALSE,TRUE)</formula>
    </cfRule>
    <cfRule type="expression" dxfId="414" priority="424">
      <formula>IF(RIGHT(TEXT(AI163,"0.#"),1)=".",TRUE,FALSE)</formula>
    </cfRule>
  </conditionalFormatting>
  <conditionalFormatting sqref="AM164">
    <cfRule type="expression" dxfId="413" priority="419">
      <formula>IF(RIGHT(TEXT(AM164,"0.#"),1)=".",FALSE,TRUE)</formula>
    </cfRule>
    <cfRule type="expression" dxfId="412" priority="420">
      <formula>IF(RIGHT(TEXT(AM164,"0.#"),1)=".",TRUE,FALSE)</formula>
    </cfRule>
  </conditionalFormatting>
  <conditionalFormatting sqref="AM165">
    <cfRule type="expression" dxfId="411" priority="417">
      <formula>IF(RIGHT(TEXT(AM165,"0.#"),1)=".",FALSE,TRUE)</formula>
    </cfRule>
    <cfRule type="expression" dxfId="410" priority="418">
      <formula>IF(RIGHT(TEXT(AM165,"0.#"),1)=".",TRUE,FALSE)</formula>
    </cfRule>
  </conditionalFormatting>
  <conditionalFormatting sqref="AQ163:AQ165">
    <cfRule type="expression" dxfId="409" priority="415">
      <formula>IF(RIGHT(TEXT(AQ163,"0.#"),1)=".",FALSE,TRUE)</formula>
    </cfRule>
    <cfRule type="expression" dxfId="408" priority="416">
      <formula>IF(RIGHT(TEXT(AQ163,"0.#"),1)=".",TRUE,FALSE)</formula>
    </cfRule>
  </conditionalFormatting>
  <conditionalFormatting sqref="AU163:AU165">
    <cfRule type="expression" dxfId="407" priority="413">
      <formula>IF(RIGHT(TEXT(AU163,"0.#"),1)=".",FALSE,TRUE)</formula>
    </cfRule>
    <cfRule type="expression" dxfId="406" priority="414">
      <formula>IF(RIGHT(TEXT(AU163,"0.#"),1)=".",TRUE,FALSE)</formula>
    </cfRule>
  </conditionalFormatting>
  <conditionalFormatting sqref="AE197">
    <cfRule type="expression" dxfId="405" priority="411">
      <formula>IF(RIGHT(TEXT(AE197,"0.#"),1)=".",FALSE,TRUE)</formula>
    </cfRule>
    <cfRule type="expression" dxfId="404" priority="412">
      <formula>IF(RIGHT(TEXT(AE197,"0.#"),1)=".",TRUE,FALSE)</formula>
    </cfRule>
  </conditionalFormatting>
  <conditionalFormatting sqref="AE198">
    <cfRule type="expression" dxfId="403" priority="409">
      <formula>IF(RIGHT(TEXT(AE198,"0.#"),1)=".",FALSE,TRUE)</formula>
    </cfRule>
    <cfRule type="expression" dxfId="402" priority="410">
      <formula>IF(RIGHT(TEXT(AE198,"0.#"),1)=".",TRUE,FALSE)</formula>
    </cfRule>
  </conditionalFormatting>
  <conditionalFormatting sqref="AM197">
    <cfRule type="expression" dxfId="401" priority="399">
      <formula>IF(RIGHT(TEXT(AM197,"0.#"),1)=".",FALSE,TRUE)</formula>
    </cfRule>
    <cfRule type="expression" dxfId="400" priority="400">
      <formula>IF(RIGHT(TEXT(AM197,"0.#"),1)=".",TRUE,FALSE)</formula>
    </cfRule>
  </conditionalFormatting>
  <conditionalFormatting sqref="AE199">
    <cfRule type="expression" dxfId="399" priority="407">
      <formula>IF(RIGHT(TEXT(AE199,"0.#"),1)=".",FALSE,TRUE)</formula>
    </cfRule>
    <cfRule type="expression" dxfId="398" priority="408">
      <formula>IF(RIGHT(TEXT(AE199,"0.#"),1)=".",TRUE,FALSE)</formula>
    </cfRule>
  </conditionalFormatting>
  <conditionalFormatting sqref="AI199">
    <cfRule type="expression" dxfId="397" priority="405">
      <formula>IF(RIGHT(TEXT(AI199,"0.#"),1)=".",FALSE,TRUE)</formula>
    </cfRule>
    <cfRule type="expression" dxfId="396" priority="406">
      <formula>IF(RIGHT(TEXT(AI199,"0.#"),1)=".",TRUE,FALSE)</formula>
    </cfRule>
  </conditionalFormatting>
  <conditionalFormatting sqref="AI198">
    <cfRule type="expression" dxfId="395" priority="403">
      <formula>IF(RIGHT(TEXT(AI198,"0.#"),1)=".",FALSE,TRUE)</formula>
    </cfRule>
    <cfRule type="expression" dxfId="394" priority="404">
      <formula>IF(RIGHT(TEXT(AI198,"0.#"),1)=".",TRUE,FALSE)</formula>
    </cfRule>
  </conditionalFormatting>
  <conditionalFormatting sqref="AI197">
    <cfRule type="expression" dxfId="393" priority="401">
      <formula>IF(RIGHT(TEXT(AI197,"0.#"),1)=".",FALSE,TRUE)</formula>
    </cfRule>
    <cfRule type="expression" dxfId="392" priority="402">
      <formula>IF(RIGHT(TEXT(AI197,"0.#"),1)=".",TRUE,FALSE)</formula>
    </cfRule>
  </conditionalFormatting>
  <conditionalFormatting sqref="AM198">
    <cfRule type="expression" dxfId="391" priority="397">
      <formula>IF(RIGHT(TEXT(AM198,"0.#"),1)=".",FALSE,TRUE)</formula>
    </cfRule>
    <cfRule type="expression" dxfId="390" priority="398">
      <formula>IF(RIGHT(TEXT(AM198,"0.#"),1)=".",TRUE,FALSE)</formula>
    </cfRule>
  </conditionalFormatting>
  <conditionalFormatting sqref="AM199">
    <cfRule type="expression" dxfId="389" priority="395">
      <formula>IF(RIGHT(TEXT(AM199,"0.#"),1)=".",FALSE,TRUE)</formula>
    </cfRule>
    <cfRule type="expression" dxfId="388" priority="396">
      <formula>IF(RIGHT(TEXT(AM199,"0.#"),1)=".",TRUE,FALSE)</formula>
    </cfRule>
  </conditionalFormatting>
  <conditionalFormatting sqref="AQ197:AQ199">
    <cfRule type="expression" dxfId="387" priority="393">
      <formula>IF(RIGHT(TEXT(AQ197,"0.#"),1)=".",FALSE,TRUE)</formula>
    </cfRule>
    <cfRule type="expression" dxfId="386" priority="394">
      <formula>IF(RIGHT(TEXT(AQ197,"0.#"),1)=".",TRUE,FALSE)</formula>
    </cfRule>
  </conditionalFormatting>
  <conditionalFormatting sqref="AU197:AU199">
    <cfRule type="expression" dxfId="385" priority="391">
      <formula>IF(RIGHT(TEXT(AU197,"0.#"),1)=".",FALSE,TRUE)</formula>
    </cfRule>
    <cfRule type="expression" dxfId="384" priority="392">
      <formula>IF(RIGHT(TEXT(AU197,"0.#"),1)=".",TRUE,FALSE)</formula>
    </cfRule>
  </conditionalFormatting>
  <conditionalFormatting sqref="AE134 AQ134">
    <cfRule type="expression" dxfId="383" priority="389">
      <formula>IF(RIGHT(TEXT(AE134,"0.#"),1)=".",FALSE,TRUE)</formula>
    </cfRule>
    <cfRule type="expression" dxfId="382" priority="390">
      <formula>IF(RIGHT(TEXT(AE134,"0.#"),1)=".",TRUE,FALSE)</formula>
    </cfRule>
  </conditionalFormatting>
  <conditionalFormatting sqref="AI134">
    <cfRule type="expression" dxfId="381" priority="387">
      <formula>IF(RIGHT(TEXT(AI134,"0.#"),1)=".",FALSE,TRUE)</formula>
    </cfRule>
    <cfRule type="expression" dxfId="380" priority="388">
      <formula>IF(RIGHT(TEXT(AI134,"0.#"),1)=".",TRUE,FALSE)</formula>
    </cfRule>
  </conditionalFormatting>
  <conditionalFormatting sqref="AM134">
    <cfRule type="expression" dxfId="379" priority="385">
      <formula>IF(RIGHT(TEXT(AM134,"0.#"),1)=".",FALSE,TRUE)</formula>
    </cfRule>
    <cfRule type="expression" dxfId="378" priority="386">
      <formula>IF(RIGHT(TEXT(AM134,"0.#"),1)=".",TRUE,FALSE)</formula>
    </cfRule>
  </conditionalFormatting>
  <conditionalFormatting sqref="AE135">
    <cfRule type="expression" dxfId="377" priority="383">
      <formula>IF(RIGHT(TEXT(AE135,"0.#"),1)=".",FALSE,TRUE)</formula>
    </cfRule>
    <cfRule type="expression" dxfId="376" priority="384">
      <formula>IF(RIGHT(TEXT(AE135,"0.#"),1)=".",TRUE,FALSE)</formula>
    </cfRule>
  </conditionalFormatting>
  <conditionalFormatting sqref="AI135">
    <cfRule type="expression" dxfId="375" priority="381">
      <formula>IF(RIGHT(TEXT(AI135,"0.#"),1)=".",FALSE,TRUE)</formula>
    </cfRule>
    <cfRule type="expression" dxfId="374" priority="382">
      <formula>IF(RIGHT(TEXT(AI135,"0.#"),1)=".",TRUE,FALSE)</formula>
    </cfRule>
  </conditionalFormatting>
  <conditionalFormatting sqref="AM135">
    <cfRule type="expression" dxfId="373" priority="379">
      <formula>IF(RIGHT(TEXT(AM135,"0.#"),1)=".",FALSE,TRUE)</formula>
    </cfRule>
    <cfRule type="expression" dxfId="372" priority="380">
      <formula>IF(RIGHT(TEXT(AM135,"0.#"),1)=".",TRUE,FALSE)</formula>
    </cfRule>
  </conditionalFormatting>
  <conditionalFormatting sqref="AQ135">
    <cfRule type="expression" dxfId="371" priority="377">
      <formula>IF(RIGHT(TEXT(AQ135,"0.#"),1)=".",FALSE,TRUE)</formula>
    </cfRule>
    <cfRule type="expression" dxfId="370" priority="378">
      <formula>IF(RIGHT(TEXT(AQ135,"0.#"),1)=".",TRUE,FALSE)</formula>
    </cfRule>
  </conditionalFormatting>
  <conditionalFormatting sqref="AU134">
    <cfRule type="expression" dxfId="369" priority="375">
      <formula>IF(RIGHT(TEXT(AU134,"0.#"),1)=".",FALSE,TRUE)</formula>
    </cfRule>
    <cfRule type="expression" dxfId="368" priority="376">
      <formula>IF(RIGHT(TEXT(AU134,"0.#"),1)=".",TRUE,FALSE)</formula>
    </cfRule>
  </conditionalFormatting>
  <conditionalFormatting sqref="AU135">
    <cfRule type="expression" dxfId="367" priority="373">
      <formula>IF(RIGHT(TEXT(AU135,"0.#"),1)=".",FALSE,TRUE)</formula>
    </cfRule>
    <cfRule type="expression" dxfId="366" priority="374">
      <formula>IF(RIGHT(TEXT(AU135,"0.#"),1)=".",TRUE,FALSE)</formula>
    </cfRule>
  </conditionalFormatting>
  <conditionalFormatting sqref="AE168 AQ168">
    <cfRule type="expression" dxfId="365" priority="371">
      <formula>IF(RIGHT(TEXT(AE168,"0.#"),1)=".",FALSE,TRUE)</formula>
    </cfRule>
    <cfRule type="expression" dxfId="364" priority="372">
      <formula>IF(RIGHT(TEXT(AE168,"0.#"),1)=".",TRUE,FALSE)</formula>
    </cfRule>
  </conditionalFormatting>
  <conditionalFormatting sqref="AI168">
    <cfRule type="expression" dxfId="363" priority="369">
      <formula>IF(RIGHT(TEXT(AI168,"0.#"),1)=".",FALSE,TRUE)</formula>
    </cfRule>
    <cfRule type="expression" dxfId="362" priority="370">
      <formula>IF(RIGHT(TEXT(AI168,"0.#"),1)=".",TRUE,FALSE)</formula>
    </cfRule>
  </conditionalFormatting>
  <conditionalFormatting sqref="AM168">
    <cfRule type="expression" dxfId="361" priority="367">
      <formula>IF(RIGHT(TEXT(AM168,"0.#"),1)=".",FALSE,TRUE)</formula>
    </cfRule>
    <cfRule type="expression" dxfId="360" priority="368">
      <formula>IF(RIGHT(TEXT(AM168,"0.#"),1)=".",TRUE,FALSE)</formula>
    </cfRule>
  </conditionalFormatting>
  <conditionalFormatting sqref="AE169">
    <cfRule type="expression" dxfId="359" priority="365">
      <formula>IF(RIGHT(TEXT(AE169,"0.#"),1)=".",FALSE,TRUE)</formula>
    </cfRule>
    <cfRule type="expression" dxfId="358" priority="366">
      <formula>IF(RIGHT(TEXT(AE169,"0.#"),1)=".",TRUE,FALSE)</formula>
    </cfRule>
  </conditionalFormatting>
  <conditionalFormatting sqref="AI169">
    <cfRule type="expression" dxfId="357" priority="363">
      <formula>IF(RIGHT(TEXT(AI169,"0.#"),1)=".",FALSE,TRUE)</formula>
    </cfRule>
    <cfRule type="expression" dxfId="356" priority="364">
      <formula>IF(RIGHT(TEXT(AI169,"0.#"),1)=".",TRUE,FALSE)</formula>
    </cfRule>
  </conditionalFormatting>
  <conditionalFormatting sqref="AM169">
    <cfRule type="expression" dxfId="355" priority="361">
      <formula>IF(RIGHT(TEXT(AM169,"0.#"),1)=".",FALSE,TRUE)</formula>
    </cfRule>
    <cfRule type="expression" dxfId="354" priority="362">
      <formula>IF(RIGHT(TEXT(AM169,"0.#"),1)=".",TRUE,FALSE)</formula>
    </cfRule>
  </conditionalFormatting>
  <conditionalFormatting sqref="AQ169">
    <cfRule type="expression" dxfId="353" priority="359">
      <formula>IF(RIGHT(TEXT(AQ169,"0.#"),1)=".",FALSE,TRUE)</formula>
    </cfRule>
    <cfRule type="expression" dxfId="352" priority="360">
      <formula>IF(RIGHT(TEXT(AQ169,"0.#"),1)=".",TRUE,FALSE)</formula>
    </cfRule>
  </conditionalFormatting>
  <conditionalFormatting sqref="AU168">
    <cfRule type="expression" dxfId="351" priority="357">
      <formula>IF(RIGHT(TEXT(AU168,"0.#"),1)=".",FALSE,TRUE)</formula>
    </cfRule>
    <cfRule type="expression" dxfId="350" priority="358">
      <formula>IF(RIGHT(TEXT(AU168,"0.#"),1)=".",TRUE,FALSE)</formula>
    </cfRule>
  </conditionalFormatting>
  <conditionalFormatting sqref="AU169">
    <cfRule type="expression" dxfId="349" priority="355">
      <formula>IF(RIGHT(TEXT(AU169,"0.#"),1)=".",FALSE,TRUE)</formula>
    </cfRule>
    <cfRule type="expression" dxfId="348" priority="356">
      <formula>IF(RIGHT(TEXT(AU169,"0.#"),1)=".",TRUE,FALSE)</formula>
    </cfRule>
  </conditionalFormatting>
  <conditionalFormatting sqref="AE90">
    <cfRule type="expression" dxfId="347" priority="353">
      <formula>IF(RIGHT(TEXT(AE90,"0.#"),1)=".",FALSE,TRUE)</formula>
    </cfRule>
    <cfRule type="expression" dxfId="346" priority="354">
      <formula>IF(RIGHT(TEXT(AE90,"0.#"),1)=".",TRUE,FALSE)</formula>
    </cfRule>
  </conditionalFormatting>
  <conditionalFormatting sqref="AE91">
    <cfRule type="expression" dxfId="345" priority="351">
      <formula>IF(RIGHT(TEXT(AE91,"0.#"),1)=".",FALSE,TRUE)</formula>
    </cfRule>
    <cfRule type="expression" dxfId="344" priority="352">
      <formula>IF(RIGHT(TEXT(AE91,"0.#"),1)=".",TRUE,FALSE)</formula>
    </cfRule>
  </conditionalFormatting>
  <conditionalFormatting sqref="AM90">
    <cfRule type="expression" dxfId="343" priority="341">
      <formula>IF(RIGHT(TEXT(AM90,"0.#"),1)=".",FALSE,TRUE)</formula>
    </cfRule>
    <cfRule type="expression" dxfId="342" priority="342">
      <formula>IF(RIGHT(TEXT(AM90,"0.#"),1)=".",TRUE,FALSE)</formula>
    </cfRule>
  </conditionalFormatting>
  <conditionalFormatting sqref="AE92">
    <cfRule type="expression" dxfId="341" priority="349">
      <formula>IF(RIGHT(TEXT(AE92,"0.#"),1)=".",FALSE,TRUE)</formula>
    </cfRule>
    <cfRule type="expression" dxfId="340" priority="350">
      <formula>IF(RIGHT(TEXT(AE92,"0.#"),1)=".",TRUE,FALSE)</formula>
    </cfRule>
  </conditionalFormatting>
  <conditionalFormatting sqref="AI92">
    <cfRule type="expression" dxfId="339" priority="347">
      <formula>IF(RIGHT(TEXT(AI92,"0.#"),1)=".",FALSE,TRUE)</formula>
    </cfRule>
    <cfRule type="expression" dxfId="338" priority="348">
      <formula>IF(RIGHT(TEXT(AI92,"0.#"),1)=".",TRUE,FALSE)</formula>
    </cfRule>
  </conditionalFormatting>
  <conditionalFormatting sqref="AI91">
    <cfRule type="expression" dxfId="337" priority="345">
      <formula>IF(RIGHT(TEXT(AI91,"0.#"),1)=".",FALSE,TRUE)</formula>
    </cfRule>
    <cfRule type="expression" dxfId="336" priority="346">
      <formula>IF(RIGHT(TEXT(AI91,"0.#"),1)=".",TRUE,FALSE)</formula>
    </cfRule>
  </conditionalFormatting>
  <conditionalFormatting sqref="AI90">
    <cfRule type="expression" dxfId="335" priority="343">
      <formula>IF(RIGHT(TEXT(AI90,"0.#"),1)=".",FALSE,TRUE)</formula>
    </cfRule>
    <cfRule type="expression" dxfId="334" priority="344">
      <formula>IF(RIGHT(TEXT(AI90,"0.#"),1)=".",TRUE,FALSE)</formula>
    </cfRule>
  </conditionalFormatting>
  <conditionalFormatting sqref="AM91">
    <cfRule type="expression" dxfId="333" priority="339">
      <formula>IF(RIGHT(TEXT(AM91,"0.#"),1)=".",FALSE,TRUE)</formula>
    </cfRule>
    <cfRule type="expression" dxfId="332" priority="340">
      <formula>IF(RIGHT(TEXT(AM91,"0.#"),1)=".",TRUE,FALSE)</formula>
    </cfRule>
  </conditionalFormatting>
  <conditionalFormatting sqref="AM92">
    <cfRule type="expression" dxfId="331" priority="337">
      <formula>IF(RIGHT(TEXT(AM92,"0.#"),1)=".",FALSE,TRUE)</formula>
    </cfRule>
    <cfRule type="expression" dxfId="330" priority="338">
      <formula>IF(RIGHT(TEXT(AM92,"0.#"),1)=".",TRUE,FALSE)</formula>
    </cfRule>
  </conditionalFormatting>
  <conditionalFormatting sqref="AQ90:AQ92">
    <cfRule type="expression" dxfId="329" priority="335">
      <formula>IF(RIGHT(TEXT(AQ90,"0.#"),1)=".",FALSE,TRUE)</formula>
    </cfRule>
    <cfRule type="expression" dxfId="328" priority="336">
      <formula>IF(RIGHT(TEXT(AQ90,"0.#"),1)=".",TRUE,FALSE)</formula>
    </cfRule>
  </conditionalFormatting>
  <conditionalFormatting sqref="AU90:AU92">
    <cfRule type="expression" dxfId="327" priority="333">
      <formula>IF(RIGHT(TEXT(AU90,"0.#"),1)=".",FALSE,TRUE)</formula>
    </cfRule>
    <cfRule type="expression" dxfId="326" priority="334">
      <formula>IF(RIGHT(TEXT(AU90,"0.#"),1)=".",TRUE,FALSE)</formula>
    </cfRule>
  </conditionalFormatting>
  <conditionalFormatting sqref="AE85">
    <cfRule type="expression" dxfId="325" priority="331">
      <formula>IF(RIGHT(TEXT(AE85,"0.#"),1)=".",FALSE,TRUE)</formula>
    </cfRule>
    <cfRule type="expression" dxfId="324" priority="332">
      <formula>IF(RIGHT(TEXT(AE85,"0.#"),1)=".",TRUE,FALSE)</formula>
    </cfRule>
  </conditionalFormatting>
  <conditionalFormatting sqref="AE86">
    <cfRule type="expression" dxfId="323" priority="329">
      <formula>IF(RIGHT(TEXT(AE86,"0.#"),1)=".",FALSE,TRUE)</formula>
    </cfRule>
    <cfRule type="expression" dxfId="322" priority="330">
      <formula>IF(RIGHT(TEXT(AE86,"0.#"),1)=".",TRUE,FALSE)</formula>
    </cfRule>
  </conditionalFormatting>
  <conditionalFormatting sqref="AM85">
    <cfRule type="expression" dxfId="321" priority="319">
      <formula>IF(RIGHT(TEXT(AM85,"0.#"),1)=".",FALSE,TRUE)</formula>
    </cfRule>
    <cfRule type="expression" dxfId="320" priority="320">
      <formula>IF(RIGHT(TEXT(AM85,"0.#"),1)=".",TRUE,FALSE)</formula>
    </cfRule>
  </conditionalFormatting>
  <conditionalFormatting sqref="AE87">
    <cfRule type="expression" dxfId="319" priority="327">
      <formula>IF(RIGHT(TEXT(AE87,"0.#"),1)=".",FALSE,TRUE)</formula>
    </cfRule>
    <cfRule type="expression" dxfId="318" priority="328">
      <formula>IF(RIGHT(TEXT(AE87,"0.#"),1)=".",TRUE,FALSE)</formula>
    </cfRule>
  </conditionalFormatting>
  <conditionalFormatting sqref="AI87">
    <cfRule type="expression" dxfId="317" priority="325">
      <formula>IF(RIGHT(TEXT(AI87,"0.#"),1)=".",FALSE,TRUE)</formula>
    </cfRule>
    <cfRule type="expression" dxfId="316" priority="326">
      <formula>IF(RIGHT(TEXT(AI87,"0.#"),1)=".",TRUE,FALSE)</formula>
    </cfRule>
  </conditionalFormatting>
  <conditionalFormatting sqref="AI86">
    <cfRule type="expression" dxfId="315" priority="323">
      <formula>IF(RIGHT(TEXT(AI86,"0.#"),1)=".",FALSE,TRUE)</formula>
    </cfRule>
    <cfRule type="expression" dxfId="314" priority="324">
      <formula>IF(RIGHT(TEXT(AI86,"0.#"),1)=".",TRUE,FALSE)</formula>
    </cfRule>
  </conditionalFormatting>
  <conditionalFormatting sqref="AI85">
    <cfRule type="expression" dxfId="313" priority="321">
      <formula>IF(RIGHT(TEXT(AI85,"0.#"),1)=".",FALSE,TRUE)</formula>
    </cfRule>
    <cfRule type="expression" dxfId="312" priority="322">
      <formula>IF(RIGHT(TEXT(AI85,"0.#"),1)=".",TRUE,FALSE)</formula>
    </cfRule>
  </conditionalFormatting>
  <conditionalFormatting sqref="AM86">
    <cfRule type="expression" dxfId="311" priority="317">
      <formula>IF(RIGHT(TEXT(AM86,"0.#"),1)=".",FALSE,TRUE)</formula>
    </cfRule>
    <cfRule type="expression" dxfId="310" priority="318">
      <formula>IF(RIGHT(TEXT(AM86,"0.#"),1)=".",TRUE,FALSE)</formula>
    </cfRule>
  </conditionalFormatting>
  <conditionalFormatting sqref="AM87">
    <cfRule type="expression" dxfId="309" priority="315">
      <formula>IF(RIGHT(TEXT(AM87,"0.#"),1)=".",FALSE,TRUE)</formula>
    </cfRule>
    <cfRule type="expression" dxfId="308" priority="316">
      <formula>IF(RIGHT(TEXT(AM87,"0.#"),1)=".",TRUE,FALSE)</formula>
    </cfRule>
  </conditionalFormatting>
  <conditionalFormatting sqref="AQ85:AQ87">
    <cfRule type="expression" dxfId="307" priority="313">
      <formula>IF(RIGHT(TEXT(AQ85,"0.#"),1)=".",FALSE,TRUE)</formula>
    </cfRule>
    <cfRule type="expression" dxfId="306" priority="314">
      <formula>IF(RIGHT(TEXT(AQ85,"0.#"),1)=".",TRUE,FALSE)</formula>
    </cfRule>
  </conditionalFormatting>
  <conditionalFormatting sqref="AU85:AU87">
    <cfRule type="expression" dxfId="305" priority="311">
      <formula>IF(RIGHT(TEXT(AU85,"0.#"),1)=".",FALSE,TRUE)</formula>
    </cfRule>
    <cfRule type="expression" dxfId="304" priority="312">
      <formula>IF(RIGHT(TEXT(AU85,"0.#"),1)=".",TRUE,FALSE)</formula>
    </cfRule>
  </conditionalFormatting>
  <conditionalFormatting sqref="AE124">
    <cfRule type="expression" dxfId="303" priority="309">
      <formula>IF(RIGHT(TEXT(AE124,"0.#"),1)=".",FALSE,TRUE)</formula>
    </cfRule>
    <cfRule type="expression" dxfId="302" priority="310">
      <formula>IF(RIGHT(TEXT(AE124,"0.#"),1)=".",TRUE,FALSE)</formula>
    </cfRule>
  </conditionalFormatting>
  <conditionalFormatting sqref="AE125">
    <cfRule type="expression" dxfId="301" priority="307">
      <formula>IF(RIGHT(TEXT(AE125,"0.#"),1)=".",FALSE,TRUE)</formula>
    </cfRule>
    <cfRule type="expression" dxfId="300" priority="308">
      <formula>IF(RIGHT(TEXT(AE125,"0.#"),1)=".",TRUE,FALSE)</formula>
    </cfRule>
  </conditionalFormatting>
  <conditionalFormatting sqref="AM124">
    <cfRule type="expression" dxfId="299" priority="297">
      <formula>IF(RIGHT(TEXT(AM124,"0.#"),1)=".",FALSE,TRUE)</formula>
    </cfRule>
    <cfRule type="expression" dxfId="298" priority="298">
      <formula>IF(RIGHT(TEXT(AM124,"0.#"),1)=".",TRUE,FALSE)</formula>
    </cfRule>
  </conditionalFormatting>
  <conditionalFormatting sqref="AE126">
    <cfRule type="expression" dxfId="297" priority="305">
      <formula>IF(RIGHT(TEXT(AE126,"0.#"),1)=".",FALSE,TRUE)</formula>
    </cfRule>
    <cfRule type="expression" dxfId="296" priority="306">
      <formula>IF(RIGHT(TEXT(AE126,"0.#"),1)=".",TRUE,FALSE)</formula>
    </cfRule>
  </conditionalFormatting>
  <conditionalFormatting sqref="AI126">
    <cfRule type="expression" dxfId="295" priority="303">
      <formula>IF(RIGHT(TEXT(AI126,"0.#"),1)=".",FALSE,TRUE)</formula>
    </cfRule>
    <cfRule type="expression" dxfId="294" priority="304">
      <formula>IF(RIGHT(TEXT(AI126,"0.#"),1)=".",TRUE,FALSE)</formula>
    </cfRule>
  </conditionalFormatting>
  <conditionalFormatting sqref="AI125">
    <cfRule type="expression" dxfId="293" priority="301">
      <formula>IF(RIGHT(TEXT(AI125,"0.#"),1)=".",FALSE,TRUE)</formula>
    </cfRule>
    <cfRule type="expression" dxfId="292" priority="302">
      <formula>IF(RIGHT(TEXT(AI125,"0.#"),1)=".",TRUE,FALSE)</formula>
    </cfRule>
  </conditionalFormatting>
  <conditionalFormatting sqref="AI124">
    <cfRule type="expression" dxfId="291" priority="299">
      <formula>IF(RIGHT(TEXT(AI124,"0.#"),1)=".",FALSE,TRUE)</formula>
    </cfRule>
    <cfRule type="expression" dxfId="290" priority="300">
      <formula>IF(RIGHT(TEXT(AI124,"0.#"),1)=".",TRUE,FALSE)</formula>
    </cfRule>
  </conditionalFormatting>
  <conditionalFormatting sqref="AM125">
    <cfRule type="expression" dxfId="289" priority="295">
      <formula>IF(RIGHT(TEXT(AM125,"0.#"),1)=".",FALSE,TRUE)</formula>
    </cfRule>
    <cfRule type="expression" dxfId="288" priority="296">
      <formula>IF(RIGHT(TEXT(AM125,"0.#"),1)=".",TRUE,FALSE)</formula>
    </cfRule>
  </conditionalFormatting>
  <conditionalFormatting sqref="AM126">
    <cfRule type="expression" dxfId="287" priority="293">
      <formula>IF(RIGHT(TEXT(AM126,"0.#"),1)=".",FALSE,TRUE)</formula>
    </cfRule>
    <cfRule type="expression" dxfId="286" priority="294">
      <formula>IF(RIGHT(TEXT(AM126,"0.#"),1)=".",TRUE,FALSE)</formula>
    </cfRule>
  </conditionalFormatting>
  <conditionalFormatting sqref="AQ124:AQ126">
    <cfRule type="expression" dxfId="285" priority="291">
      <formula>IF(RIGHT(TEXT(AQ124,"0.#"),1)=".",FALSE,TRUE)</formula>
    </cfRule>
    <cfRule type="expression" dxfId="284" priority="292">
      <formula>IF(RIGHT(TEXT(AQ124,"0.#"),1)=".",TRUE,FALSE)</formula>
    </cfRule>
  </conditionalFormatting>
  <conditionalFormatting sqref="AU124:AU126">
    <cfRule type="expression" dxfId="283" priority="289">
      <formula>IF(RIGHT(TEXT(AU124,"0.#"),1)=".",FALSE,TRUE)</formula>
    </cfRule>
    <cfRule type="expression" dxfId="282" priority="290">
      <formula>IF(RIGHT(TEXT(AU124,"0.#"),1)=".",TRUE,FALSE)</formula>
    </cfRule>
  </conditionalFormatting>
  <conditionalFormatting sqref="AE119">
    <cfRule type="expression" dxfId="281" priority="287">
      <formula>IF(RIGHT(TEXT(AE119,"0.#"),1)=".",FALSE,TRUE)</formula>
    </cfRule>
    <cfRule type="expression" dxfId="280" priority="288">
      <formula>IF(RIGHT(TEXT(AE119,"0.#"),1)=".",TRUE,FALSE)</formula>
    </cfRule>
  </conditionalFormatting>
  <conditionalFormatting sqref="AE120">
    <cfRule type="expression" dxfId="279" priority="285">
      <formula>IF(RIGHT(TEXT(AE120,"0.#"),1)=".",FALSE,TRUE)</formula>
    </cfRule>
    <cfRule type="expression" dxfId="278" priority="286">
      <formula>IF(RIGHT(TEXT(AE120,"0.#"),1)=".",TRUE,FALSE)</formula>
    </cfRule>
  </conditionalFormatting>
  <conditionalFormatting sqref="AM119">
    <cfRule type="expression" dxfId="277" priority="275">
      <formula>IF(RIGHT(TEXT(AM119,"0.#"),1)=".",FALSE,TRUE)</formula>
    </cfRule>
    <cfRule type="expression" dxfId="276" priority="276">
      <formula>IF(RIGHT(TEXT(AM119,"0.#"),1)=".",TRUE,FALSE)</formula>
    </cfRule>
  </conditionalFormatting>
  <conditionalFormatting sqref="AE121">
    <cfRule type="expression" dxfId="275" priority="283">
      <formula>IF(RIGHT(TEXT(AE121,"0.#"),1)=".",FALSE,TRUE)</formula>
    </cfRule>
    <cfRule type="expression" dxfId="274" priority="284">
      <formula>IF(RIGHT(TEXT(AE121,"0.#"),1)=".",TRUE,FALSE)</formula>
    </cfRule>
  </conditionalFormatting>
  <conditionalFormatting sqref="AI121">
    <cfRule type="expression" dxfId="273" priority="281">
      <formula>IF(RIGHT(TEXT(AI121,"0.#"),1)=".",FALSE,TRUE)</formula>
    </cfRule>
    <cfRule type="expression" dxfId="272" priority="282">
      <formula>IF(RIGHT(TEXT(AI121,"0.#"),1)=".",TRUE,FALSE)</formula>
    </cfRule>
  </conditionalFormatting>
  <conditionalFormatting sqref="AI120">
    <cfRule type="expression" dxfId="271" priority="279">
      <formula>IF(RIGHT(TEXT(AI120,"0.#"),1)=".",FALSE,TRUE)</formula>
    </cfRule>
    <cfRule type="expression" dxfId="270" priority="280">
      <formula>IF(RIGHT(TEXT(AI120,"0.#"),1)=".",TRUE,FALSE)</formula>
    </cfRule>
  </conditionalFormatting>
  <conditionalFormatting sqref="AI119">
    <cfRule type="expression" dxfId="269" priority="277">
      <formula>IF(RIGHT(TEXT(AI119,"0.#"),1)=".",FALSE,TRUE)</formula>
    </cfRule>
    <cfRule type="expression" dxfId="268" priority="278">
      <formula>IF(RIGHT(TEXT(AI119,"0.#"),1)=".",TRUE,FALSE)</formula>
    </cfRule>
  </conditionalFormatting>
  <conditionalFormatting sqref="AM120">
    <cfRule type="expression" dxfId="267" priority="273">
      <formula>IF(RIGHT(TEXT(AM120,"0.#"),1)=".",FALSE,TRUE)</formula>
    </cfRule>
    <cfRule type="expression" dxfId="266" priority="274">
      <formula>IF(RIGHT(TEXT(AM120,"0.#"),1)=".",TRUE,FALSE)</formula>
    </cfRule>
  </conditionalFormatting>
  <conditionalFormatting sqref="AM121">
    <cfRule type="expression" dxfId="265" priority="271">
      <formula>IF(RIGHT(TEXT(AM121,"0.#"),1)=".",FALSE,TRUE)</formula>
    </cfRule>
    <cfRule type="expression" dxfId="264" priority="272">
      <formula>IF(RIGHT(TEXT(AM121,"0.#"),1)=".",TRUE,FALSE)</formula>
    </cfRule>
  </conditionalFormatting>
  <conditionalFormatting sqref="AQ119:AQ121">
    <cfRule type="expression" dxfId="263" priority="269">
      <formula>IF(RIGHT(TEXT(AQ119,"0.#"),1)=".",FALSE,TRUE)</formula>
    </cfRule>
    <cfRule type="expression" dxfId="262" priority="270">
      <formula>IF(RIGHT(TEXT(AQ119,"0.#"),1)=".",TRUE,FALSE)</formula>
    </cfRule>
  </conditionalFormatting>
  <conditionalFormatting sqref="AU119:AU121">
    <cfRule type="expression" dxfId="261" priority="267">
      <formula>IF(RIGHT(TEXT(AU119,"0.#"),1)=".",FALSE,TRUE)</formula>
    </cfRule>
    <cfRule type="expression" dxfId="260" priority="268">
      <formula>IF(RIGHT(TEXT(AU119,"0.#"),1)=".",TRUE,FALSE)</formula>
    </cfRule>
  </conditionalFormatting>
  <conditionalFormatting sqref="AE158">
    <cfRule type="expression" dxfId="259" priority="265">
      <formula>IF(RIGHT(TEXT(AE158,"0.#"),1)=".",FALSE,TRUE)</formula>
    </cfRule>
    <cfRule type="expression" dxfId="258" priority="266">
      <formula>IF(RIGHT(TEXT(AE158,"0.#"),1)=".",TRUE,FALSE)</formula>
    </cfRule>
  </conditionalFormatting>
  <conditionalFormatting sqref="AE159">
    <cfRule type="expression" dxfId="257" priority="263">
      <formula>IF(RIGHT(TEXT(AE159,"0.#"),1)=".",FALSE,TRUE)</formula>
    </cfRule>
    <cfRule type="expression" dxfId="256" priority="264">
      <formula>IF(RIGHT(TEXT(AE159,"0.#"),1)=".",TRUE,FALSE)</formula>
    </cfRule>
  </conditionalFormatting>
  <conditionalFormatting sqref="AM158">
    <cfRule type="expression" dxfId="255" priority="253">
      <formula>IF(RIGHT(TEXT(AM158,"0.#"),1)=".",FALSE,TRUE)</formula>
    </cfRule>
    <cfRule type="expression" dxfId="254" priority="254">
      <formula>IF(RIGHT(TEXT(AM158,"0.#"),1)=".",TRUE,FALSE)</formula>
    </cfRule>
  </conditionalFormatting>
  <conditionalFormatting sqref="AE160">
    <cfRule type="expression" dxfId="253" priority="261">
      <formula>IF(RIGHT(TEXT(AE160,"0.#"),1)=".",FALSE,TRUE)</formula>
    </cfRule>
    <cfRule type="expression" dxfId="252" priority="262">
      <formula>IF(RIGHT(TEXT(AE160,"0.#"),1)=".",TRUE,FALSE)</formula>
    </cfRule>
  </conditionalFormatting>
  <conditionalFormatting sqref="AI160">
    <cfRule type="expression" dxfId="251" priority="259">
      <formula>IF(RIGHT(TEXT(AI160,"0.#"),1)=".",FALSE,TRUE)</formula>
    </cfRule>
    <cfRule type="expression" dxfId="250" priority="260">
      <formula>IF(RIGHT(TEXT(AI160,"0.#"),1)=".",TRUE,FALSE)</formula>
    </cfRule>
  </conditionalFormatting>
  <conditionalFormatting sqref="AI159">
    <cfRule type="expression" dxfId="249" priority="257">
      <formula>IF(RIGHT(TEXT(AI159,"0.#"),1)=".",FALSE,TRUE)</formula>
    </cfRule>
    <cfRule type="expression" dxfId="248" priority="258">
      <formula>IF(RIGHT(TEXT(AI159,"0.#"),1)=".",TRUE,FALSE)</formula>
    </cfRule>
  </conditionalFormatting>
  <conditionalFormatting sqref="AI158">
    <cfRule type="expression" dxfId="247" priority="255">
      <formula>IF(RIGHT(TEXT(AI158,"0.#"),1)=".",FALSE,TRUE)</formula>
    </cfRule>
    <cfRule type="expression" dxfId="246" priority="256">
      <formula>IF(RIGHT(TEXT(AI158,"0.#"),1)=".",TRUE,FALSE)</formula>
    </cfRule>
  </conditionalFormatting>
  <conditionalFormatting sqref="AM159">
    <cfRule type="expression" dxfId="245" priority="251">
      <formula>IF(RIGHT(TEXT(AM159,"0.#"),1)=".",FALSE,TRUE)</formula>
    </cfRule>
    <cfRule type="expression" dxfId="244" priority="252">
      <formula>IF(RIGHT(TEXT(AM159,"0.#"),1)=".",TRUE,FALSE)</formula>
    </cfRule>
  </conditionalFormatting>
  <conditionalFormatting sqref="AM160">
    <cfRule type="expression" dxfId="243" priority="249">
      <formula>IF(RIGHT(TEXT(AM160,"0.#"),1)=".",FALSE,TRUE)</formula>
    </cfRule>
    <cfRule type="expression" dxfId="242" priority="250">
      <formula>IF(RIGHT(TEXT(AM160,"0.#"),1)=".",TRUE,FALSE)</formula>
    </cfRule>
  </conditionalFormatting>
  <conditionalFormatting sqref="AQ158:AQ160">
    <cfRule type="expression" dxfId="241" priority="247">
      <formula>IF(RIGHT(TEXT(AQ158,"0.#"),1)=".",FALSE,TRUE)</formula>
    </cfRule>
    <cfRule type="expression" dxfId="240" priority="248">
      <formula>IF(RIGHT(TEXT(AQ158,"0.#"),1)=".",TRUE,FALSE)</formula>
    </cfRule>
  </conditionalFormatting>
  <conditionalFormatting sqref="AU158:AU160">
    <cfRule type="expression" dxfId="239" priority="245">
      <formula>IF(RIGHT(TEXT(AU158,"0.#"),1)=".",FALSE,TRUE)</formula>
    </cfRule>
    <cfRule type="expression" dxfId="238" priority="246">
      <formula>IF(RIGHT(TEXT(AU158,"0.#"),1)=".",TRUE,FALSE)</formula>
    </cfRule>
  </conditionalFormatting>
  <conditionalFormatting sqref="AE153">
    <cfRule type="expression" dxfId="237" priority="243">
      <formula>IF(RIGHT(TEXT(AE153,"0.#"),1)=".",FALSE,TRUE)</formula>
    </cfRule>
    <cfRule type="expression" dxfId="236" priority="244">
      <formula>IF(RIGHT(TEXT(AE153,"0.#"),1)=".",TRUE,FALSE)</formula>
    </cfRule>
  </conditionalFormatting>
  <conditionalFormatting sqref="AE154">
    <cfRule type="expression" dxfId="235" priority="241">
      <formula>IF(RIGHT(TEXT(AE154,"0.#"),1)=".",FALSE,TRUE)</formula>
    </cfRule>
    <cfRule type="expression" dxfId="234" priority="242">
      <formula>IF(RIGHT(TEXT(AE154,"0.#"),1)=".",TRUE,FALSE)</formula>
    </cfRule>
  </conditionalFormatting>
  <conditionalFormatting sqref="AM153">
    <cfRule type="expression" dxfId="233" priority="231">
      <formula>IF(RIGHT(TEXT(AM153,"0.#"),1)=".",FALSE,TRUE)</formula>
    </cfRule>
    <cfRule type="expression" dxfId="232" priority="232">
      <formula>IF(RIGHT(TEXT(AM153,"0.#"),1)=".",TRUE,FALSE)</formula>
    </cfRule>
  </conditionalFormatting>
  <conditionalFormatting sqref="AE155">
    <cfRule type="expression" dxfId="231" priority="239">
      <formula>IF(RIGHT(TEXT(AE155,"0.#"),1)=".",FALSE,TRUE)</formula>
    </cfRule>
    <cfRule type="expression" dxfId="230" priority="240">
      <formula>IF(RIGHT(TEXT(AE155,"0.#"),1)=".",TRUE,FALSE)</formula>
    </cfRule>
  </conditionalFormatting>
  <conditionalFormatting sqref="AI155">
    <cfRule type="expression" dxfId="229" priority="237">
      <formula>IF(RIGHT(TEXT(AI155,"0.#"),1)=".",FALSE,TRUE)</formula>
    </cfRule>
    <cfRule type="expression" dxfId="228" priority="238">
      <formula>IF(RIGHT(TEXT(AI155,"0.#"),1)=".",TRUE,FALSE)</formula>
    </cfRule>
  </conditionalFormatting>
  <conditionalFormatting sqref="AI154">
    <cfRule type="expression" dxfId="227" priority="235">
      <formula>IF(RIGHT(TEXT(AI154,"0.#"),1)=".",FALSE,TRUE)</formula>
    </cfRule>
    <cfRule type="expression" dxfId="226" priority="236">
      <formula>IF(RIGHT(TEXT(AI154,"0.#"),1)=".",TRUE,FALSE)</formula>
    </cfRule>
  </conditionalFormatting>
  <conditionalFormatting sqref="AI153">
    <cfRule type="expression" dxfId="225" priority="233">
      <formula>IF(RIGHT(TEXT(AI153,"0.#"),1)=".",FALSE,TRUE)</formula>
    </cfRule>
    <cfRule type="expression" dxfId="224" priority="234">
      <formula>IF(RIGHT(TEXT(AI153,"0.#"),1)=".",TRUE,FALSE)</formula>
    </cfRule>
  </conditionalFormatting>
  <conditionalFormatting sqref="AM154">
    <cfRule type="expression" dxfId="223" priority="229">
      <formula>IF(RIGHT(TEXT(AM154,"0.#"),1)=".",FALSE,TRUE)</formula>
    </cfRule>
    <cfRule type="expression" dxfId="222" priority="230">
      <formula>IF(RIGHT(TEXT(AM154,"0.#"),1)=".",TRUE,FALSE)</formula>
    </cfRule>
  </conditionalFormatting>
  <conditionalFormatting sqref="AM155">
    <cfRule type="expression" dxfId="221" priority="227">
      <formula>IF(RIGHT(TEXT(AM155,"0.#"),1)=".",FALSE,TRUE)</formula>
    </cfRule>
    <cfRule type="expression" dxfId="220" priority="228">
      <formula>IF(RIGHT(TEXT(AM155,"0.#"),1)=".",TRUE,FALSE)</formula>
    </cfRule>
  </conditionalFormatting>
  <conditionalFormatting sqref="AQ153:AQ155">
    <cfRule type="expression" dxfId="219" priority="225">
      <formula>IF(RIGHT(TEXT(AQ153,"0.#"),1)=".",FALSE,TRUE)</formula>
    </cfRule>
    <cfRule type="expression" dxfId="218" priority="226">
      <formula>IF(RIGHT(TEXT(AQ153,"0.#"),1)=".",TRUE,FALSE)</formula>
    </cfRule>
  </conditionalFormatting>
  <conditionalFormatting sqref="AU153:AU155">
    <cfRule type="expression" dxfId="217" priority="223">
      <formula>IF(RIGHT(TEXT(AU153,"0.#"),1)=".",FALSE,TRUE)</formula>
    </cfRule>
    <cfRule type="expression" dxfId="216" priority="224">
      <formula>IF(RIGHT(TEXT(AU153,"0.#"),1)=".",TRUE,FALSE)</formula>
    </cfRule>
  </conditionalFormatting>
  <conditionalFormatting sqref="AE192">
    <cfRule type="expression" dxfId="215" priority="221">
      <formula>IF(RIGHT(TEXT(AE192,"0.#"),1)=".",FALSE,TRUE)</formula>
    </cfRule>
    <cfRule type="expression" dxfId="214" priority="222">
      <formula>IF(RIGHT(TEXT(AE192,"0.#"),1)=".",TRUE,FALSE)</formula>
    </cfRule>
  </conditionalFormatting>
  <conditionalFormatting sqref="AE193">
    <cfRule type="expression" dxfId="213" priority="219">
      <formula>IF(RIGHT(TEXT(AE193,"0.#"),1)=".",FALSE,TRUE)</formula>
    </cfRule>
    <cfRule type="expression" dxfId="212" priority="220">
      <formula>IF(RIGHT(TEXT(AE193,"0.#"),1)=".",TRUE,FALSE)</formula>
    </cfRule>
  </conditionalFormatting>
  <conditionalFormatting sqref="AM192">
    <cfRule type="expression" dxfId="211" priority="209">
      <formula>IF(RIGHT(TEXT(AM192,"0.#"),1)=".",FALSE,TRUE)</formula>
    </cfRule>
    <cfRule type="expression" dxfId="210" priority="210">
      <formula>IF(RIGHT(TEXT(AM192,"0.#"),1)=".",TRUE,FALSE)</formula>
    </cfRule>
  </conditionalFormatting>
  <conditionalFormatting sqref="AE194">
    <cfRule type="expression" dxfId="209" priority="217">
      <formula>IF(RIGHT(TEXT(AE194,"0.#"),1)=".",FALSE,TRUE)</formula>
    </cfRule>
    <cfRule type="expression" dxfId="208" priority="218">
      <formula>IF(RIGHT(TEXT(AE194,"0.#"),1)=".",TRUE,FALSE)</formula>
    </cfRule>
  </conditionalFormatting>
  <conditionalFormatting sqref="AI194">
    <cfRule type="expression" dxfId="207" priority="215">
      <formula>IF(RIGHT(TEXT(AI194,"0.#"),1)=".",FALSE,TRUE)</formula>
    </cfRule>
    <cfRule type="expression" dxfId="206" priority="216">
      <formula>IF(RIGHT(TEXT(AI194,"0.#"),1)=".",TRUE,FALSE)</formula>
    </cfRule>
  </conditionalFormatting>
  <conditionalFormatting sqref="AI193">
    <cfRule type="expression" dxfId="205" priority="213">
      <formula>IF(RIGHT(TEXT(AI193,"0.#"),1)=".",FALSE,TRUE)</formula>
    </cfRule>
    <cfRule type="expression" dxfId="204" priority="214">
      <formula>IF(RIGHT(TEXT(AI193,"0.#"),1)=".",TRUE,FALSE)</formula>
    </cfRule>
  </conditionalFormatting>
  <conditionalFormatting sqref="AI192">
    <cfRule type="expression" dxfId="203" priority="211">
      <formula>IF(RIGHT(TEXT(AI192,"0.#"),1)=".",FALSE,TRUE)</formula>
    </cfRule>
    <cfRule type="expression" dxfId="202" priority="212">
      <formula>IF(RIGHT(TEXT(AI192,"0.#"),1)=".",TRUE,FALSE)</formula>
    </cfRule>
  </conditionalFormatting>
  <conditionalFormatting sqref="AM193">
    <cfRule type="expression" dxfId="201" priority="207">
      <formula>IF(RIGHT(TEXT(AM193,"0.#"),1)=".",FALSE,TRUE)</formula>
    </cfRule>
    <cfRule type="expression" dxfId="200" priority="208">
      <formula>IF(RIGHT(TEXT(AM193,"0.#"),1)=".",TRUE,FALSE)</formula>
    </cfRule>
  </conditionalFormatting>
  <conditionalFormatting sqref="AM194">
    <cfRule type="expression" dxfId="199" priority="205">
      <formula>IF(RIGHT(TEXT(AM194,"0.#"),1)=".",FALSE,TRUE)</formula>
    </cfRule>
    <cfRule type="expression" dxfId="198" priority="206">
      <formula>IF(RIGHT(TEXT(AM194,"0.#"),1)=".",TRUE,FALSE)</formula>
    </cfRule>
  </conditionalFormatting>
  <conditionalFormatting sqref="AQ192:AQ194">
    <cfRule type="expression" dxfId="197" priority="203">
      <formula>IF(RIGHT(TEXT(AQ192,"0.#"),1)=".",FALSE,TRUE)</formula>
    </cfRule>
    <cfRule type="expression" dxfId="196" priority="204">
      <formula>IF(RIGHT(TEXT(AQ192,"0.#"),1)=".",TRUE,FALSE)</formula>
    </cfRule>
  </conditionalFormatting>
  <conditionalFormatting sqref="AU192:AU194">
    <cfRule type="expression" dxfId="195" priority="201">
      <formula>IF(RIGHT(TEXT(AU192,"0.#"),1)=".",FALSE,TRUE)</formula>
    </cfRule>
    <cfRule type="expression" dxfId="194" priority="202">
      <formula>IF(RIGHT(TEXT(AU192,"0.#"),1)=".",TRUE,FALSE)</formula>
    </cfRule>
  </conditionalFormatting>
  <conditionalFormatting sqref="AE187">
    <cfRule type="expression" dxfId="193" priority="199">
      <formula>IF(RIGHT(TEXT(AE187,"0.#"),1)=".",FALSE,TRUE)</formula>
    </cfRule>
    <cfRule type="expression" dxfId="192" priority="200">
      <formula>IF(RIGHT(TEXT(AE187,"0.#"),1)=".",TRUE,FALSE)</formula>
    </cfRule>
  </conditionalFormatting>
  <conditionalFormatting sqref="AE188">
    <cfRule type="expression" dxfId="191" priority="197">
      <formula>IF(RIGHT(TEXT(AE188,"0.#"),1)=".",FALSE,TRUE)</formula>
    </cfRule>
    <cfRule type="expression" dxfId="190" priority="198">
      <formula>IF(RIGHT(TEXT(AE188,"0.#"),1)=".",TRUE,FALSE)</formula>
    </cfRule>
  </conditionalFormatting>
  <conditionalFormatting sqref="AM187">
    <cfRule type="expression" dxfId="189" priority="187">
      <formula>IF(RIGHT(TEXT(AM187,"0.#"),1)=".",FALSE,TRUE)</formula>
    </cfRule>
    <cfRule type="expression" dxfId="188" priority="188">
      <formula>IF(RIGHT(TEXT(AM187,"0.#"),1)=".",TRUE,FALSE)</formula>
    </cfRule>
  </conditionalFormatting>
  <conditionalFormatting sqref="AE189">
    <cfRule type="expression" dxfId="187" priority="195">
      <formula>IF(RIGHT(TEXT(AE189,"0.#"),1)=".",FALSE,TRUE)</formula>
    </cfRule>
    <cfRule type="expression" dxfId="186" priority="196">
      <formula>IF(RIGHT(TEXT(AE189,"0.#"),1)=".",TRUE,FALSE)</formula>
    </cfRule>
  </conditionalFormatting>
  <conditionalFormatting sqref="AI189">
    <cfRule type="expression" dxfId="185" priority="193">
      <formula>IF(RIGHT(TEXT(AI189,"0.#"),1)=".",FALSE,TRUE)</formula>
    </cfRule>
    <cfRule type="expression" dxfId="184" priority="194">
      <formula>IF(RIGHT(TEXT(AI189,"0.#"),1)=".",TRUE,FALSE)</formula>
    </cfRule>
  </conditionalFormatting>
  <conditionalFormatting sqref="AI188">
    <cfRule type="expression" dxfId="183" priority="191">
      <formula>IF(RIGHT(TEXT(AI188,"0.#"),1)=".",FALSE,TRUE)</formula>
    </cfRule>
    <cfRule type="expression" dxfId="182" priority="192">
      <formula>IF(RIGHT(TEXT(AI188,"0.#"),1)=".",TRUE,FALSE)</formula>
    </cfRule>
  </conditionalFormatting>
  <conditionalFormatting sqref="AI187">
    <cfRule type="expression" dxfId="181" priority="189">
      <formula>IF(RIGHT(TEXT(AI187,"0.#"),1)=".",FALSE,TRUE)</formula>
    </cfRule>
    <cfRule type="expression" dxfId="180" priority="190">
      <formula>IF(RIGHT(TEXT(AI187,"0.#"),1)=".",TRUE,FALSE)</formula>
    </cfRule>
  </conditionalFormatting>
  <conditionalFormatting sqref="AM188">
    <cfRule type="expression" dxfId="179" priority="185">
      <formula>IF(RIGHT(TEXT(AM188,"0.#"),1)=".",FALSE,TRUE)</formula>
    </cfRule>
    <cfRule type="expression" dxfId="178" priority="186">
      <formula>IF(RIGHT(TEXT(AM188,"0.#"),1)=".",TRUE,FALSE)</formula>
    </cfRule>
  </conditionalFormatting>
  <conditionalFormatting sqref="AM189">
    <cfRule type="expression" dxfId="177" priority="183">
      <formula>IF(RIGHT(TEXT(AM189,"0.#"),1)=".",FALSE,TRUE)</formula>
    </cfRule>
    <cfRule type="expression" dxfId="176" priority="184">
      <formula>IF(RIGHT(TEXT(AM189,"0.#"),1)=".",TRUE,FALSE)</formula>
    </cfRule>
  </conditionalFormatting>
  <conditionalFormatting sqref="AQ187:AQ189">
    <cfRule type="expression" dxfId="175" priority="181">
      <formula>IF(RIGHT(TEXT(AQ187,"0.#"),1)=".",FALSE,TRUE)</formula>
    </cfRule>
    <cfRule type="expression" dxfId="174" priority="182">
      <formula>IF(RIGHT(TEXT(AQ187,"0.#"),1)=".",TRUE,FALSE)</formula>
    </cfRule>
  </conditionalFormatting>
  <conditionalFormatting sqref="AU187:AU189">
    <cfRule type="expression" dxfId="173" priority="179">
      <formula>IF(RIGHT(TEXT(AU187,"0.#"),1)=".",FALSE,TRUE)</formula>
    </cfRule>
    <cfRule type="expression" dxfId="172" priority="180">
      <formula>IF(RIGHT(TEXT(AU187,"0.#"),1)=".",TRUE,FALSE)</formula>
    </cfRule>
  </conditionalFormatting>
  <conditionalFormatting sqref="AE56">
    <cfRule type="expression" dxfId="171" priority="177">
      <formula>IF(RIGHT(TEXT(AE56,"0.#"),1)=".",FALSE,TRUE)</formula>
    </cfRule>
    <cfRule type="expression" dxfId="170" priority="178">
      <formula>IF(RIGHT(TEXT(AE56,"0.#"),1)=".",TRUE,FALSE)</formula>
    </cfRule>
  </conditionalFormatting>
  <conditionalFormatting sqref="AE57">
    <cfRule type="expression" dxfId="169" priority="175">
      <formula>IF(RIGHT(TEXT(AE57,"0.#"),1)=".",FALSE,TRUE)</formula>
    </cfRule>
    <cfRule type="expression" dxfId="168" priority="176">
      <formula>IF(RIGHT(TEXT(AE57,"0.#"),1)=".",TRUE,FALSE)</formula>
    </cfRule>
  </conditionalFormatting>
  <conditionalFormatting sqref="AM56">
    <cfRule type="expression" dxfId="167" priority="165">
      <formula>IF(RIGHT(TEXT(AM56,"0.#"),1)=".",FALSE,TRUE)</formula>
    </cfRule>
    <cfRule type="expression" dxfId="166" priority="166">
      <formula>IF(RIGHT(TEXT(AM56,"0.#"),1)=".",TRUE,FALSE)</formula>
    </cfRule>
  </conditionalFormatting>
  <conditionalFormatting sqref="AE58">
    <cfRule type="expression" dxfId="165" priority="173">
      <formula>IF(RIGHT(TEXT(AE58,"0.#"),1)=".",FALSE,TRUE)</formula>
    </cfRule>
    <cfRule type="expression" dxfId="164" priority="174">
      <formula>IF(RIGHT(TEXT(AE58,"0.#"),1)=".",TRUE,FALSE)</formula>
    </cfRule>
  </conditionalFormatting>
  <conditionalFormatting sqref="AI58">
    <cfRule type="expression" dxfId="163" priority="171">
      <formula>IF(RIGHT(TEXT(AI58,"0.#"),1)=".",FALSE,TRUE)</formula>
    </cfRule>
    <cfRule type="expression" dxfId="162" priority="172">
      <formula>IF(RIGHT(TEXT(AI58,"0.#"),1)=".",TRUE,FALSE)</formula>
    </cfRule>
  </conditionalFormatting>
  <conditionalFormatting sqref="AI57">
    <cfRule type="expression" dxfId="161" priority="169">
      <formula>IF(RIGHT(TEXT(AI57,"0.#"),1)=".",FALSE,TRUE)</formula>
    </cfRule>
    <cfRule type="expression" dxfId="160" priority="170">
      <formula>IF(RIGHT(TEXT(AI57,"0.#"),1)=".",TRUE,FALSE)</formula>
    </cfRule>
  </conditionalFormatting>
  <conditionalFormatting sqref="AI56">
    <cfRule type="expression" dxfId="159" priority="167">
      <formula>IF(RIGHT(TEXT(AI56,"0.#"),1)=".",FALSE,TRUE)</formula>
    </cfRule>
    <cfRule type="expression" dxfId="158" priority="168">
      <formula>IF(RIGHT(TEXT(AI56,"0.#"),1)=".",TRUE,FALSE)</formula>
    </cfRule>
  </conditionalFormatting>
  <conditionalFormatting sqref="AM57">
    <cfRule type="expression" dxfId="157" priority="163">
      <formula>IF(RIGHT(TEXT(AM57,"0.#"),1)=".",FALSE,TRUE)</formula>
    </cfRule>
    <cfRule type="expression" dxfId="156" priority="164">
      <formula>IF(RIGHT(TEXT(AM57,"0.#"),1)=".",TRUE,FALSE)</formula>
    </cfRule>
  </conditionalFormatting>
  <conditionalFormatting sqref="AM58">
    <cfRule type="expression" dxfId="155" priority="161">
      <formula>IF(RIGHT(TEXT(AM58,"0.#"),1)=".",FALSE,TRUE)</formula>
    </cfRule>
    <cfRule type="expression" dxfId="154" priority="162">
      <formula>IF(RIGHT(TEXT(AM58,"0.#"),1)=".",TRUE,FALSE)</formula>
    </cfRule>
  </conditionalFormatting>
  <conditionalFormatting sqref="AQ56:AQ58">
    <cfRule type="expression" dxfId="153" priority="159">
      <formula>IF(RIGHT(TEXT(AQ56,"0.#"),1)=".",FALSE,TRUE)</formula>
    </cfRule>
    <cfRule type="expression" dxfId="152" priority="160">
      <formula>IF(RIGHT(TEXT(AQ56,"0.#"),1)=".",TRUE,FALSE)</formula>
    </cfRule>
  </conditionalFormatting>
  <conditionalFormatting sqref="AU56:AU58">
    <cfRule type="expression" dxfId="151" priority="157">
      <formula>IF(RIGHT(TEXT(AU56,"0.#"),1)=".",FALSE,TRUE)</formula>
    </cfRule>
    <cfRule type="expression" dxfId="150" priority="158">
      <formula>IF(RIGHT(TEXT(AU56,"0.#"),1)=".",TRUE,FALSE)</formula>
    </cfRule>
  </conditionalFormatting>
  <conditionalFormatting sqref="AE51">
    <cfRule type="expression" dxfId="149" priority="155">
      <formula>IF(RIGHT(TEXT(AE51,"0.#"),1)=".",FALSE,TRUE)</formula>
    </cfRule>
    <cfRule type="expression" dxfId="148" priority="156">
      <formula>IF(RIGHT(TEXT(AE51,"0.#"),1)=".",TRUE,FALSE)</formula>
    </cfRule>
  </conditionalFormatting>
  <conditionalFormatting sqref="AE52">
    <cfRule type="expression" dxfId="147" priority="153">
      <formula>IF(RIGHT(TEXT(AE52,"0.#"),1)=".",FALSE,TRUE)</formula>
    </cfRule>
    <cfRule type="expression" dxfId="146" priority="154">
      <formula>IF(RIGHT(TEXT(AE52,"0.#"),1)=".",TRUE,FALSE)</formula>
    </cfRule>
  </conditionalFormatting>
  <conditionalFormatting sqref="AM51">
    <cfRule type="expression" dxfId="145" priority="143">
      <formula>IF(RIGHT(TEXT(AM51,"0.#"),1)=".",FALSE,TRUE)</formula>
    </cfRule>
    <cfRule type="expression" dxfId="144" priority="144">
      <formula>IF(RIGHT(TEXT(AM51,"0.#"),1)=".",TRUE,FALSE)</formula>
    </cfRule>
  </conditionalFormatting>
  <conditionalFormatting sqref="AE53">
    <cfRule type="expression" dxfId="143" priority="151">
      <formula>IF(RIGHT(TEXT(AE53,"0.#"),1)=".",FALSE,TRUE)</formula>
    </cfRule>
    <cfRule type="expression" dxfId="142" priority="152">
      <formula>IF(RIGHT(TEXT(AE53,"0.#"),1)=".",TRUE,FALSE)</formula>
    </cfRule>
  </conditionalFormatting>
  <conditionalFormatting sqref="AI53">
    <cfRule type="expression" dxfId="141" priority="149">
      <formula>IF(RIGHT(TEXT(AI53,"0.#"),1)=".",FALSE,TRUE)</formula>
    </cfRule>
    <cfRule type="expression" dxfId="140" priority="150">
      <formula>IF(RIGHT(TEXT(AI53,"0.#"),1)=".",TRUE,FALSE)</formula>
    </cfRule>
  </conditionalFormatting>
  <conditionalFormatting sqref="AI52">
    <cfRule type="expression" dxfId="139" priority="147">
      <formula>IF(RIGHT(TEXT(AI52,"0.#"),1)=".",FALSE,TRUE)</formula>
    </cfRule>
    <cfRule type="expression" dxfId="138" priority="148">
      <formula>IF(RIGHT(TEXT(AI52,"0.#"),1)=".",TRUE,FALSE)</formula>
    </cfRule>
  </conditionalFormatting>
  <conditionalFormatting sqref="AI51">
    <cfRule type="expression" dxfId="137" priority="145">
      <formula>IF(RIGHT(TEXT(AI51,"0.#"),1)=".",FALSE,TRUE)</formula>
    </cfRule>
    <cfRule type="expression" dxfId="136" priority="146">
      <formula>IF(RIGHT(TEXT(AI51,"0.#"),1)=".",TRUE,FALSE)</formula>
    </cfRule>
  </conditionalFormatting>
  <conditionalFormatting sqref="AM52">
    <cfRule type="expression" dxfId="135" priority="141">
      <formula>IF(RIGHT(TEXT(AM52,"0.#"),1)=".",FALSE,TRUE)</formula>
    </cfRule>
    <cfRule type="expression" dxfId="134" priority="142">
      <formula>IF(RIGHT(TEXT(AM52,"0.#"),1)=".",TRUE,FALSE)</formula>
    </cfRule>
  </conditionalFormatting>
  <conditionalFormatting sqref="AM53">
    <cfRule type="expression" dxfId="133" priority="139">
      <formula>IF(RIGHT(TEXT(AM53,"0.#"),1)=".",FALSE,TRUE)</formula>
    </cfRule>
    <cfRule type="expression" dxfId="132" priority="140">
      <formula>IF(RIGHT(TEXT(AM53,"0.#"),1)=".",TRUE,FALSE)</formula>
    </cfRule>
  </conditionalFormatting>
  <conditionalFormatting sqref="AQ51:AQ53">
    <cfRule type="expression" dxfId="131" priority="137">
      <formula>IF(RIGHT(TEXT(AQ51,"0.#"),1)=".",FALSE,TRUE)</formula>
    </cfRule>
    <cfRule type="expression" dxfId="130" priority="138">
      <formula>IF(RIGHT(TEXT(AQ51,"0.#"),1)=".",TRUE,FALSE)</formula>
    </cfRule>
  </conditionalFormatting>
  <conditionalFormatting sqref="AU51:AU53">
    <cfRule type="expression" dxfId="129" priority="135">
      <formula>IF(RIGHT(TEXT(AU51,"0.#"),1)=".",FALSE,TRUE)</formula>
    </cfRule>
    <cfRule type="expression" dxfId="128" priority="136">
      <formula>IF(RIGHT(TEXT(AU51,"0.#"),1)=".",TRUE,FALSE)</formula>
    </cfRule>
  </conditionalFormatting>
  <conditionalFormatting sqref="AE32 AQ32">
    <cfRule type="expression" dxfId="127" priority="133">
      <formula>IF(RIGHT(TEXT(AE32,"0.#"),1)=".",FALSE,TRUE)</formula>
    </cfRule>
    <cfRule type="expression" dxfId="126" priority="134">
      <formula>IF(RIGHT(TEXT(AE32,"0.#"),1)=".",TRUE,FALSE)</formula>
    </cfRule>
  </conditionalFormatting>
  <conditionalFormatting sqref="AI32">
    <cfRule type="expression" dxfId="125" priority="131">
      <formula>IF(RIGHT(TEXT(AI32,"0.#"),1)=".",FALSE,TRUE)</formula>
    </cfRule>
    <cfRule type="expression" dxfId="124" priority="132">
      <formula>IF(RIGHT(TEXT(AI32,"0.#"),1)=".",TRUE,FALSE)</formula>
    </cfRule>
  </conditionalFormatting>
  <conditionalFormatting sqref="AM32">
    <cfRule type="expression" dxfId="123" priority="129">
      <formula>IF(RIGHT(TEXT(AM32,"0.#"),1)=".",FALSE,TRUE)</formula>
    </cfRule>
    <cfRule type="expression" dxfId="122" priority="130">
      <formula>IF(RIGHT(TEXT(AM32,"0.#"),1)=".",TRUE,FALSE)</formula>
    </cfRule>
  </conditionalFormatting>
  <conditionalFormatting sqref="AE33">
    <cfRule type="expression" dxfId="121" priority="127">
      <formula>IF(RIGHT(TEXT(AE33,"0.#"),1)=".",FALSE,TRUE)</formula>
    </cfRule>
    <cfRule type="expression" dxfId="120" priority="128">
      <formula>IF(RIGHT(TEXT(AE33,"0.#"),1)=".",TRUE,FALSE)</formula>
    </cfRule>
  </conditionalFormatting>
  <conditionalFormatting sqref="AI33">
    <cfRule type="expression" dxfId="119" priority="125">
      <formula>IF(RIGHT(TEXT(AI33,"0.#"),1)=".",FALSE,TRUE)</formula>
    </cfRule>
    <cfRule type="expression" dxfId="118" priority="126">
      <formula>IF(RIGHT(TEXT(AI33,"0.#"),1)=".",TRUE,FALSE)</formula>
    </cfRule>
  </conditionalFormatting>
  <conditionalFormatting sqref="AM33">
    <cfRule type="expression" dxfId="117" priority="123">
      <formula>IF(RIGHT(TEXT(AM33,"0.#"),1)=".",FALSE,TRUE)</formula>
    </cfRule>
    <cfRule type="expression" dxfId="116" priority="124">
      <formula>IF(RIGHT(TEXT(AM33,"0.#"),1)=".",TRUE,FALSE)</formula>
    </cfRule>
  </conditionalFormatting>
  <conditionalFormatting sqref="AQ33">
    <cfRule type="expression" dxfId="115" priority="121">
      <formula>IF(RIGHT(TEXT(AQ33,"0.#"),1)=".",FALSE,TRUE)</formula>
    </cfRule>
    <cfRule type="expression" dxfId="114" priority="122">
      <formula>IF(RIGHT(TEXT(AQ33,"0.#"),1)=".",TRUE,FALSE)</formula>
    </cfRule>
  </conditionalFormatting>
  <conditionalFormatting sqref="AU32">
    <cfRule type="expression" dxfId="113" priority="119">
      <formula>IF(RIGHT(TEXT(AU32,"0.#"),1)=".",FALSE,TRUE)</formula>
    </cfRule>
    <cfRule type="expression" dxfId="112" priority="120">
      <formula>IF(RIGHT(TEXT(AU32,"0.#"),1)=".",TRUE,FALSE)</formula>
    </cfRule>
  </conditionalFormatting>
  <conditionalFormatting sqref="AU33">
    <cfRule type="expression" dxfId="111" priority="117">
      <formula>IF(RIGHT(TEXT(AU33,"0.#"),1)=".",FALSE,TRUE)</formula>
    </cfRule>
    <cfRule type="expression" dxfId="110" priority="118">
      <formula>IF(RIGHT(TEXT(AU33,"0.#"),1)=".",TRUE,FALSE)</formula>
    </cfRule>
  </conditionalFormatting>
  <conditionalFormatting sqref="AE39">
    <cfRule type="expression" dxfId="109" priority="109">
      <formula>IF(RIGHT(TEXT(AE39,"0.#"),1)=".",FALSE,TRUE)</formula>
    </cfRule>
    <cfRule type="expression" dxfId="108" priority="110">
      <formula>IF(RIGHT(TEXT(AE39,"0.#"),1)=".",TRUE,FALSE)</formula>
    </cfRule>
  </conditionalFormatting>
  <conditionalFormatting sqref="AE40">
    <cfRule type="expression" dxfId="107" priority="107">
      <formula>IF(RIGHT(TEXT(AE40,"0.#"),1)=".",FALSE,TRUE)</formula>
    </cfRule>
    <cfRule type="expression" dxfId="106" priority="108">
      <formula>IF(RIGHT(TEXT(AE40,"0.#"),1)=".",TRUE,FALSE)</formula>
    </cfRule>
  </conditionalFormatting>
  <conditionalFormatting sqref="AE41">
    <cfRule type="expression" dxfId="105" priority="105">
      <formula>IF(RIGHT(TEXT(AE41,"0.#"),1)=".",FALSE,TRUE)</formula>
    </cfRule>
    <cfRule type="expression" dxfId="104" priority="106">
      <formula>IF(RIGHT(TEXT(AE41,"0.#"),1)=".",TRUE,FALSE)</formula>
    </cfRule>
  </conditionalFormatting>
  <conditionalFormatting sqref="AE36">
    <cfRule type="expression" dxfId="103" priority="101">
      <formula>IF(RIGHT(TEXT(AE36,"0.#"),1)=".",FALSE,TRUE)</formula>
    </cfRule>
    <cfRule type="expression" dxfId="102" priority="102">
      <formula>IF(RIGHT(TEXT(AE36,"0.#"),1)=".",TRUE,FALSE)</formula>
    </cfRule>
  </conditionalFormatting>
  <conditionalFormatting sqref="AE35">
    <cfRule type="expression" dxfId="101" priority="103">
      <formula>IF(RIGHT(TEXT(AE35,"0.#"),1)=".",FALSE,TRUE)</formula>
    </cfRule>
    <cfRule type="expression" dxfId="100" priority="104">
      <formula>IF(RIGHT(TEXT(AE35,"0.#"),1)=".",TRUE,FALSE)</formula>
    </cfRule>
  </conditionalFormatting>
  <conditionalFormatting sqref="AE66 AQ66">
    <cfRule type="expression" dxfId="99" priority="99">
      <formula>IF(RIGHT(TEXT(AE66,"0.#"),1)=".",FALSE,TRUE)</formula>
    </cfRule>
    <cfRule type="expression" dxfId="98" priority="100">
      <formula>IF(RIGHT(TEXT(AE66,"0.#"),1)=".",TRUE,FALSE)</formula>
    </cfRule>
  </conditionalFormatting>
  <conditionalFormatting sqref="AI66">
    <cfRule type="expression" dxfId="97" priority="97">
      <formula>IF(RIGHT(TEXT(AI66,"0.#"),1)=".",FALSE,TRUE)</formula>
    </cfRule>
    <cfRule type="expression" dxfId="96" priority="98">
      <formula>IF(RIGHT(TEXT(AI66,"0.#"),1)=".",TRUE,FALSE)</formula>
    </cfRule>
  </conditionalFormatting>
  <conditionalFormatting sqref="AM66">
    <cfRule type="expression" dxfId="95" priority="95">
      <formula>IF(RIGHT(TEXT(AM66,"0.#"),1)=".",FALSE,TRUE)</formula>
    </cfRule>
    <cfRule type="expression" dxfId="94" priority="96">
      <formula>IF(RIGHT(TEXT(AM66,"0.#"),1)=".",TRUE,FALSE)</formula>
    </cfRule>
  </conditionalFormatting>
  <conditionalFormatting sqref="AE67">
    <cfRule type="expression" dxfId="93" priority="93">
      <formula>IF(RIGHT(TEXT(AE67,"0.#"),1)=".",FALSE,TRUE)</formula>
    </cfRule>
    <cfRule type="expression" dxfId="92" priority="94">
      <formula>IF(RIGHT(TEXT(AE67,"0.#"),1)=".",TRUE,FALSE)</formula>
    </cfRule>
  </conditionalFormatting>
  <conditionalFormatting sqref="AI67">
    <cfRule type="expression" dxfId="91" priority="91">
      <formula>IF(RIGHT(TEXT(AI67,"0.#"),1)=".",FALSE,TRUE)</formula>
    </cfRule>
    <cfRule type="expression" dxfId="90" priority="92">
      <formula>IF(RIGHT(TEXT(AI67,"0.#"),1)=".",TRUE,FALSE)</formula>
    </cfRule>
  </conditionalFormatting>
  <conditionalFormatting sqref="AM67">
    <cfRule type="expression" dxfId="89" priority="89">
      <formula>IF(RIGHT(TEXT(AM67,"0.#"),1)=".",FALSE,TRUE)</formula>
    </cfRule>
    <cfRule type="expression" dxfId="88" priority="90">
      <formula>IF(RIGHT(TEXT(AM67,"0.#"),1)=".",TRUE,FALSE)</formula>
    </cfRule>
  </conditionalFormatting>
  <conditionalFormatting sqref="AQ67">
    <cfRule type="expression" dxfId="87" priority="87">
      <formula>IF(RIGHT(TEXT(AQ67,"0.#"),1)=".",FALSE,TRUE)</formula>
    </cfRule>
    <cfRule type="expression" dxfId="86" priority="88">
      <formula>IF(RIGHT(TEXT(AQ67,"0.#"),1)=".",TRUE,FALSE)</formula>
    </cfRule>
  </conditionalFormatting>
  <conditionalFormatting sqref="AU66">
    <cfRule type="expression" dxfId="85" priority="85">
      <formula>IF(RIGHT(TEXT(AU66,"0.#"),1)=".",FALSE,TRUE)</formula>
    </cfRule>
    <cfRule type="expression" dxfId="84" priority="86">
      <formula>IF(RIGHT(TEXT(AU66,"0.#"),1)=".",TRUE,FALSE)</formula>
    </cfRule>
  </conditionalFormatting>
  <conditionalFormatting sqref="AU67">
    <cfRule type="expression" dxfId="83" priority="83">
      <formula>IF(RIGHT(TEXT(AU67,"0.#"),1)=".",FALSE,TRUE)</formula>
    </cfRule>
    <cfRule type="expression" dxfId="82" priority="84">
      <formula>IF(RIGHT(TEXT(AU67,"0.#"),1)=".",TRUE,FALSE)</formula>
    </cfRule>
  </conditionalFormatting>
  <conditionalFormatting sqref="AE73">
    <cfRule type="expression" dxfId="81" priority="81">
      <formula>IF(RIGHT(TEXT(AE73,"0.#"),1)=".",FALSE,TRUE)</formula>
    </cfRule>
    <cfRule type="expression" dxfId="80" priority="82">
      <formula>IF(RIGHT(TEXT(AE73,"0.#"),1)=".",TRUE,FALSE)</formula>
    </cfRule>
  </conditionalFormatting>
  <conditionalFormatting sqref="AM75">
    <cfRule type="expression" dxfId="79" priority="65">
      <formula>IF(RIGHT(TEXT(AM75,"0.#"),1)=".",FALSE,TRUE)</formula>
    </cfRule>
    <cfRule type="expression" dxfId="78" priority="66">
      <formula>IF(RIGHT(TEXT(AM75,"0.#"),1)=".",TRUE,FALSE)</formula>
    </cfRule>
  </conditionalFormatting>
  <conditionalFormatting sqref="AE74">
    <cfRule type="expression" dxfId="77" priority="79">
      <formula>IF(RIGHT(TEXT(AE74,"0.#"),1)=".",FALSE,TRUE)</formula>
    </cfRule>
    <cfRule type="expression" dxfId="76" priority="80">
      <formula>IF(RIGHT(TEXT(AE74,"0.#"),1)=".",TRUE,FALSE)</formula>
    </cfRule>
  </conditionalFormatting>
  <conditionalFormatting sqref="AE75">
    <cfRule type="expression" dxfId="75" priority="77">
      <formula>IF(RIGHT(TEXT(AE75,"0.#"),1)=".",FALSE,TRUE)</formula>
    </cfRule>
    <cfRule type="expression" dxfId="74" priority="78">
      <formula>IF(RIGHT(TEXT(AE75,"0.#"),1)=".",TRUE,FALSE)</formula>
    </cfRule>
  </conditionalFormatting>
  <conditionalFormatting sqref="AI75">
    <cfRule type="expression" dxfId="73" priority="75">
      <formula>IF(RIGHT(TEXT(AI75,"0.#"),1)=".",FALSE,TRUE)</formula>
    </cfRule>
    <cfRule type="expression" dxfId="72" priority="76">
      <formula>IF(RIGHT(TEXT(AI75,"0.#"),1)=".",TRUE,FALSE)</formula>
    </cfRule>
  </conditionalFormatting>
  <conditionalFormatting sqref="AI74">
    <cfRule type="expression" dxfId="71" priority="73">
      <formula>IF(RIGHT(TEXT(AI74,"0.#"),1)=".",FALSE,TRUE)</formula>
    </cfRule>
    <cfRule type="expression" dxfId="70" priority="74">
      <formula>IF(RIGHT(TEXT(AI74,"0.#"),1)=".",TRUE,FALSE)</formula>
    </cfRule>
  </conditionalFormatting>
  <conditionalFormatting sqref="AI73">
    <cfRule type="expression" dxfId="69" priority="71">
      <formula>IF(RIGHT(TEXT(AI73,"0.#"),1)=".",FALSE,TRUE)</formula>
    </cfRule>
    <cfRule type="expression" dxfId="68" priority="72">
      <formula>IF(RIGHT(TEXT(AI73,"0.#"),1)=".",TRUE,FALSE)</formula>
    </cfRule>
  </conditionalFormatting>
  <conditionalFormatting sqref="AM73">
    <cfRule type="expression" dxfId="67" priority="69">
      <formula>IF(RIGHT(TEXT(AM73,"0.#"),1)=".",FALSE,TRUE)</formula>
    </cfRule>
    <cfRule type="expression" dxfId="66" priority="70">
      <formula>IF(RIGHT(TEXT(AM73,"0.#"),1)=".",TRUE,FALSE)</formula>
    </cfRule>
  </conditionalFormatting>
  <conditionalFormatting sqref="AM74">
    <cfRule type="expression" dxfId="65" priority="67">
      <formula>IF(RIGHT(TEXT(AM74,"0.#"),1)=".",FALSE,TRUE)</formula>
    </cfRule>
    <cfRule type="expression" dxfId="64" priority="68">
      <formula>IF(RIGHT(TEXT(AM74,"0.#"),1)=".",TRUE,FALSE)</formula>
    </cfRule>
  </conditionalFormatting>
  <conditionalFormatting sqref="AQ73:AQ75">
    <cfRule type="expression" dxfId="63" priority="63">
      <formula>IF(RIGHT(TEXT(AQ73,"0.#"),1)=".",FALSE,TRUE)</formula>
    </cfRule>
    <cfRule type="expression" dxfId="62" priority="64">
      <formula>IF(RIGHT(TEXT(AQ73,"0.#"),1)=".",TRUE,FALSE)</formula>
    </cfRule>
  </conditionalFormatting>
  <conditionalFormatting sqref="AU73:AU75">
    <cfRule type="expression" dxfId="61" priority="61">
      <formula>IF(RIGHT(TEXT(AU73,"0.#"),1)=".",FALSE,TRUE)</formula>
    </cfRule>
    <cfRule type="expression" dxfId="60" priority="62">
      <formula>IF(RIGHT(TEXT(AU73,"0.#"),1)=".",TRUE,FALSE)</formula>
    </cfRule>
  </conditionalFormatting>
  <conditionalFormatting sqref="AE70">
    <cfRule type="expression" dxfId="59" priority="55">
      <formula>IF(RIGHT(TEXT(AE70,"0.#"),1)=".",FALSE,TRUE)</formula>
    </cfRule>
    <cfRule type="expression" dxfId="58" priority="56">
      <formula>IF(RIGHT(TEXT(AE70,"0.#"),1)=".",TRUE,FALSE)</formula>
    </cfRule>
  </conditionalFormatting>
  <conditionalFormatting sqref="AI70">
    <cfRule type="expression" dxfId="57" priority="53">
      <formula>IF(RIGHT(TEXT(AI70,"0.#"),1)=".",FALSE,TRUE)</formula>
    </cfRule>
    <cfRule type="expression" dxfId="56" priority="54">
      <formula>IF(RIGHT(TEXT(AI70,"0.#"),1)=".",TRUE,FALSE)</formula>
    </cfRule>
  </conditionalFormatting>
  <conditionalFormatting sqref="AE69">
    <cfRule type="expression" dxfId="55" priority="59">
      <formula>IF(RIGHT(TEXT(AE69,"0.#"),1)=".",FALSE,TRUE)</formula>
    </cfRule>
    <cfRule type="expression" dxfId="54" priority="60">
      <formula>IF(RIGHT(TEXT(AE69,"0.#"),1)=".",TRUE,FALSE)</formula>
    </cfRule>
  </conditionalFormatting>
  <conditionalFormatting sqref="AI69">
    <cfRule type="expression" dxfId="53" priority="57">
      <formula>IF(RIGHT(TEXT(AI69,"0.#"),1)=".",FALSE,TRUE)</formula>
    </cfRule>
    <cfRule type="expression" dxfId="52" priority="58">
      <formula>IF(RIGHT(TEXT(AI69,"0.#"),1)=".",TRUE,FALSE)</formula>
    </cfRule>
  </conditionalFormatting>
  <conditionalFormatting sqref="AE100 AQ100">
    <cfRule type="expression" dxfId="51" priority="51">
      <formula>IF(RIGHT(TEXT(AE100,"0.#"),1)=".",FALSE,TRUE)</formula>
    </cfRule>
    <cfRule type="expression" dxfId="50" priority="52">
      <formula>IF(RIGHT(TEXT(AE100,"0.#"),1)=".",TRUE,FALSE)</formula>
    </cfRule>
  </conditionalFormatting>
  <conditionalFormatting sqref="AI100">
    <cfRule type="expression" dxfId="49" priority="49">
      <formula>IF(RIGHT(TEXT(AI100,"0.#"),1)=".",FALSE,TRUE)</formula>
    </cfRule>
    <cfRule type="expression" dxfId="48" priority="50">
      <formula>IF(RIGHT(TEXT(AI100,"0.#"),1)=".",TRUE,FALSE)</formula>
    </cfRule>
  </conditionalFormatting>
  <conditionalFormatting sqref="AM100">
    <cfRule type="expression" dxfId="47" priority="47">
      <formula>IF(RIGHT(TEXT(AM100,"0.#"),1)=".",FALSE,TRUE)</formula>
    </cfRule>
    <cfRule type="expression" dxfId="46" priority="48">
      <formula>IF(RIGHT(TEXT(AM100,"0.#"),1)=".",TRUE,FALSE)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M101">
    <cfRule type="expression" dxfId="41" priority="41">
      <formula>IF(RIGHT(TEXT(AM101,"0.#"),1)=".",FALSE,TRUE)</formula>
    </cfRule>
    <cfRule type="expression" dxfId="40" priority="42">
      <formula>IF(RIGHT(TEXT(AM101,"0.#"),1)=".",TRUE,FALSE)</formula>
    </cfRule>
  </conditionalFormatting>
  <conditionalFormatting sqref="AQ101">
    <cfRule type="expression" dxfId="39" priority="39">
      <formula>IF(RIGHT(TEXT(AQ101,"0.#"),1)=".",FALSE,TRUE)</formula>
    </cfRule>
    <cfRule type="expression" dxfId="38" priority="40">
      <formula>IF(RIGHT(TEXT(AQ101,"0.#"),1)=".",TRUE,FALSE)</formula>
    </cfRule>
  </conditionalFormatting>
  <conditionalFormatting sqref="AU100">
    <cfRule type="expression" dxfId="37" priority="37">
      <formula>IF(RIGHT(TEXT(AU100,"0.#"),1)=".",FALSE,TRUE)</formula>
    </cfRule>
    <cfRule type="expression" dxfId="36" priority="38">
      <formula>IF(RIGHT(TEXT(AU100,"0.#"),1)=".",TRUE,FALSE)</formula>
    </cfRule>
  </conditionalFormatting>
  <conditionalFormatting sqref="AU101">
    <cfRule type="expression" dxfId="35" priority="35">
      <formula>IF(RIGHT(TEXT(AU101,"0.#"),1)=".",FALSE,TRUE)</formula>
    </cfRule>
    <cfRule type="expression" dxfId="34" priority="36">
      <formula>IF(RIGHT(TEXT(AU101,"0.#"),1)=".",TRUE,FALSE)</formula>
    </cfRule>
  </conditionalFormatting>
  <conditionalFormatting sqref="AE104">
    <cfRule type="expression" dxfId="33" priority="29">
      <formula>IF(RIGHT(TEXT(AE104,"0.#"),1)=".",FALSE,TRUE)</formula>
    </cfRule>
    <cfRule type="expression" dxfId="32" priority="30">
      <formula>IF(RIGHT(TEXT(AE104,"0.#"),1)=".",TRUE,FALSE)</formula>
    </cfRule>
  </conditionalFormatting>
  <conditionalFormatting sqref="AI104">
    <cfRule type="expression" dxfId="31" priority="27">
      <formula>IF(RIGHT(TEXT(AI104,"0.#"),1)=".",FALSE,TRUE)</formula>
    </cfRule>
    <cfRule type="expression" dxfId="30" priority="28">
      <formula>IF(RIGHT(TEXT(AI104,"0.#"),1)=".",TRUE,FALSE)</formula>
    </cfRule>
  </conditionalFormatting>
  <conditionalFormatting sqref="AE103">
    <cfRule type="expression" dxfId="29" priority="33">
      <formula>IF(RIGHT(TEXT(AE103,"0.#"),1)=".",FALSE,TRUE)</formula>
    </cfRule>
    <cfRule type="expression" dxfId="28" priority="34">
      <formula>IF(RIGHT(TEXT(AE103,"0.#"),1)=".",TRUE,FALSE)</formula>
    </cfRule>
  </conditionalFormatting>
  <conditionalFormatting sqref="AI103">
    <cfRule type="expression" dxfId="27" priority="31">
      <formula>IF(RIGHT(TEXT(AI103,"0.#"),1)=".",FALSE,TRUE)</formula>
    </cfRule>
    <cfRule type="expression" dxfId="26" priority="32">
      <formula>IF(RIGHT(TEXT(AI103,"0.#"),1)=".",TRUE,FALSE)</formula>
    </cfRule>
  </conditionalFormatting>
  <conditionalFormatting sqref="AE107">
    <cfRule type="expression" dxfId="25" priority="25">
      <formula>IF(RIGHT(TEXT(AE107,"0.#"),1)=".",FALSE,TRUE)</formula>
    </cfRule>
    <cfRule type="expression" dxfId="24" priority="26">
      <formula>IF(RIGHT(TEXT(AE107,"0.#"),1)=".",TRUE,FALSE)</formula>
    </cfRule>
  </conditionalFormatting>
  <conditionalFormatting sqref="AE108">
    <cfRule type="expression" dxfId="23" priority="23">
      <formula>IF(RIGHT(TEXT(AE108,"0.#"),1)=".",FALSE,TRUE)</formula>
    </cfRule>
    <cfRule type="expression" dxfId="22" priority="24">
      <formula>IF(RIGHT(TEXT(AE108,"0.#"),1)=".",TRUE,FALSE)</formula>
    </cfRule>
  </conditionalFormatting>
  <conditionalFormatting sqref="AI108">
    <cfRule type="expression" dxfId="21" priority="21">
      <formula>IF(RIGHT(TEXT(AI108,"0.#"),1)=".",FALSE,TRUE)</formula>
    </cfRule>
    <cfRule type="expression" dxfId="20" priority="22">
      <formula>IF(RIGHT(TEXT(AI108,"0.#"),1)=".",TRUE,FALSE)</formula>
    </cfRule>
  </conditionalFormatting>
  <conditionalFormatting sqref="AI107">
    <cfRule type="expression" dxfId="19" priority="19">
      <formula>IF(RIGHT(TEXT(AI107,"0.#"),1)=".",FALSE,TRUE)</formula>
    </cfRule>
    <cfRule type="expression" dxfId="18" priority="20">
      <formula>IF(RIGHT(TEXT(AI107,"0.#"),1)=".",TRUE,FALSE)</formula>
    </cfRule>
  </conditionalFormatting>
  <conditionalFormatting sqref="AM107">
    <cfRule type="expression" dxfId="17" priority="17">
      <formula>IF(RIGHT(TEXT(AM107,"0.#"),1)=".",FALSE,TRUE)</formula>
    </cfRule>
    <cfRule type="expression" dxfId="16" priority="18">
      <formula>IF(RIGHT(TEXT(AM107,"0.#"),1)=".",TRUE,FALSE)</formula>
    </cfRule>
  </conditionalFormatting>
  <conditionalFormatting sqref="AM108">
    <cfRule type="expression" dxfId="15" priority="15">
      <formula>IF(RIGHT(TEXT(AM108,"0.#"),1)=".",FALSE,TRUE)</formula>
    </cfRule>
    <cfRule type="expression" dxfId="14" priority="16">
      <formula>IF(RIGHT(TEXT(AM108,"0.#"),1)=".",TRUE,FALSE)</formula>
    </cfRule>
  </conditionalFormatting>
  <conditionalFormatting sqref="AQ107:AQ108">
    <cfRule type="expression" dxfId="13" priority="13">
      <formula>IF(RIGHT(TEXT(AQ107,"0.#"),1)=".",FALSE,TRUE)</formula>
    </cfRule>
    <cfRule type="expression" dxfId="12" priority="14">
      <formula>IF(RIGHT(TEXT(AQ107,"0.#"),1)=".",TRUE,FALSE)</formula>
    </cfRule>
  </conditionalFormatting>
  <conditionalFormatting sqref="AU107:AU108">
    <cfRule type="expression" dxfId="11" priority="11">
      <formula>IF(RIGHT(TEXT(AU107,"0.#"),1)=".",FALSE,TRUE)</formula>
    </cfRule>
    <cfRule type="expression" dxfId="10" priority="12">
      <formula>IF(RIGHT(TEXT(AU107,"0.#"),1)=".",TRUE,FALSE)</formula>
    </cfRule>
  </conditionalFormatting>
  <conditionalFormatting sqref="AM109">
    <cfRule type="expression" dxfId="9" priority="5">
      <formula>IF(RIGHT(TEXT(AM109,"0.#"),1)=".",FALSE,TRUE)</formula>
    </cfRule>
    <cfRule type="expression" dxfId="8" priority="6">
      <formula>IF(RIGHT(TEXT(AM109,"0.#"),1)=".",TRUE,FALSE)</formula>
    </cfRule>
  </conditionalFormatting>
  <conditionalFormatting sqref="AE109">
    <cfRule type="expression" dxfId="7" priority="9">
      <formula>IF(RIGHT(TEXT(AE109,"0.#"),1)=".",FALSE,TRUE)</formula>
    </cfRule>
    <cfRule type="expression" dxfId="6" priority="10">
      <formula>IF(RIGHT(TEXT(AE109,"0.#"),1)=".",TRUE,FALSE)</formula>
    </cfRule>
  </conditionalFormatting>
  <conditionalFormatting sqref="AI109">
    <cfRule type="expression" dxfId="5" priority="7">
      <formula>IF(RIGHT(TEXT(AI109,"0.#"),1)=".",FALSE,TRUE)</formula>
    </cfRule>
    <cfRule type="expression" dxfId="4" priority="8">
      <formula>IF(RIGHT(TEXT(AI109,"0.#"),1)=".",TRUE,FALSE)</formula>
    </cfRule>
  </conditionalFormatting>
  <conditionalFormatting sqref="AQ109">
    <cfRule type="expression" dxfId="3" priority="3">
      <formula>IF(RIGHT(TEXT(AQ109,"0.#"),1)=".",FALSE,TRUE)</formula>
    </cfRule>
    <cfRule type="expression" dxfId="2" priority="4">
      <formula>IF(RIGHT(TEXT(AQ109,"0.#"),1)=".",TRUE,FALSE)</formula>
    </cfRule>
  </conditionalFormatting>
  <conditionalFormatting sqref="AU109">
    <cfRule type="expression" dxfId="1" priority="1">
      <formula>IF(RIGHT(TEXT(AU109,"0.#"),1)=".",FALSE,TRUE)</formula>
    </cfRule>
    <cfRule type="expression" dxfId="0" priority="2">
      <formula>IF(RIGHT(TEXT(AU109,"0.#"),1)=".",TRUE,FALSE)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20" max="49" man="1"/>
    <brk id="254" max="49" man="1"/>
    <brk id="289"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8" zoomScale="130" zoomScaleNormal="130" workbookViewId="0">
      <selection activeCell="E16" sqref="E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634</v>
      </c>
      <c r="M2" s="13" t="str">
        <f>IF(L2="","",K2)</f>
        <v>社会保障</v>
      </c>
      <c r="N2" s="13" t="str">
        <f>IF(M2="","",IF(N1&lt;&gt;"",CONCATENATE(N1,"、",M2),M2))</f>
        <v>社会保障</v>
      </c>
      <c r="O2" s="13"/>
      <c r="P2" s="12" t="s">
        <v>69</v>
      </c>
      <c r="Q2" s="17" t="s">
        <v>634</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634</v>
      </c>
      <c r="R3" s="13" t="str">
        <f t="shared" ref="R3:R8" si="3">IF(Q3="","",P3)</f>
        <v>委託・請負</v>
      </c>
      <c r="S3" s="13" t="str">
        <f t="shared" ref="S3:S8" si="4">IF(R3="",S2,IF(S2&lt;&gt;"",CONCATENATE(S2,"、",R3),R3))</f>
        <v>直接実施、委託・請負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直接実施、委託・請負</v>
      </c>
      <c r="T4" s="13"/>
      <c r="U4" s="32" t="s">
        <v>600</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t="s">
        <v>634</v>
      </c>
      <c r="C8" s="13" t="str">
        <f t="shared" si="0"/>
        <v>交通安全対策</v>
      </c>
      <c r="D8" s="13" t="str">
        <f t="shared" si="8"/>
        <v>交通安全対策</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交通安全対策</v>
      </c>
      <c r="F9" s="18" t="s">
        <v>201</v>
      </c>
      <c r="G9" s="17"/>
      <c r="H9" s="13" t="str">
        <f t="shared" si="1"/>
        <v/>
      </c>
      <c r="I9" s="13" t="str">
        <f t="shared" si="5"/>
        <v/>
      </c>
      <c r="K9" s="14" t="s">
        <v>104</v>
      </c>
      <c r="L9" s="15"/>
      <c r="M9" s="13" t="str">
        <f t="shared" si="2"/>
        <v/>
      </c>
      <c r="N9" s="13" t="str">
        <f t="shared" si="6"/>
        <v>社会保障</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交通安全対策</v>
      </c>
      <c r="F10" s="18" t="s">
        <v>111</v>
      </c>
      <c r="G10" s="17"/>
      <c r="H10" s="13" t="str">
        <f t="shared" si="1"/>
        <v/>
      </c>
      <c r="I10" s="13" t="str">
        <f t="shared" si="5"/>
        <v/>
      </c>
      <c r="K10" s="14" t="s">
        <v>225</v>
      </c>
      <c r="L10" s="15"/>
      <c r="M10" s="13" t="str">
        <f t="shared" si="2"/>
        <v/>
      </c>
      <c r="N10" s="13" t="str">
        <f t="shared" si="6"/>
        <v>社会保障</v>
      </c>
      <c r="O10" s="13"/>
      <c r="P10" s="13" t="str">
        <f>S8</f>
        <v>直接実施、委託・請負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交通安全対策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597</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交通安全対策</v>
      </c>
      <c r="F12" s="18" t="s">
        <v>113</v>
      </c>
      <c r="G12" s="17"/>
      <c r="H12" s="13" t="str">
        <f t="shared" si="1"/>
        <v/>
      </c>
      <c r="I12" s="13" t="str">
        <f t="shared" si="5"/>
        <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交通安全対策</v>
      </c>
      <c r="F13" s="18" t="s">
        <v>114</v>
      </c>
      <c r="G13" s="17" t="s">
        <v>634</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交通安全対策</v>
      </c>
      <c r="F14" s="18" t="s">
        <v>115</v>
      </c>
      <c r="G14" s="17"/>
      <c r="H14" s="13" t="str">
        <f t="shared" si="1"/>
        <v/>
      </c>
      <c r="I14" s="13" t="str">
        <f t="shared" si="5"/>
        <v>労働保険特別会計労災勘定</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t="s">
        <v>634</v>
      </c>
      <c r="C15" s="13" t="str">
        <f t="shared" si="9"/>
        <v>男女共同参画</v>
      </c>
      <c r="D15" s="13" t="str">
        <f t="shared" si="8"/>
        <v>交通安全対策、男女共同参画</v>
      </c>
      <c r="F15" s="18" t="s">
        <v>116</v>
      </c>
      <c r="G15" s="17"/>
      <c r="H15" s="13" t="str">
        <f t="shared" si="1"/>
        <v/>
      </c>
      <c r="I15" s="13" t="str">
        <f t="shared" si="5"/>
        <v>労働保険特別会計労災勘定</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交通安全対策、男女共同参画</v>
      </c>
      <c r="F16" s="18" t="s">
        <v>117</v>
      </c>
      <c r="G16" s="17"/>
      <c r="H16" s="13" t="str">
        <f t="shared" si="1"/>
        <v/>
      </c>
      <c r="I16" s="13" t="str">
        <f t="shared" si="5"/>
        <v>労働保険特別会計労災勘定</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交通安全対策、男女共同参画</v>
      </c>
      <c r="F17" s="18" t="s">
        <v>118</v>
      </c>
      <c r="G17" s="17"/>
      <c r="H17" s="13" t="str">
        <f t="shared" si="1"/>
        <v/>
      </c>
      <c r="I17" s="13" t="str">
        <f t="shared" si="5"/>
        <v>労働保険特別会計労災勘定</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交通安全対策、男女共同参画</v>
      </c>
      <c r="F18" s="18" t="s">
        <v>119</v>
      </c>
      <c r="G18" s="17"/>
      <c r="H18" s="13" t="str">
        <f t="shared" si="1"/>
        <v/>
      </c>
      <c r="I18" s="13" t="str">
        <f t="shared" si="5"/>
        <v>労働保険特別会計労災勘定</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交通安全対策、男女共同参画</v>
      </c>
      <c r="F19" s="18" t="s">
        <v>120</v>
      </c>
      <c r="G19" s="17"/>
      <c r="H19" s="13" t="str">
        <f t="shared" si="1"/>
        <v/>
      </c>
      <c r="I19" s="13" t="str">
        <f t="shared" si="5"/>
        <v>労働保険特別会計労災勘定</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交通安全対策、男女共同参画</v>
      </c>
      <c r="F20" s="18" t="s">
        <v>210</v>
      </c>
      <c r="G20" s="17"/>
      <c r="H20" s="13" t="str">
        <f t="shared" si="1"/>
        <v/>
      </c>
      <c r="I20" s="13" t="str">
        <f t="shared" si="5"/>
        <v>労働保険特別会計労災勘定</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交通安全対策、男女共同参画</v>
      </c>
      <c r="F21" s="18" t="s">
        <v>121</v>
      </c>
      <c r="G21" s="17"/>
      <c r="H21" s="13" t="str">
        <f t="shared" si="1"/>
        <v/>
      </c>
      <c r="I21" s="13" t="str">
        <f t="shared" si="5"/>
        <v>労働保険特別会計労災勘定</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交通安全対策、男女共同参画</v>
      </c>
      <c r="F22" s="18" t="s">
        <v>122</v>
      </c>
      <c r="G22" s="17"/>
      <c r="H22" s="13" t="str">
        <f t="shared" si="1"/>
        <v/>
      </c>
      <c r="I22" s="13" t="str">
        <f t="shared" si="5"/>
        <v>労働保険特別会計労災勘定</v>
      </c>
      <c r="K22" s="13"/>
      <c r="L22" s="13"/>
      <c r="O22" s="13"/>
      <c r="P22" s="13"/>
      <c r="Q22" s="19"/>
      <c r="T22" s="13"/>
      <c r="U22" s="32" t="s">
        <v>599</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交通安全対策、男女共同参画</v>
      </c>
      <c r="F23" s="18" t="s">
        <v>123</v>
      </c>
      <c r="G23" s="17"/>
      <c r="H23" s="13" t="str">
        <f t="shared" si="1"/>
        <v/>
      </c>
      <c r="I23" s="13" t="str">
        <f t="shared" si="5"/>
        <v>労働保険特別会計労災勘定</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労働保険特別会計労災勘定</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交通安全対策、男女共同参画</v>
      </c>
      <c r="B27" s="13"/>
      <c r="F27" s="18" t="s">
        <v>126</v>
      </c>
      <c r="G27" s="17"/>
      <c r="H27" s="13" t="str">
        <f t="shared" si="1"/>
        <v/>
      </c>
      <c r="I27" s="13" t="str">
        <f t="shared" si="5"/>
        <v>労働保険特別会計労災勘定</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労働保険特別会計労災勘定</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598</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602</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内野 和馬(uchino-kazuma)</cp:lastModifiedBy>
  <cp:lastPrinted>2022-08-16T08:16:57Z</cp:lastPrinted>
  <dcterms:created xsi:type="dcterms:W3CDTF">2012-03-13T00:50:25Z</dcterms:created>
  <dcterms:modified xsi:type="dcterms:W3CDTF">2022-08-25T04:38:56Z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