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0" yWindow="0" windowWidth="28800" windowHeight="1236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38" i="11"/>
  <c r="AY340" i="11"/>
  <c r="AY337" i="11"/>
  <c r="AY397" i="11"/>
  <c r="AY328" i="11"/>
  <c r="AY323" i="11"/>
  <c r="AY327" i="11"/>
  <c r="AY331" i="11"/>
  <c r="AY324" i="11"/>
  <c r="AY332" i="11"/>
  <c r="AY325" i="11"/>
  <c r="AY329" i="11"/>
  <c r="AY333" i="11"/>
  <c r="AY322" i="11"/>
  <c r="AY326" i="11"/>
  <c r="AY336" i="11"/>
  <c r="AY341"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99" i="11"/>
  <c r="AY101" i="11" s="1"/>
  <c r="AY98" i="11"/>
  <c r="AY102" i="11"/>
  <c r="AY104" i="11" s="1"/>
  <c r="AY100" i="11" l="1"/>
  <c r="AY123" i="11"/>
  <c r="AY176" i="11"/>
  <c r="AY198" i="11"/>
  <c r="AY203" i="11"/>
  <c r="AY207" i="11"/>
  <c r="AY211" i="11"/>
  <c r="AY126" i="11"/>
  <c r="AY131" i="11"/>
  <c r="AY143" i="11"/>
  <c r="AY116" i="11"/>
  <c r="AY120" i="11"/>
  <c r="AY124" i="11"/>
  <c r="AY128" i="11"/>
  <c r="AY154" i="11"/>
  <c r="AY163" i="11"/>
  <c r="AY140" i="11"/>
  <c r="AY144" i="11"/>
  <c r="AY134"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5" i="11" l="1"/>
  <c r="AY89" i="11"/>
  <c r="AY97" i="11"/>
  <c r="AY92" i="11"/>
  <c r="AY82" i="11"/>
  <c r="AY86" i="11"/>
  <c r="AY90" i="11"/>
  <c r="AY94"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<sst xmlns="http://schemas.openxmlformats.org/spreadsheetml/2006/main" count="1476" uniqueCount="729">
  <si>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</si>
  <si>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</si>
  <si>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</si>
  <si>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</si>
  <si>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</si>
  <si>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</si>
  <si>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</si>
  <si>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</si>
  <si>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</si>
  <si>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</si>
  <si>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</si>
  <si>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</si>
  <si>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</si>
  <si>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</si>
  <si>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</si>
  <si>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</si>
  <si>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</si>
  <si>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</si>
  <si>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</si>
  <si>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</si>
  <si>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</si>
  <si>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</si>
  <si>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</si>
  <si>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</si>
  <si>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</si>
  <si>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</si>
  <si>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</si>
  <si>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</si>
  <si>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</si>
  <si>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</si>
  <si>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</si>
  <si>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</si>
  <si>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</si>
  <si>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</si>
  <si>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</si>
  <si>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</si>
  <si>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</si>
  <si>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</si>
  <si>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</si>
  <si>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</si>
  <si>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</si>
  <si>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</si>
  <si>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</si>
  <si>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</si>
  <si>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</si>
  <si>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</si>
  <si>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</si>
  <si>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</si>
  <si>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</si>
  <si>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</si>
  <si>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</si>
  <si>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</si>
  <si>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</si>
  <si>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</si>
  <si>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</si>
  <si>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</si>
  <si>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</si>
  <si>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</si>
  <si>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</si>
  <si>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</si>
  <si>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</si>
  <si>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</si>
  <si>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</si>
  <si>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</si>
  <si>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</si>
  <si>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</si>
  <si>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</si>
  <si>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</si>
  <si>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</si>
  <si>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</si>
  <si>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</si>
  <si>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</si>
  <si>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</si>
  <si>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</si>
  <si>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</si>
  <si>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</si>
  <si>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</si>
  <si>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</si>
  <si>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</si>
  <si>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</si>
  <si>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</si>
  <si>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</si>
  <si>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</si>
  <si>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</si>
  <si>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</si>
  <si>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</si>
  <si>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</si>
  <si>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</si>
  <si>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</si>
  <si>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</si>
  <si>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</si>
  <si>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</si>
  <si>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</si>
  <si>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</si>
  <si>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</si>
  <si>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</si>
  <si>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</si>
  <si>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</si>
  <si>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</si>
  <si>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</si>
  <si>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</si>
  <si>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</si>
  <si>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</si>
  <si>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</si>
  <si>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</si>
  <si>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</si>
  <si>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</si>
  <si>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</si>
  <si>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</si>
  <si>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</si>
  <si>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</si>
  <si>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</si>
  <si>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</si>
  <si>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</si>
  <si>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</si>
  <si>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</si>
  <si>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</si>
  <si>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</si>
  <si>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</si>
  <si>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</si>
  <si>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</si>
  <si>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</si>
  <si>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</si>
  <si>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</si>
  <si>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</si>
  <si>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</si>
  <si>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</si>
  <si>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</si>
  <si>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</si>
  <si>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</si>
  <si>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</si>
  <si>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</si>
  <si>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</si>
  <si>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</si>
  <si>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</si>
  <si>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</si>
  <si>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</si>
  <si>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</si>
  <si>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</si>
  <si>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</si>
  <si>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</si>
  <si>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</si>
  <si>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</si>
  <si>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</si>
  <si>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</si>
  <si>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</si>
  <si>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</si>
  <si>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</si>
  <si>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</si>
  <si>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</si>
  <si>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</si>
  <si>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</si>
  <si>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</si>
  <si>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</si>
  <si>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</si>
  <si>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</si>
  <si>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</si>
  <si>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</si>
  <si>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</si>
  <si>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</si>
  <si>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</si>
  <si>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</si>
  <si>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</si>
  <si>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</si>
  <si>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</si>
  <si>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</si>
  <si>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</si>
  <si>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</si>
  <si>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</si>
  <si>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</si>
  <si>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</si>
  <si>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</si>
  <si>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</si>
  <si>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</si>
  <si>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</si>
  <si>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</si>
  <si>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</si>
  <si>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</si>
  <si>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</si>
  <si>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</si>
  <si>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</si>
  <si>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</si>
  <si>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</si>
  <si>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</si>
  <si>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</si>
  <si>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</si>
  <si>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</si>
  <si>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</si>
  <si>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</si>
  <si>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</si>
  <si>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</si>
  <si>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</si>
  <si>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</si>
  <si>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</si>
  <si>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</si>
  <si>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</si>
  <si>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</si>
  <si>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</si>
  <si>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</si>
  <si>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</si>
  <si>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</si>
  <si>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</si>
  <si>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</si>
  <si>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</si>
  <si>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</si>
  <si>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</si>
  <si>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</si>
  <si>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</si>
  <si>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</si>
  <si>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</si>
  <si>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</si>
  <si>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</si>
  <si>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</si>
  <si>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</si>
  <si>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</si>
  <si>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</si>
  <si>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</si>
  <si>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</si>
  <si>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</si>
  <si>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</si>
  <si>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</si>
  <si>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</si>
  <si>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</si>
  <si>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</si>
  <si>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</si>
  <si>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</si>
  <si>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</si>
  <si>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</si>
  <si>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</si>
  <si>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</si>
  <si>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</si>
  <si>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</si>
  <si>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</si>
  <si>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</si>
  <si>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</si>
  <si>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</si>
  <si>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</si>
  <si>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</si>
  <si>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</si>
  <si>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</si>
  <si>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</si>
  <si>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</si>
  <si>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</si>
  <si>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</si>
  <si>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</si>
  <si>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</si>
  <si>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</si>
  <si>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</si>
  <si>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</si>
  <si>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</si>
  <si>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</si>
  <si>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</si>
  <si>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</si>
  <si>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</si>
  <si>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</si>
  <si>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</si>
  <si>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</si>
  <si>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</si>
  <si>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</si>
  <si>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</si>
  <si>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</si>
  <si>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</si>
  <si>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</si>
  <si>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</si>
  <si>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</si>
  <si>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</si>
  <si>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</si>
  <si>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</si>
  <si>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</si>
  <si>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</si>
  <si>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</si>
  <si>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</si>
  <si>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</si>
  <si>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</si>
  <si>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</si>
  <si>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</si>
  <si>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</si>
  <si>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</si>
  <si>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</si>
  <si>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</si>
  <si>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</si>
  <si>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</si>
  <si>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</si>
  <si>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</si>
  <si>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</si>
  <si>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</si>
  <si>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</si>
  <si>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</si>
  <si>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</si>
  <si>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</si>
  <si>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</si>
  <si>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</si>
  <si>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</si>
  <si>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</si>
  <si>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</si>
  <si>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</si>
  <si>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</si>
  <si>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</si>
  <si>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</si>
  <si>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</si>
  <si>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</si>
  <si>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</si>
  <si>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</si>
  <si>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</si>
  <si>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</si>
  <si>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</si>
  <si>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</si>
  <si>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</si>
  <si>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</si>
  <si>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</si>
  <si>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</si>
  <si>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</si>
  <si>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</si>
  <si>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</si>
  <si>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</si>
  <si>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</si>
  <si>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</si>
  <si>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</si>
  <si>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</si>
  <si>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</si>
  <si>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</si>
  <si>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</si>
  <si>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</si>
  <si>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</si>
  <si>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</si>
  <si>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</si>
  <si>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</si>
  <si>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</si>
  <si>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</si>
  <si>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</si>
  <si>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</si>
  <si>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</si>
  <si>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</si>
  <si>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</si>
  <si>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</si>
  <si>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</si>
  <si>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</si>
  <si>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</si>
  <si>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</si>
  <si>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</si>
  <si>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</si>
  <si>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</si>
  <si>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</si>
  <si>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</si>
  <si>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</si>
  <si>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</si>
  <si>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</si>
  <si>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</si>
  <si>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</si>
  <si>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</si>
  <si>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</si>
  <si>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</si>
  <si>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</si>
  <si>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</si>
  <si>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</si>
  <si>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</si>
  <si>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</si>
  <si>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</si>
  <si>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</si>
  <si>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</si>
  <si>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</si>
  <si>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</si>
  <si>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</si>
  <si>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</si>
  <si>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</si>
  <si>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</si>
  <si>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</si>
  <si>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</si>
  <si>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</si>
  <si>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</si>
  <si>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</si>
  <si>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</si>
  <si>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</si>
  <si>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</si>
  <si>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</si>
  <si>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</si>
  <si>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</si>
  <si>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</si>
  <si>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</si>
  <si>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</si>
  <si>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</si>
  <si>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</si>
  <si>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</si>
  <si>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</si>
  <si>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</si>
  <si>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</si>
  <si>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</si>
  <si>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</si>
  <si>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</si>
  <si>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</si>
  <si>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</si>
  <si>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</si>
  <si>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</si>
  <si>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</si>
  <si>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</si>
  <si>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</si>
  <si>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</si>
  <si>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</si>
  <si>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</si>
  <si>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</si>
  <si>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</si>
  <si>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</si>
  <si>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</si>
  <si>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</si>
  <si>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</si>
  <si>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</si>
  <si>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</si>
  <si>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</si>
  <si>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</si>
  <si>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</si>
  <si>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</si>
  <si>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</si>
  <si>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</si>
  <si>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</si>
  <si>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</si>
  <si>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</si>
  <si>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</si>
  <si>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</si>
  <si>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</si>
  <si>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</si>
  <si>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</si>
  <si>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</si>
  <si>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</si>
  <si>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</si>
  <si>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</si>
  <si>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</si>
  <si>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</si>
  <si>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</si>
  <si>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</si>
  <si>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</si>
  <si>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</si>
  <si>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</si>
  <si>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</si>
  <si>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</si>
  <si>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</si>
  <si>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</si>
  <si>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</si>
  <si>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</si>
  <si>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</si>
  <si>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</si>
  <si>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</si>
  <si>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</si>
  <si>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</si>
  <si>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</si>
  <si>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</si>
  <si>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</si>
  <si>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</si>
  <si>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</si>
  <si>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</si>
  <si>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</si>
  <si>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</si>
  <si>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</si>
  <si>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</si>
  <si>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</si>
  <si>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</si>
  <si>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</si>
  <si>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</si>
  <si>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</si>
  <si>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</si>
  <si>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</si>
  <si>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</si>
  <si>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</si>
  <si>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</si>
  <si>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</si>
  <si>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</si>
  <si>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</si>
  <si>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</si>
  <si>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</si>
  <si>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</si>
  <si>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</si>
  <si>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</si>
  <si>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</si>
  <si>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</si>
  <si>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</si>
  <si>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</si>
  <si>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</si>
  <si>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</si>
  <si>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</si>
  <si>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</si>
  <si>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</si>
  <si>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</si>
  <si>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</si>
  <si>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</si>
  <si>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</si>
  <si>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</si>
  <si>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</si>
  <si>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</si>
  <si>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</si>
  <si>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</si>
  <si>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</si>
  <si>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</si>
  <si>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</si>
  <si>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</si>
  <si>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</si>
  <si>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</si>
  <si>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</si>
  <si>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</si>
  <si>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</si>
  <si>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</si>
  <si>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</si>
  <si>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</si>
  <si>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</si>
  <si>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</si>
  <si>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</si>
  <si>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</si>
  <si>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</si>
  <si>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</si>
  <si>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</si>
  <si>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</si>
  <si>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</si>
  <si>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</si>
  <si>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</si>
  <si>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</si>
  <si>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</si>
  <si>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</si>
  <si>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</si>
  <si>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</si>
  <si>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</si>
  <si>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</si>
  <si>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</si>
  <si>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</si>
  <si>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</si>
  <si>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</si>
  <si>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</si>
  <si>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</si>
  <si>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</si>
  <si>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</si>
  <si>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</si>
  <si>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</si>
  <si>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</si>
  <si>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</si>
  <si>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</si>
  <si>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</si>
  <si>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</si>
  <si>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</si>
  <si>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</si>
  <si>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</si>
  <si>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</si>
  <si>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</si>
  <si>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</si>
  <si>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</si>
  <si>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</si>
  <si>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</si>
  <si>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</si>
  <si>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</si>
  <si>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</si>
  <si>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</si>
  <si>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</si>
  <si>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</si>
  <si>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</si>
  <si>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</si>
  <si>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</si>
  <si>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</si>
  <si>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</si>
  <si>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</si>
  <si>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</si>
  <si>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</si>
  <si>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</si>
  <si>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</si>
  <si>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</si>
  <si>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</si>
  <si>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</si>
  <si>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</si>
  <si>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</si>
  <si>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</si>
  <si>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</si>
  <si>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</si>
  <si>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</si>
  <si>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</si>
  <si>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</si>
  <si>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</si>
  <si>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</si>
  <si>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</si>
  <si>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</si>
  <si>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</si>
  <si>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</si>
  <si>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</si>
  <si>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</si>
  <si>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</si>
  <si>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</si>
  <si>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</si>
  <si>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</si>
  <si>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</si>
  <si>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</si>
  <si>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</si>
  <si>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</si>
  <si>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</si>
  <si>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</si>
  <si>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</si>
  <si>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</si>
  <si>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</si>
  <si>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</si>
  <si>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</si>
  <si>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</si>
  <si>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</si>
  <si>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</si>
  <si>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</si>
  <si>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</si>
  <si>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</si>
  <si>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</si>
  <si>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</si>
  <si>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</si>
  <si>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</si>
  <si>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</si>
  <si>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</si>
  <si>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不明</t>
  </si>
  <si>
    <t>終了予定なし</t>
  </si>
  <si>
    <t>安全課</t>
  </si>
  <si>
    <t>労働者災害補償保険法第29条第１項第３号
労働安全衛生法第106条第１項</t>
  </si>
  <si>
    <t>第13次労働災害防止計画、成長戦略（R2.7.17閣議決定）</t>
  </si>
  <si>
    <t>-</t>
  </si>
  <si>
    <t>諸謝金</t>
  </si>
  <si>
    <t>庁費</t>
  </si>
  <si>
    <t>トライアル実施事業場へのアンケート結果の「自らの事業場でリスクアセスメントを実施したい。」が60％以上。（平成30年度まで）</t>
  </si>
  <si>
    <t>トライアル実施事業場へのアンケート結果
（「自らの事業場でリスクアセスメントを実施したい。」の回答／アンケート調査数）</t>
  </si>
  <si>
    <t>厚生労働省労働基準局調べ</t>
  </si>
  <si>
    <t>機能安全を活用した機械設備の安全対策の推進事業に係るトライアル実施対象を３事業場選定し、実施する。（平成30年度まで）</t>
  </si>
  <si>
    <t>件</t>
  </si>
  <si>
    <t>単位当たりコスト ＝ Ｘ ／ Ｙ
Ｘ：「事業執行額（令和３年度は契約額）」
Ｙ：「買取試験の実施率×選定基準該当型式数」　　　　　　</t>
    <phoneticPr fontId="5"/>
  </si>
  <si>
    <t>円/型式</t>
  </si>
  <si>
    <t>　X　/　Y</t>
    <phoneticPr fontId="5"/>
  </si>
  <si>
    <t>38,144,429/
(100%×21)</t>
  </si>
  <si>
    <t>38,417,471/
(100%×20)</t>
  </si>
  <si>
    <t>1027</t>
  </si>
  <si>
    <t>391</t>
  </si>
  <si>
    <t>395</t>
  </si>
  <si>
    <t>402</t>
  </si>
  <si>
    <t>397</t>
  </si>
  <si>
    <t>404</t>
  </si>
  <si>
    <t>0408</t>
  </si>
  <si>
    <t>○</t>
  </si>
  <si>
    <t>機械等に起因する災害防止対策費</t>
    <rPh sb="4" eb="6">
      <t>キイン</t>
    </rPh>
    <phoneticPr fontId="5"/>
  </si>
  <si>
    <t>厚労</t>
    <rPh sb="0" eb="2">
      <t>コウロウ</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</si>
  <si>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</si>
  <si>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</si>
  <si>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</si>
  <si>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</si>
  <si>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https://www.mhlw.go.jp/wp/seisaku/hyouka/dl/r03_jizenbunseki/III-2-1.pdf</t>
  </si>
  <si>
    <t>２ページ</t>
  </si>
  <si>
    <t>労働保険業務庁費</t>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</si>
  <si>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</si>
  <si>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職員旅費</t>
    <rPh sb="0" eb="2">
      <t>ショクイン</t>
    </rPh>
    <rPh sb="2" eb="4">
      <t>リョヒ</t>
    </rPh>
    <phoneticPr fontId="5"/>
  </si>
  <si>
    <t>委員等旅費</t>
    <rPh sb="0" eb="2">
      <t>イイン</t>
    </rPh>
    <rPh sb="2" eb="3">
      <t>トウ</t>
    </rPh>
    <rPh sb="3" eb="5">
      <t>リョヒ</t>
    </rPh>
    <phoneticPr fontId="5"/>
  </si>
  <si>
    <t>‐</t>
  </si>
  <si>
    <t>-</t>
    <phoneticPr fontId="5"/>
  </si>
  <si>
    <t>釜石　英雄</t>
    <rPh sb="0" eb="2">
      <t>カマイシ</t>
    </rPh>
    <rPh sb="3" eb="5">
      <t>ヒデオ</t>
    </rPh>
    <phoneticPr fontId="5"/>
  </si>
  <si>
    <t>労働安全衛生関係法令に基づき、国が設置届の審査、検査業者・登録教習機関の監査等を行うものであり、国民や社会のニーズを反映しているものである。</t>
    <phoneticPr fontId="5"/>
  </si>
  <si>
    <t>労働安全衛生関係法令に基づき、国が設置届の審査、検査業者・登録教習機関の監査等をすることとされていることから、国が実施するべき事業である。</t>
    <phoneticPr fontId="5"/>
  </si>
  <si>
    <t>製造業を中心に、機械設備による死亡災害や障害の残る災害につながりやすいはさまれ・巻き込まれ災害が多数発生していることから、第13次労働災害防止計画においても重点的な対策として位置づけているところであり、機械設備の安全化の指導等により機械災害防止を図る本事業は、優先度は高い。</t>
    <phoneticPr fontId="5"/>
  </si>
  <si>
    <t>△</t>
  </si>
  <si>
    <t>有</t>
  </si>
  <si>
    <t>本事業は、労働災害防止のため、事業者に対して指導を行うものであり、事業者から徴収した労災保険料から経費を支出していることから、受益者との負担関係は妥当である。</t>
    <phoneticPr fontId="5"/>
  </si>
  <si>
    <t>本事業において実施している買取試験は、民間機関が有償で実施している同種の試験と比較して妥当である。</t>
    <phoneticPr fontId="5"/>
  </si>
  <si>
    <t>-</t>
    <phoneticPr fontId="5"/>
  </si>
  <si>
    <t>事業に必要な旅費、計測器具、保護具等の購入費に限定されている。</t>
    <phoneticPr fontId="5"/>
  </si>
  <si>
    <t>１回の出張で複数の件数をこなすことができるように、指導計画を立てて、業務の効率化コスト削減に努めている。</t>
    <phoneticPr fontId="5"/>
  </si>
  <si>
    <t>成果実績は目標を達成しており、目標に見合ったものといえる。</t>
    <phoneticPr fontId="5"/>
  </si>
  <si>
    <t>活動実績は見込みどおりであり、見込みに見合ったものといえる。</t>
    <phoneticPr fontId="5"/>
  </si>
  <si>
    <t>マニュアルについては、厚生労働省ＨＰにも掲載し、周知・活用を図っている。</t>
    <phoneticPr fontId="5"/>
  </si>
  <si>
    <t>成果実績は目標を達成し、活動実績は見込み通りであることから、適切に事業が実施されていると考える。</t>
    <phoneticPr fontId="5"/>
  </si>
  <si>
    <t>引き続き事業を適切に実施していく。</t>
    <phoneticPr fontId="5"/>
  </si>
  <si>
    <t>A.一般社団法人日本ボイラ協会</t>
    <phoneticPr fontId="5"/>
  </si>
  <si>
    <t>事業費</t>
    <rPh sb="0" eb="3">
      <t>ジギョウヒ</t>
    </rPh>
    <phoneticPr fontId="5"/>
  </si>
  <si>
    <t>管理諸経費</t>
    <rPh sb="0" eb="2">
      <t>カンリ</t>
    </rPh>
    <rPh sb="2" eb="5">
      <t>ショケイヒ</t>
    </rPh>
    <phoneticPr fontId="5"/>
  </si>
  <si>
    <t>消費税</t>
    <rPh sb="0" eb="3">
      <t>ショウヒゼイ</t>
    </rPh>
    <phoneticPr fontId="5"/>
  </si>
  <si>
    <t>検討委員会開催、会議資料作成等</t>
    <phoneticPr fontId="5"/>
  </si>
  <si>
    <t>消耗品、光熱費、事務所借料</t>
    <phoneticPr fontId="5"/>
  </si>
  <si>
    <t>B.一般社団法人日本ボイラ協会</t>
    <phoneticPr fontId="5"/>
  </si>
  <si>
    <t>C.公益社団法人産業安全技術協会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5"/>
  </si>
  <si>
    <t>D.公益社団法人産業安全技術協会</t>
    <rPh sb="2" eb="4">
      <t>コウエキ</t>
    </rPh>
    <rPh sb="4" eb="6">
      <t>シャダン</t>
    </rPh>
    <rPh sb="6" eb="8">
      <t>ホウジン</t>
    </rPh>
    <rPh sb="8" eb="10">
      <t>サンギョウ</t>
    </rPh>
    <rPh sb="10" eb="12">
      <t>アンゼン</t>
    </rPh>
    <rPh sb="12" eb="14">
      <t>ギジュツ</t>
    </rPh>
    <rPh sb="14" eb="16">
      <t>キョウカイ</t>
    </rPh>
    <phoneticPr fontId="5"/>
  </si>
  <si>
    <t>E.特別民間法人建設業労働災害防止協会</t>
    <rPh sb="2" eb="4">
      <t>トクベツ</t>
    </rPh>
    <rPh sb="4" eb="6">
      <t>ミンカン</t>
    </rPh>
    <rPh sb="6" eb="8">
      <t>ホウジン</t>
    </rPh>
    <rPh sb="8" eb="11">
      <t>ケンセツギョウ</t>
    </rPh>
    <rPh sb="11" eb="13">
      <t>ロウドウ</t>
    </rPh>
    <rPh sb="13" eb="15">
      <t>サイガイ</t>
    </rPh>
    <rPh sb="15" eb="17">
      <t>ボウシ</t>
    </rPh>
    <rPh sb="17" eb="19">
      <t>キョウカイ</t>
    </rPh>
    <phoneticPr fontId="5"/>
  </si>
  <si>
    <t>国内に流通する機械等の安全性の確保</t>
    <phoneticPr fontId="5"/>
  </si>
  <si>
    <t>38,368,653/
(100%×21)</t>
    <phoneticPr fontId="5"/>
  </si>
  <si>
    <t>-</t>
    <phoneticPr fontId="5"/>
  </si>
  <si>
    <t>特別民間法人建設業労働災害防止協会</t>
    <phoneticPr fontId="5"/>
  </si>
  <si>
    <t>補助金等交付</t>
  </si>
  <si>
    <t>型式検定対象機械等の買取試験の実施</t>
    <phoneticPr fontId="5"/>
  </si>
  <si>
    <t>墜落制止用器具の買取試験事業</t>
    <phoneticPr fontId="5"/>
  </si>
  <si>
    <t>既存不適合機械等更新支援補助金</t>
    <phoneticPr fontId="5"/>
  </si>
  <si>
    <t>新技術の導入等を踏まえたボイラー等に係る検査の在り方検討事業</t>
    <phoneticPr fontId="5"/>
  </si>
  <si>
    <t>温水ボイラーの規制区分の見直し検討事業</t>
    <phoneticPr fontId="5"/>
  </si>
  <si>
    <t>間接補助金</t>
    <rPh sb="0" eb="2">
      <t>カンセツ</t>
    </rPh>
    <rPh sb="2" eb="5">
      <t>ホジョキン</t>
    </rPh>
    <phoneticPr fontId="5"/>
  </si>
  <si>
    <t>間接補助金（手数料含む）</t>
    <rPh sb="0" eb="2">
      <t>カンセツ</t>
    </rPh>
    <rPh sb="2" eb="5">
      <t>ホジョキン</t>
    </rPh>
    <rPh sb="6" eb="9">
      <t>テスウリョウ</t>
    </rPh>
    <rPh sb="9" eb="10">
      <t>フク</t>
    </rPh>
    <phoneticPr fontId="5"/>
  </si>
  <si>
    <t>事務費</t>
    <rPh sb="0" eb="3">
      <t>ジムヒ</t>
    </rPh>
    <phoneticPr fontId="5"/>
  </si>
  <si>
    <t>諸謝金、旅費、消耗品、事務所借料</t>
    <rPh sb="0" eb="1">
      <t>ショ</t>
    </rPh>
    <rPh sb="1" eb="3">
      <t>シャキン</t>
    </rPh>
    <rPh sb="4" eb="6">
      <t>リョヒ</t>
    </rPh>
    <rPh sb="7" eb="10">
      <t>ショウモウヒン</t>
    </rPh>
    <rPh sb="11" eb="14">
      <t>ジムショ</t>
    </rPh>
    <rPh sb="14" eb="16">
      <t>シャクリョウ</t>
    </rPh>
    <phoneticPr fontId="5"/>
  </si>
  <si>
    <t>事業費</t>
    <rPh sb="0" eb="3">
      <t>ジギョウヒ</t>
    </rPh>
    <phoneticPr fontId="5"/>
  </si>
  <si>
    <t>消費税</t>
    <rPh sb="0" eb="3">
      <t>ショウヒゼイ</t>
    </rPh>
    <phoneticPr fontId="5"/>
  </si>
  <si>
    <t>検討委員会開催、サンプル購入費等</t>
    <rPh sb="0" eb="2">
      <t>ケントウ</t>
    </rPh>
    <rPh sb="2" eb="5">
      <t>イインカイ</t>
    </rPh>
    <rPh sb="5" eb="7">
      <t>カイサイ</t>
    </rPh>
    <rPh sb="12" eb="15">
      <t>コウニュウヒ</t>
    </rPh>
    <rPh sb="15" eb="16">
      <t>トウ</t>
    </rPh>
    <phoneticPr fontId="5"/>
  </si>
  <si>
    <t>消耗品、光熱費等</t>
    <rPh sb="7" eb="8">
      <t>トウ</t>
    </rPh>
    <phoneticPr fontId="5"/>
  </si>
  <si>
    <t>-</t>
    <phoneticPr fontId="5"/>
  </si>
  <si>
    <t>検討委員会開催、サンプル購入費等</t>
    <rPh sb="12" eb="15">
      <t>コウニュウヒ</t>
    </rPh>
    <rPh sb="15" eb="16">
      <t>トウ</t>
    </rPh>
    <phoneticPr fontId="5"/>
  </si>
  <si>
    <t>F. 東京労働局</t>
    <rPh sb="3" eb="5">
      <t>トウキョウ</t>
    </rPh>
    <rPh sb="5" eb="8">
      <t>ロウドウキョク</t>
    </rPh>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</si>
  <si>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</si>
  <si>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</si>
  <si>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</si>
  <si>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役務・物品の調達</t>
    <rPh sb="0" eb="2">
      <t>エキム</t>
    </rPh>
    <rPh sb="3" eb="5">
      <t>ブッピン</t>
    </rPh>
    <rPh sb="6" eb="8">
      <t>チョウタツ</t>
    </rPh>
    <phoneticPr fontId="5"/>
  </si>
  <si>
    <t>計画届審査員等の保険料等</t>
    <rPh sb="0" eb="2">
      <t>ケイカク</t>
    </rPh>
    <rPh sb="2" eb="3">
      <t>トド</t>
    </rPh>
    <rPh sb="3" eb="6">
      <t>シンサイン</t>
    </rPh>
    <rPh sb="6" eb="7">
      <t>トウ</t>
    </rPh>
    <rPh sb="8" eb="11">
      <t>ホケンリョウ</t>
    </rPh>
    <rPh sb="11" eb="12">
      <t>トウ</t>
    </rPh>
    <phoneticPr fontId="5"/>
  </si>
  <si>
    <t>計画届審査員等への謝金</t>
    <rPh sb="0" eb="2">
      <t>ケイカク</t>
    </rPh>
    <rPh sb="2" eb="3">
      <t>トド</t>
    </rPh>
    <rPh sb="3" eb="6">
      <t>シンサイン</t>
    </rPh>
    <rPh sb="6" eb="7">
      <t>トウ</t>
    </rPh>
    <rPh sb="9" eb="11">
      <t>シャキン</t>
    </rPh>
    <phoneticPr fontId="5"/>
  </si>
  <si>
    <t>その他</t>
    <rPh sb="2" eb="3">
      <t>タ</t>
    </rPh>
    <phoneticPr fontId="5"/>
  </si>
  <si>
    <t>計画届審査員等への謝金、旅費、保険料、物品等の調達</t>
    <rPh sb="0" eb="2">
      <t>ケイカク</t>
    </rPh>
    <rPh sb="2" eb="3">
      <t>トド</t>
    </rPh>
    <rPh sb="3" eb="6">
      <t>シンサイン</t>
    </rPh>
    <rPh sb="6" eb="7">
      <t>トウ</t>
    </rPh>
    <rPh sb="9" eb="11">
      <t>シャキン</t>
    </rPh>
    <rPh sb="12" eb="14">
      <t>リョヒ</t>
    </rPh>
    <rPh sb="15" eb="18">
      <t>ホケンリョウ</t>
    </rPh>
    <rPh sb="19" eb="21">
      <t>ブッピン</t>
    </rPh>
    <rPh sb="21" eb="22">
      <t>トウ</t>
    </rPh>
    <rPh sb="23" eb="25">
      <t>チョウタツ</t>
    </rPh>
    <phoneticPr fontId="5"/>
  </si>
  <si>
    <t>間接補助機械のうち、より安全性の高いもの（付加安全措置が過負荷防止装置１以上、フルハーネス型３以上）の割合を60％以上とする。
（令和元年度から令和３年度まで）</t>
    <rPh sb="72" eb="74">
      <t>レイワ</t>
    </rPh>
    <rPh sb="75" eb="77">
      <t>ネンド</t>
    </rPh>
    <phoneticPr fontId="5"/>
  </si>
  <si>
    <t xml:space="preserve">①危険性・有害性のある機械等について、危険性・有害性等の調査（リスクアセスメント）の促進及び労働災害の防止を図ることを目的として、機械等設置届の受理、審査及び実施調査を行うとともに、機械等の検査検定等を行う登録機関の監査指導を行う。
②スマート保安推進のためボイラー等の性能検査に係る開放検査周期の延長（現行最大８年から12年に延長）について技術的要件を検討する。（令和２年度から）
③カーボンニュートラル社会の実現のため、再生可能エネルギーの最大限の導入を図ること等を目的として、温水ボイラーに係る、規制の見直し案の作成を目的とする。（令和３年度まで）
④輸入機械等を中心として市場に流通している型式検定対象機械等（防爆構造電気機械器具）に買取試験を実施し、機械等の安全性を担保する。（令和４年度まで）
⑤市場に流通している墜落制止用器具に買取試験を実施し、安全性を担保する。（令和３年度から）　
⑥最新の構造規格に適合した機械等に更新するための経費の一部に対する補助金を交付し、高水準の安全衛生を有する機械等の普及を促す。（令和３年度まで）
⑦製造業等における労働災害の防止等に関する業務の円滑な運営に資するため、都道府県労働局又は労働基準監督署に計画届審査員を設置する。（令和３年度から）
</t>
    <rPh sb="269" eb="271">
      <t>レイワ</t>
    </rPh>
    <rPh sb="272" eb="274">
      <t>ネンド</t>
    </rPh>
    <phoneticPr fontId="5"/>
  </si>
  <si>
    <t>①機械等設置届等に係る審査及び実地調査及び登録検査業者等に対する指導
②新技術の導入等を踏まえたボイラー等に係る検査の在り方検討事業（令和２年度から）
③温水ボイラーの規制区分の見直し検討事業（令和３年度まで）
④型式検定対象機械等の買取試験事業（令和４年度まで）
⑤墜落制止用器具の買取試験事業（令和３年度から）
⑥既存不適合機械等更新支援補助金事業（令和３年度まで）
⑦計画届審査員の設置（令和３年度から）</t>
    <rPh sb="97" eb="99">
      <t>レイワ</t>
    </rPh>
    <rPh sb="100" eb="102">
      <t>ネンド</t>
    </rPh>
    <phoneticPr fontId="5"/>
  </si>
  <si>
    <t>買取試験を実施した全ての型式に規格を満たさせる</t>
    <phoneticPr fontId="5"/>
  </si>
  <si>
    <t>買取試験を実施した機械等の型式のうち、構造規格を満たす型式の割合
（構造規格を満たす型式の数／買取試験を実施した機械等の型式の数）</t>
    <phoneticPr fontId="5"/>
  </si>
  <si>
    <t xml:space="preserve">市場に流通している防爆構造電気機械器具等（型式検定対象機械）を対象として買取試験を行う。また、既存不適合機械等を最新構造規格に適合させるために要する費用の一部を補助する。
</t>
    <rPh sb="0" eb="2">
      <t>シジョウ</t>
    </rPh>
    <rPh sb="19" eb="20">
      <t>トウ</t>
    </rPh>
    <rPh sb="31" eb="33">
      <t>タイショウ</t>
    </rPh>
    <rPh sb="77" eb="79">
      <t>イチブ</t>
    </rPh>
    <rPh sb="80" eb="82">
      <t>ホジョ</t>
    </rPh>
    <phoneticPr fontId="5"/>
  </si>
  <si>
    <t>　原則、委託先の決定においては、一般競争入札（総合評価落札方式）により競争性が確保されている。
　防爆構造電気機械器具等の買取試験については、必要な試験設備を有し、適切な試験を確実に実施する能力を有するなどの要件を満たし、第三者の立場から公平性を担保した試験が行える機関は一者しかいないと判断しているところ、公募を実施し真に一者しか応札できないか確認を取っていることから支出先の選定は妥当である。
　なお、一者応札となった調達については、公示後の幅広い声かけ等を努めるとともに、必要に応じて事業規模の調整など仕様書の見直しを行った。</t>
    <rPh sb="59" eb="60">
      <t>トウ</t>
    </rPh>
    <phoneticPr fontId="5"/>
  </si>
  <si>
    <t>12,431,643/
(100%×10)</t>
    <phoneticPr fontId="5"/>
  </si>
  <si>
    <t>防爆構造電気機械器具等の安全性担保のための選定基準に該当する型式のうち80％以上を対象として、買取試験を実施する。（買取試験実施率）</t>
    <rPh sb="10" eb="11">
      <t>トウ</t>
    </rPh>
    <rPh sb="58" eb="60">
      <t>カイトリ</t>
    </rPh>
    <rPh sb="60" eb="62">
      <t>シケン</t>
    </rPh>
    <rPh sb="62" eb="65">
      <t>ジッシリツ</t>
    </rPh>
    <phoneticPr fontId="5"/>
  </si>
  <si>
    <t>単位当たりコスト ＝ Ｘ ／ Ｙ
Ｘ：「事業執行額（令和３年度は契約額）」
Ｙ：「買取試験実施した型式のうち構造規格を満たす型式の割合×選定基準該当型式数」　　　　　　</t>
    <rPh sb="45" eb="47">
      <t>ジッシ</t>
    </rPh>
    <rPh sb="49" eb="51">
      <t>カタシキ</t>
    </rPh>
    <rPh sb="54" eb="56">
      <t>コウゾウ</t>
    </rPh>
    <rPh sb="56" eb="58">
      <t>キカク</t>
    </rPh>
    <rPh sb="59" eb="60">
      <t>ミ</t>
    </rPh>
    <rPh sb="62" eb="64">
      <t>カタシキ</t>
    </rPh>
    <rPh sb="65" eb="67">
      <t>ワリアイ</t>
    </rPh>
    <phoneticPr fontId="5"/>
  </si>
  <si>
    <t>間接補助金交付実績
（間接補助機械のうち、より安全性の高いもの（付加安全措置が過負荷防止装置１以上、フルハーネス型３以上）の割合（より安全性の高い機械等に対する間接補助金の交付件数／間接補助金の交付件数））</t>
    <phoneticPr fontId="5"/>
  </si>
  <si>
    <t>一つの事業の内部に大きく性格を異にする内容が含まれていることから、それぞれに対応したアウトプット指標・アウトカム指標を個別に設定し、全体的な状況に関する評価を可能にすることが望まれる。
引き続き一者応札の解消に取り組まれたい。（大屋　雄裕）</t>
    <phoneticPr fontId="5"/>
  </si>
  <si>
    <t>・共済適用拡大による健康保険料の減
・実績見合いによる委託費の減</t>
    <rPh sb="1" eb="3">
      <t>キョウサイ</t>
    </rPh>
    <rPh sb="3" eb="5">
      <t>テキヨウ</t>
    </rPh>
    <rPh sb="5" eb="7">
      <t>カクダイ</t>
    </rPh>
    <rPh sb="10" eb="12">
      <t>ケンコウ</t>
    </rPh>
    <rPh sb="12" eb="15">
      <t>ホケンリョウ</t>
    </rPh>
    <rPh sb="16" eb="17">
      <t>ゲン</t>
    </rPh>
    <rPh sb="19" eb="21">
      <t>ジッセキ</t>
    </rPh>
    <rPh sb="21" eb="23">
      <t>ミア</t>
    </rPh>
    <rPh sb="27" eb="30">
      <t>イタクヒ</t>
    </rPh>
    <rPh sb="31" eb="32">
      <t>ゲン</t>
    </rPh>
    <phoneticPr fontId="5"/>
  </si>
  <si>
    <t>-</t>
    <phoneticPr fontId="5"/>
  </si>
  <si>
    <t>東京労働局</t>
    <rPh sb="0" eb="2">
      <t>トウキョウ</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</si>
  <si>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</si>
  <si>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</si>
  <si>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</si>
  <si>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千葉労働局</t>
    <rPh sb="0" eb="2">
      <t>チバ</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</si>
  <si>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</si>
  <si>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</si>
  <si>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</si>
  <si>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</si>
  <si>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宮城労働局</t>
    <rPh sb="0" eb="2">
      <t>ミヤギ</t>
    </rPh>
    <rPh sb="2" eb="5">
      <t>ロウドウキョク</t>
    </rPh>
    <phoneticPr fontId="5"/>
  </si>
  <si>
    <t>一者応札となっている要因を分析し、事業内容の改善を図ること。</t>
    <phoneticPr fontId="5"/>
  </si>
  <si>
    <t>縮減</t>
  </si>
  <si>
    <t>アウトプット指標・アウトカム指標の個別設定に関しては、適切な指標設定を含め、次回以降検討したい。
一者応札となってしまった要因は専門的な技術を要するため、参加できる事業者が少ないなどが考えられるが、引き続き公示期間や履行期間の確保、公示後の早期かつ幅広い声掛けを行うなどにより一者応札解消を行う。また、令和５年度要求額については、実績見合い等により縮減した。</t>
    <rPh sb="6" eb="8">
      <t>シヒョウ</t>
    </rPh>
    <rPh sb="14" eb="16">
      <t>シヒョウ</t>
    </rPh>
    <rPh sb="17" eb="19">
      <t>コベツ</t>
    </rPh>
    <rPh sb="19" eb="21">
      <t>セッテイ</t>
    </rPh>
    <rPh sb="22" eb="23">
      <t>カン</t>
    </rPh>
    <rPh sb="38" eb="40">
      <t>ジカイ</t>
    </rPh>
    <rPh sb="40" eb="42">
      <t>イコウ</t>
    </rPh>
    <rPh sb="42" eb="44">
      <t>ケントウ</t>
    </rPh>
    <rPh sb="61" eb="63">
      <t>ヨウイン</t>
    </rPh>
    <rPh sb="92" eb="93">
      <t>カンガ</t>
    </rPh>
    <rPh sb="151" eb="153">
      <t>レイワ</t>
    </rPh>
    <rPh sb="154" eb="156">
      <t>ネンド</t>
    </rPh>
    <rPh sb="156" eb="158">
      <t>ヨウキュウ</t>
    </rPh>
    <rPh sb="158" eb="159">
      <t>ガク</t>
    </rPh>
    <rPh sb="165" eb="167">
      <t>ジッセキ</t>
    </rPh>
    <rPh sb="167" eb="169">
      <t>ミア</t>
    </rPh>
    <rPh sb="170" eb="171">
      <t>トウ</t>
    </rPh>
    <rPh sb="174" eb="176">
      <t>シュクゲン</t>
    </rPh>
    <phoneticPr fontId="5"/>
  </si>
  <si>
    <t>一般社団法人日本ボイラ協会</t>
    <phoneticPr fontId="5"/>
  </si>
  <si>
    <t>公益社団法人産業安全技術協会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</si>
</sst>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78442</xdr:colOff>
      <xdr:row>269</xdr:row>
      <xdr:rowOff>44824</xdr:rowOff>
    </xdr:from>
    <xdr:to>
      <xdr:col>35</xdr:col>
      <xdr:colOff>48123</xdr:colOff>
      <xdr:row>270</xdr:row>
      <xdr:rowOff>237193</xdr:rowOff>
    </xdr:to>
    <xdr:sp macro="" textlink="">
      <xdr:nvSpPr>
        <xdr:cNvPr id="7" name="正方形/長方形 6"/>
        <xdr:cNvSpPr/>
      </xdr:nvSpPr>
      <xdr:spPr>
        <a:xfrm>
          <a:off x="4515971" y="40867853"/>
          <a:ext cx="2591858" cy="539752"/>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p>
        <a:p>
          <a:pPr algn="ctr"/>
          <a:r>
            <a:rPr kumimoji="1" lang="ja-JP" altLang="en-US" sz="1100">
              <a:solidFill>
                <a:sysClr val="windowText" lastClr="000000"/>
              </a:solidFill>
            </a:rPr>
            <a:t>（</a:t>
          </a:r>
          <a:r>
            <a:rPr kumimoji="1" lang="en-US" altLang="ja-JP" sz="1100">
              <a:solidFill>
                <a:sysClr val="windowText" lastClr="000000"/>
              </a:solidFill>
            </a:rPr>
            <a:t>947</a:t>
          </a:r>
          <a:r>
            <a:rPr kumimoji="1" lang="ja-JP" altLang="en-US" sz="1100">
              <a:solidFill>
                <a:sysClr val="windowText" lastClr="000000"/>
              </a:solidFill>
            </a:rPr>
            <a:t>百万円）</a:t>
          </a:r>
        </a:p>
      </xdr:txBody>
    </xdr:sp>
    <xdr:clientData/>
  </xdr:twoCellAnchor>
  <xdr:twoCellAnchor>
    <xdr:from>
      <xdr:col>14</xdr:col>
      <xdr:colOff>11207</xdr:colOff>
      <xdr:row>273</xdr:row>
      <xdr:rowOff>11207</xdr:rowOff>
    </xdr:from>
    <xdr:to>
      <xdr:col>20</xdr:col>
      <xdr:colOff>170454</xdr:colOff>
      <xdr:row>275</xdr:row>
      <xdr:rowOff>176867</xdr:rowOff>
    </xdr:to>
    <xdr:sp macro="" textlink="">
      <xdr:nvSpPr>
        <xdr:cNvPr id="9" name="正方形/長方形 8"/>
        <xdr:cNvSpPr/>
      </xdr:nvSpPr>
      <xdr:spPr>
        <a:xfrm>
          <a:off x="2835089" y="43086619"/>
          <a:ext cx="1369483" cy="86042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　一般社団法人</a:t>
          </a:r>
          <a:endParaRPr kumimoji="1" lang="en-US" altLang="ja-JP" sz="1100">
            <a:solidFill>
              <a:sysClr val="windowText" lastClr="000000"/>
            </a:solidFill>
          </a:endParaRPr>
        </a:p>
        <a:p>
          <a:pPr algn="ctr"/>
          <a:r>
            <a:rPr kumimoji="1" lang="ja-JP" altLang="en-US" sz="1100">
              <a:solidFill>
                <a:sysClr val="windowText" lastClr="000000"/>
              </a:solidFill>
            </a:rPr>
            <a:t>日本ボイラ協会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19.9</a:t>
          </a:r>
          <a:r>
            <a:rPr kumimoji="1" lang="ja-JP" altLang="en-US" sz="1100">
              <a:solidFill>
                <a:sysClr val="windowText" lastClr="000000"/>
              </a:solidFill>
            </a:rPr>
            <a:t>百万円）</a:t>
          </a:r>
        </a:p>
      </xdr:txBody>
    </xdr:sp>
    <xdr:clientData/>
  </xdr:twoCellAnchor>
  <xdr:twoCellAnchor>
    <xdr:from>
      <xdr:col>29</xdr:col>
      <xdr:colOff>123825</xdr:colOff>
      <xdr:row>273</xdr:row>
      <xdr:rowOff>0</xdr:rowOff>
    </xdr:from>
    <xdr:to>
      <xdr:col>36</xdr:col>
      <xdr:colOff>190500</xdr:colOff>
      <xdr:row>275</xdr:row>
      <xdr:rowOff>190499</xdr:rowOff>
    </xdr:to>
    <xdr:sp macro="" textlink="">
      <xdr:nvSpPr>
        <xdr:cNvPr id="11" name="正方形/長方形 10"/>
        <xdr:cNvSpPr/>
      </xdr:nvSpPr>
      <xdr:spPr>
        <a:xfrm>
          <a:off x="5924550" y="45977175"/>
          <a:ext cx="1466850" cy="895349"/>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　公益社団法人</a:t>
          </a:r>
          <a:endParaRPr kumimoji="1" lang="en-US" altLang="ja-JP" sz="1100">
            <a:solidFill>
              <a:sysClr val="windowText" lastClr="000000"/>
            </a:solidFill>
          </a:endParaRPr>
        </a:p>
        <a:p>
          <a:pPr algn="ctr"/>
          <a:r>
            <a:rPr kumimoji="1" lang="ja-JP" altLang="en-US" sz="1100">
              <a:solidFill>
                <a:sysClr val="windowText" lastClr="000000"/>
              </a:solidFill>
            </a:rPr>
            <a:t>産業安全技術協会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33.6</a:t>
          </a:r>
          <a:r>
            <a:rPr kumimoji="1" lang="ja-JP" altLang="en-US" sz="1100">
              <a:solidFill>
                <a:sysClr val="windowText" lastClr="000000"/>
              </a:solidFill>
            </a:rPr>
            <a:t>百万円）</a:t>
          </a:r>
        </a:p>
      </xdr:txBody>
    </xdr:sp>
    <xdr:clientData/>
  </xdr:twoCellAnchor>
  <xdr:twoCellAnchor>
    <xdr:from>
      <xdr:col>37</xdr:col>
      <xdr:colOff>78444</xdr:colOff>
      <xdr:row>273</xdr:row>
      <xdr:rowOff>33616</xdr:rowOff>
    </xdr:from>
    <xdr:to>
      <xdr:col>44</xdr:col>
      <xdr:colOff>13761</xdr:colOff>
      <xdr:row>275</xdr:row>
      <xdr:rowOff>280148</xdr:rowOff>
    </xdr:to>
    <xdr:sp macro="" textlink="">
      <xdr:nvSpPr>
        <xdr:cNvPr id="13" name="正方形/長方形 12"/>
        <xdr:cNvSpPr/>
      </xdr:nvSpPr>
      <xdr:spPr>
        <a:xfrm>
          <a:off x="7541562" y="45014028"/>
          <a:ext cx="1347258" cy="941296"/>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E </a:t>
          </a:r>
          <a:r>
            <a:rPr kumimoji="1" lang="ja-JP" altLang="en-US" sz="1100">
              <a:solidFill>
                <a:sysClr val="windowText" lastClr="000000"/>
              </a:solidFill>
            </a:rPr>
            <a:t>特別民間法人</a:t>
          </a:r>
          <a:endParaRPr kumimoji="1" lang="en-US" altLang="ja-JP" sz="1100">
            <a:solidFill>
              <a:sysClr val="windowText" lastClr="000000"/>
            </a:solidFill>
          </a:endParaRPr>
        </a:p>
        <a:p>
          <a:pPr algn="ctr"/>
          <a:r>
            <a:rPr kumimoji="1" lang="ja-JP" altLang="en-US" sz="1100">
              <a:solidFill>
                <a:sysClr val="windowText" lastClr="000000"/>
              </a:solidFill>
            </a:rPr>
            <a:t>建設業労働災害</a:t>
          </a:r>
          <a:endParaRPr kumimoji="1" lang="en-US" altLang="ja-JP" sz="1100">
            <a:solidFill>
              <a:sysClr val="windowText" lastClr="000000"/>
            </a:solidFill>
          </a:endParaRPr>
        </a:p>
        <a:p>
          <a:pPr algn="ctr"/>
          <a:r>
            <a:rPr kumimoji="1" lang="ja-JP" altLang="en-US" sz="1100">
              <a:solidFill>
                <a:sysClr val="windowText" lastClr="000000"/>
              </a:solidFill>
            </a:rPr>
            <a:t>防止協会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423.7</a:t>
          </a:r>
          <a:r>
            <a:rPr kumimoji="1" lang="ja-JP" altLang="en-US" sz="1100">
              <a:solidFill>
                <a:sysClr val="windowText" lastClr="000000"/>
              </a:solidFill>
            </a:rPr>
            <a:t>百万円）</a:t>
          </a:r>
        </a:p>
      </xdr:txBody>
    </xdr:sp>
    <xdr:clientData/>
  </xdr:twoCellAnchor>
  <xdr:twoCellAnchor>
    <xdr:from>
      <xdr:col>44</xdr:col>
      <xdr:colOff>134470</xdr:colOff>
      <xdr:row>273</xdr:row>
      <xdr:rowOff>33615</xdr:rowOff>
    </xdr:from>
    <xdr:to>
      <xdr:col>49</xdr:col>
      <xdr:colOff>369794</xdr:colOff>
      <xdr:row>275</xdr:row>
      <xdr:rowOff>145676</xdr:rowOff>
    </xdr:to>
    <xdr:sp macro="" textlink="">
      <xdr:nvSpPr>
        <xdr:cNvPr id="15" name="正方形/長方形 14"/>
        <xdr:cNvSpPr/>
      </xdr:nvSpPr>
      <xdr:spPr>
        <a:xfrm>
          <a:off x="9009529" y="43109027"/>
          <a:ext cx="1243853" cy="806825"/>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rPr>
            <a:t>　都道府県</a:t>
          </a:r>
          <a:endParaRPr kumimoji="1" lang="en-US" altLang="ja-JP" sz="1100">
            <a:solidFill>
              <a:sysClr val="windowText" lastClr="000000"/>
            </a:solidFill>
          </a:endParaRPr>
        </a:p>
        <a:p>
          <a:pPr algn="ctr"/>
          <a:r>
            <a:rPr kumimoji="1" lang="ja-JP" altLang="en-US" sz="1100">
              <a:solidFill>
                <a:sysClr val="windowText" lastClr="000000"/>
              </a:solidFill>
            </a:rPr>
            <a:t>労働局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406</a:t>
          </a:r>
          <a:r>
            <a:rPr kumimoji="1" lang="ja-JP" altLang="en-US" sz="1100">
              <a:solidFill>
                <a:sysClr val="windowText" lastClr="000000"/>
              </a:solidFill>
            </a:rPr>
            <a:t>百万円）</a:t>
          </a:r>
        </a:p>
      </xdr:txBody>
    </xdr:sp>
    <xdr:clientData/>
  </xdr:twoCellAnchor>
  <xdr:twoCellAnchor>
    <xdr:from>
      <xdr:col>6</xdr:col>
      <xdr:colOff>100853</xdr:colOff>
      <xdr:row>273</xdr:row>
      <xdr:rowOff>22412</xdr:rowOff>
    </xdr:from>
    <xdr:to>
      <xdr:col>13</xdr:col>
      <xdr:colOff>58395</xdr:colOff>
      <xdr:row>275</xdr:row>
      <xdr:rowOff>188072</xdr:rowOff>
    </xdr:to>
    <xdr:sp macro="" textlink="">
      <xdr:nvSpPr>
        <xdr:cNvPr id="16" name="正方形/長方形 15"/>
        <xdr:cNvSpPr/>
      </xdr:nvSpPr>
      <xdr:spPr>
        <a:xfrm>
          <a:off x="1311088" y="43097824"/>
          <a:ext cx="1369483" cy="86042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rPr>
            <a:t>　一般社団法人</a:t>
          </a:r>
          <a:endParaRPr kumimoji="1" lang="en-US" altLang="ja-JP" sz="1100">
            <a:solidFill>
              <a:sysClr val="windowText" lastClr="000000"/>
            </a:solidFill>
          </a:endParaRPr>
        </a:p>
        <a:p>
          <a:pPr algn="ctr"/>
          <a:r>
            <a:rPr kumimoji="1" lang="ja-JP" altLang="en-US" sz="1100">
              <a:solidFill>
                <a:sysClr val="windowText" lastClr="000000"/>
              </a:solidFill>
            </a:rPr>
            <a:t>日本ボイラ協会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25.5</a:t>
          </a:r>
          <a:r>
            <a:rPr kumimoji="1" lang="ja-JP" altLang="en-US" sz="1100">
              <a:solidFill>
                <a:sysClr val="windowText" lastClr="000000"/>
              </a:solidFill>
            </a:rPr>
            <a:t>百万円）</a:t>
          </a:r>
        </a:p>
      </xdr:txBody>
    </xdr:sp>
    <xdr:clientData/>
  </xdr:twoCellAnchor>
  <xdr:twoCellAnchor>
    <xdr:from>
      <xdr:col>21</xdr:col>
      <xdr:colOff>156882</xdr:colOff>
      <xdr:row>273</xdr:row>
      <xdr:rowOff>11205</xdr:rowOff>
    </xdr:from>
    <xdr:to>
      <xdr:col>29</xdr:col>
      <xdr:colOff>56029</xdr:colOff>
      <xdr:row>275</xdr:row>
      <xdr:rowOff>179295</xdr:rowOff>
    </xdr:to>
    <xdr:sp macro="" textlink="">
      <xdr:nvSpPr>
        <xdr:cNvPr id="17" name="正方形/長方形 16"/>
        <xdr:cNvSpPr/>
      </xdr:nvSpPr>
      <xdr:spPr>
        <a:xfrm>
          <a:off x="4392706" y="44991617"/>
          <a:ext cx="1512794" cy="862854"/>
        </a:xfrm>
        <a:prstGeom prst="rect">
          <a:avLst/>
        </a:prstGeom>
        <a:solidFill>
          <a:schemeClr val="lt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公益社団法人</a:t>
          </a:r>
          <a:endParaRPr kumimoji="1" lang="en-US" altLang="ja-JP" sz="1100">
            <a:solidFill>
              <a:sysClr val="windowText" lastClr="000000"/>
            </a:solidFill>
          </a:endParaRPr>
        </a:p>
        <a:p>
          <a:pPr algn="ctr"/>
          <a:r>
            <a:rPr kumimoji="1" lang="ja-JP" altLang="en-US" sz="1100">
              <a:solidFill>
                <a:sysClr val="windowText" lastClr="000000"/>
              </a:solidFill>
            </a:rPr>
            <a:t>産業安全技術協会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38.4</a:t>
          </a:r>
          <a:r>
            <a:rPr kumimoji="1" lang="ja-JP" altLang="en-US" sz="1100">
              <a:solidFill>
                <a:sysClr val="windowText" lastClr="000000"/>
              </a:solidFill>
            </a:rPr>
            <a:t>百万円）</a:t>
          </a:r>
        </a:p>
      </xdr:txBody>
    </xdr:sp>
    <xdr:clientData/>
  </xdr:twoCellAnchor>
  <xdr:twoCellAnchor>
    <xdr:from>
      <xdr:col>9</xdr:col>
      <xdr:colOff>180477</xdr:colOff>
      <xdr:row>270</xdr:row>
      <xdr:rowOff>235324</xdr:rowOff>
    </xdr:from>
    <xdr:to>
      <xdr:col>22</xdr:col>
      <xdr:colOff>30105</xdr:colOff>
      <xdr:row>273</xdr:row>
      <xdr:rowOff>22412</xdr:rowOff>
    </xdr:to>
    <xdr:cxnSp macro="">
      <xdr:nvCxnSpPr>
        <xdr:cNvPr id="18" name="直線矢印コネクタ 17"/>
        <xdr:cNvCxnSpPr>
          <a:endCxn id="16" idx="0"/>
        </xdr:cNvCxnSpPr>
      </xdr:nvCxnSpPr>
      <xdr:spPr>
        <a:xfrm flipH="1">
          <a:off x="1995830" y="42268589"/>
          <a:ext cx="2471804" cy="8292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90831</xdr:colOff>
      <xdr:row>270</xdr:row>
      <xdr:rowOff>235323</xdr:rowOff>
    </xdr:from>
    <xdr:to>
      <xdr:col>24</xdr:col>
      <xdr:colOff>0</xdr:colOff>
      <xdr:row>273</xdr:row>
      <xdr:rowOff>11207</xdr:rowOff>
    </xdr:to>
    <xdr:cxnSp macro="">
      <xdr:nvCxnSpPr>
        <xdr:cNvPr id="20" name="直線矢印コネクタ 19"/>
        <xdr:cNvCxnSpPr>
          <a:endCxn id="9" idx="0"/>
        </xdr:cNvCxnSpPr>
      </xdr:nvCxnSpPr>
      <xdr:spPr>
        <a:xfrm flipH="1">
          <a:off x="3519831" y="42268588"/>
          <a:ext cx="1321110" cy="8180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106456</xdr:colOff>
      <xdr:row>270</xdr:row>
      <xdr:rowOff>291352</xdr:rowOff>
    </xdr:from>
    <xdr:to>
      <xdr:col>27</xdr:col>
      <xdr:colOff>120342</xdr:colOff>
      <xdr:row>273</xdr:row>
      <xdr:rowOff>11205</xdr:rowOff>
    </xdr:to>
    <xdr:cxnSp macro="">
      <xdr:nvCxnSpPr>
        <xdr:cNvPr id="22" name="直線矢印コネクタ 21"/>
        <xdr:cNvCxnSpPr>
          <a:endCxn id="17" idx="0"/>
        </xdr:cNvCxnSpPr>
      </xdr:nvCxnSpPr>
      <xdr:spPr>
        <a:xfrm flipH="1">
          <a:off x="5149103" y="44229617"/>
          <a:ext cx="417298" cy="76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156882</xdr:colOff>
      <xdr:row>270</xdr:row>
      <xdr:rowOff>246529</xdr:rowOff>
    </xdr:from>
    <xdr:to>
      <xdr:col>33</xdr:col>
      <xdr:colOff>57150</xdr:colOff>
      <xdr:row>273</xdr:row>
      <xdr:rowOff>0</xdr:rowOff>
    </xdr:to>
    <xdr:cxnSp macro="">
      <xdr:nvCxnSpPr>
        <xdr:cNvPr id="23" name="直線矢印コネクタ 22"/>
        <xdr:cNvCxnSpPr>
          <a:endCxn id="11" idx="0"/>
        </xdr:cNvCxnSpPr>
      </xdr:nvCxnSpPr>
      <xdr:spPr>
        <a:xfrm>
          <a:off x="6557682" y="45166429"/>
          <a:ext cx="100293" cy="81074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78442</xdr:colOff>
      <xdr:row>270</xdr:row>
      <xdr:rowOff>212913</xdr:rowOff>
    </xdr:from>
    <xdr:to>
      <xdr:col>40</xdr:col>
      <xdr:colOff>146956</xdr:colOff>
      <xdr:row>273</xdr:row>
      <xdr:rowOff>33616</xdr:rowOff>
    </xdr:to>
    <xdr:cxnSp macro="">
      <xdr:nvCxnSpPr>
        <xdr:cNvPr id="24" name="直線矢印コネクタ 23"/>
        <xdr:cNvCxnSpPr>
          <a:endCxn id="13" idx="0"/>
        </xdr:cNvCxnSpPr>
      </xdr:nvCxnSpPr>
      <xdr:spPr>
        <a:xfrm>
          <a:off x="7138148" y="44151178"/>
          <a:ext cx="1077043" cy="862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89647</xdr:colOff>
      <xdr:row>270</xdr:row>
      <xdr:rowOff>100852</xdr:rowOff>
    </xdr:from>
    <xdr:to>
      <xdr:col>47</xdr:col>
      <xdr:colOff>151280</xdr:colOff>
      <xdr:row>273</xdr:row>
      <xdr:rowOff>33615</xdr:rowOff>
    </xdr:to>
    <xdr:cxnSp macro="">
      <xdr:nvCxnSpPr>
        <xdr:cNvPr id="26" name="直線矢印コネクタ 25"/>
        <xdr:cNvCxnSpPr>
          <a:endCxn id="15" idx="0"/>
        </xdr:cNvCxnSpPr>
      </xdr:nvCxnSpPr>
      <xdr:spPr>
        <a:xfrm>
          <a:off x="7149353" y="42134117"/>
          <a:ext cx="2482103" cy="97491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123264</xdr:colOff>
      <xdr:row>275</xdr:row>
      <xdr:rowOff>112058</xdr:rowOff>
    </xdr:from>
    <xdr:to>
      <xdr:col>49</xdr:col>
      <xdr:colOff>444002</xdr:colOff>
      <xdr:row>279</xdr:row>
      <xdr:rowOff>235323</xdr:rowOff>
    </xdr:to>
    <xdr:sp macro="" textlink="">
      <xdr:nvSpPr>
        <xdr:cNvPr id="28" name="Text Box 2"/>
        <xdr:cNvSpPr txBox="1">
          <a:spLocks noChangeArrowheads="1"/>
        </xdr:cNvSpPr>
      </xdr:nvSpPr>
      <xdr:spPr bwMode="auto">
        <a:xfrm>
          <a:off x="8998323" y="43882234"/>
          <a:ext cx="1329267" cy="1512795"/>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①機械等の設置又は変更時における審査及び実地調査の実施</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②検査業者監査指導、登録教習機関監査指導等</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③計画届審査員</a:t>
          </a:r>
        </a:p>
      </xdr:txBody>
    </xdr:sp>
    <xdr:clientData/>
  </xdr:twoCellAnchor>
  <xdr:twoCellAnchor>
    <xdr:from>
      <xdr:col>38</xdr:col>
      <xdr:colOff>56029</xdr:colOff>
      <xdr:row>275</xdr:row>
      <xdr:rowOff>246529</xdr:rowOff>
    </xdr:from>
    <xdr:to>
      <xdr:col>42</xdr:col>
      <xdr:colOff>135290</xdr:colOff>
      <xdr:row>278</xdr:row>
      <xdr:rowOff>13764</xdr:rowOff>
    </xdr:to>
    <xdr:sp macro="" textlink="">
      <xdr:nvSpPr>
        <xdr:cNvPr id="29" name="Text Box 2"/>
        <xdr:cNvSpPr txBox="1">
          <a:spLocks noChangeArrowheads="1"/>
        </xdr:cNvSpPr>
      </xdr:nvSpPr>
      <xdr:spPr bwMode="auto">
        <a:xfrm>
          <a:off x="7720853" y="43153853"/>
          <a:ext cx="886084" cy="809382"/>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既存不適合機械等更新支援補助金</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22410</xdr:colOff>
      <xdr:row>275</xdr:row>
      <xdr:rowOff>280145</xdr:rowOff>
    </xdr:from>
    <xdr:to>
      <xdr:col>28</xdr:col>
      <xdr:colOff>156881</xdr:colOff>
      <xdr:row>278</xdr:row>
      <xdr:rowOff>33616</xdr:rowOff>
    </xdr:to>
    <xdr:sp macro="" textlink="">
      <xdr:nvSpPr>
        <xdr:cNvPr id="30" name="テキスト ボックス 29"/>
        <xdr:cNvSpPr txBox="1"/>
      </xdr:nvSpPr>
      <xdr:spPr>
        <a:xfrm>
          <a:off x="4459939" y="44050321"/>
          <a:ext cx="1344707" cy="795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型式検定対象機械等の買取試験事業</a:t>
          </a:r>
          <a:endParaRPr kumimoji="1" lang="en-US" altLang="ja-JP" sz="1100" b="0"/>
        </a:p>
      </xdr:txBody>
    </xdr:sp>
    <xdr:clientData/>
  </xdr:twoCellAnchor>
  <xdr:twoCellAnchor>
    <xdr:from>
      <xdr:col>14</xdr:col>
      <xdr:colOff>56030</xdr:colOff>
      <xdr:row>275</xdr:row>
      <xdr:rowOff>291354</xdr:rowOff>
    </xdr:from>
    <xdr:to>
      <xdr:col>20</xdr:col>
      <xdr:colOff>120028</xdr:colOff>
      <xdr:row>278</xdr:row>
      <xdr:rowOff>145676</xdr:rowOff>
    </xdr:to>
    <xdr:sp macro="" textlink="">
      <xdr:nvSpPr>
        <xdr:cNvPr id="33" name="大かっこ 32"/>
        <xdr:cNvSpPr/>
      </xdr:nvSpPr>
      <xdr:spPr>
        <a:xfrm>
          <a:off x="2879912" y="44061530"/>
          <a:ext cx="1274234" cy="89647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44824</xdr:colOff>
      <xdr:row>275</xdr:row>
      <xdr:rowOff>313766</xdr:rowOff>
    </xdr:from>
    <xdr:to>
      <xdr:col>28</xdr:col>
      <xdr:colOff>108822</xdr:colOff>
      <xdr:row>277</xdr:row>
      <xdr:rowOff>336177</xdr:rowOff>
    </xdr:to>
    <xdr:sp macro="" textlink="">
      <xdr:nvSpPr>
        <xdr:cNvPr id="34" name="大かっこ 33"/>
        <xdr:cNvSpPr/>
      </xdr:nvSpPr>
      <xdr:spPr>
        <a:xfrm>
          <a:off x="4482353" y="44083942"/>
          <a:ext cx="1274234" cy="71717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44823</xdr:colOff>
      <xdr:row>276</xdr:row>
      <xdr:rowOff>0</xdr:rowOff>
    </xdr:from>
    <xdr:to>
      <xdr:col>43</xdr:col>
      <xdr:colOff>108822</xdr:colOff>
      <xdr:row>277</xdr:row>
      <xdr:rowOff>291353</xdr:rowOff>
    </xdr:to>
    <xdr:sp macro="" textlink="">
      <xdr:nvSpPr>
        <xdr:cNvPr id="35" name="大かっこ 34"/>
        <xdr:cNvSpPr/>
      </xdr:nvSpPr>
      <xdr:spPr>
        <a:xfrm>
          <a:off x="7507941" y="43254706"/>
          <a:ext cx="1274234" cy="638735"/>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56029</xdr:colOff>
      <xdr:row>275</xdr:row>
      <xdr:rowOff>212912</xdr:rowOff>
    </xdr:from>
    <xdr:to>
      <xdr:col>49</xdr:col>
      <xdr:colOff>456205</xdr:colOff>
      <xdr:row>279</xdr:row>
      <xdr:rowOff>145676</xdr:rowOff>
    </xdr:to>
    <xdr:sp macro="" textlink="">
      <xdr:nvSpPr>
        <xdr:cNvPr id="37" name="大かっこ 36"/>
        <xdr:cNvSpPr/>
      </xdr:nvSpPr>
      <xdr:spPr>
        <a:xfrm>
          <a:off x="8931088" y="43983088"/>
          <a:ext cx="1408705" cy="169208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168087</xdr:colOff>
      <xdr:row>275</xdr:row>
      <xdr:rowOff>302559</xdr:rowOff>
    </xdr:from>
    <xdr:to>
      <xdr:col>13</xdr:col>
      <xdr:colOff>56029</xdr:colOff>
      <xdr:row>278</xdr:row>
      <xdr:rowOff>437028</xdr:rowOff>
    </xdr:to>
    <xdr:sp macro="" textlink="">
      <xdr:nvSpPr>
        <xdr:cNvPr id="42" name="テキスト ボックス 41"/>
        <xdr:cNvSpPr txBox="1"/>
      </xdr:nvSpPr>
      <xdr:spPr>
        <a:xfrm>
          <a:off x="1378322" y="44072735"/>
          <a:ext cx="1299883" cy="1176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新技術の導入等を踏まえたボイラー等に係る検査の在り方検討事業</a:t>
          </a:r>
          <a:endParaRPr kumimoji="1" lang="en-US" altLang="ja-JP" sz="1100" b="0"/>
        </a:p>
      </xdr:txBody>
    </xdr:sp>
    <xdr:clientData/>
  </xdr:twoCellAnchor>
  <xdr:twoCellAnchor>
    <xdr:from>
      <xdr:col>6</xdr:col>
      <xdr:colOff>168089</xdr:colOff>
      <xdr:row>275</xdr:row>
      <xdr:rowOff>313763</xdr:rowOff>
    </xdr:from>
    <xdr:to>
      <xdr:col>13</xdr:col>
      <xdr:colOff>0</xdr:colOff>
      <xdr:row>278</xdr:row>
      <xdr:rowOff>392205</xdr:rowOff>
    </xdr:to>
    <xdr:sp macro="" textlink="">
      <xdr:nvSpPr>
        <xdr:cNvPr id="43" name="大かっこ 42"/>
        <xdr:cNvSpPr/>
      </xdr:nvSpPr>
      <xdr:spPr>
        <a:xfrm>
          <a:off x="1378324" y="44083939"/>
          <a:ext cx="1243852" cy="112059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89647</xdr:colOff>
      <xdr:row>275</xdr:row>
      <xdr:rowOff>212911</xdr:rowOff>
    </xdr:from>
    <xdr:to>
      <xdr:col>20</xdr:col>
      <xdr:colOff>106021</xdr:colOff>
      <xdr:row>278</xdr:row>
      <xdr:rowOff>190500</xdr:rowOff>
    </xdr:to>
    <xdr:sp macro="" textlink="">
      <xdr:nvSpPr>
        <xdr:cNvPr id="45" name="テキスト ボックス 44"/>
        <xdr:cNvSpPr txBox="1"/>
      </xdr:nvSpPr>
      <xdr:spPr>
        <a:xfrm>
          <a:off x="2913529" y="43983087"/>
          <a:ext cx="1226610" cy="101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温水ボイラーの規制区分の見直し検討事業</a:t>
          </a:r>
          <a:endParaRPr kumimoji="1" lang="en-US" altLang="ja-JP" sz="1100" b="0"/>
        </a:p>
      </xdr:txBody>
    </xdr:sp>
    <xdr:clientData/>
  </xdr:twoCellAnchor>
  <xdr:twoCellAnchor>
    <xdr:from>
      <xdr:col>29</xdr:col>
      <xdr:colOff>156882</xdr:colOff>
      <xdr:row>275</xdr:row>
      <xdr:rowOff>302558</xdr:rowOff>
    </xdr:from>
    <xdr:to>
      <xdr:col>36</xdr:col>
      <xdr:colOff>112059</xdr:colOff>
      <xdr:row>277</xdr:row>
      <xdr:rowOff>324969</xdr:rowOff>
    </xdr:to>
    <xdr:sp macro="" textlink="">
      <xdr:nvSpPr>
        <xdr:cNvPr id="46" name="大かっこ 45"/>
        <xdr:cNvSpPr/>
      </xdr:nvSpPr>
      <xdr:spPr>
        <a:xfrm>
          <a:off x="6006353" y="44072734"/>
          <a:ext cx="1367118" cy="71717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275</xdr:row>
      <xdr:rowOff>324971</xdr:rowOff>
    </xdr:from>
    <xdr:to>
      <xdr:col>36</xdr:col>
      <xdr:colOff>16374</xdr:colOff>
      <xdr:row>278</xdr:row>
      <xdr:rowOff>4717</xdr:rowOff>
    </xdr:to>
    <xdr:sp macro="" textlink="">
      <xdr:nvSpPr>
        <xdr:cNvPr id="47" name="テキスト ボックス 46"/>
        <xdr:cNvSpPr txBox="1"/>
      </xdr:nvSpPr>
      <xdr:spPr>
        <a:xfrm>
          <a:off x="6051176" y="44095147"/>
          <a:ext cx="1226610" cy="721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100" b="0"/>
            <a:t>墜落制止用器具の買取試験事業</a:t>
          </a:r>
          <a:endParaRPr kumimoji="1" lang="en-US" altLang="ja-JP" sz="1100" b="0"/>
        </a:p>
      </xdr:txBody>
    </xdr:sp>
    <xdr:clientData/>
  </xdr:twoCellAnchor>
  <xdr:oneCellAnchor>
    <xdr:from>
      <xdr:col>22</xdr:col>
      <xdr:colOff>134471</xdr:colOff>
      <xdr:row>270</xdr:row>
      <xdr:rowOff>268941</xdr:rowOff>
    </xdr:from>
    <xdr:ext cx="2413000" cy="275717"/>
    <xdr:sp macro="" textlink="">
      <xdr:nvSpPr>
        <xdr:cNvPr id="41" name="テキスト ボックス 40"/>
        <xdr:cNvSpPr txBox="1"/>
      </xdr:nvSpPr>
      <xdr:spPr>
        <a:xfrm>
          <a:off x="4572000" y="41439353"/>
          <a:ext cx="241300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1100" b="0"/>
            <a:t>（事業管理・受託者への指導）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46" zoomScaleNormal="75" zoomScaleSheetLayoutView="10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7">
        <v>2022</v>
      </c>
      <c r="AE2" s="837"/>
      <c r="AF2" s="837"/>
      <c r="AG2" s="837"/>
      <c r="AH2" s="837"/>
      <c r="AI2" s="75" t="s">
        <v>280</v>
      </c>
      <c r="AJ2" s="837" t="s">
        <v>632</v>
      </c>
      <c r="AK2" s="837"/>
      <c r="AL2" s="837"/>
      <c r="AM2" s="837"/>
      <c r="AN2" s="75" t="s">
        <v>280</v>
      </c>
      <c r="AO2" s="837">
        <v>21</v>
      </c>
      <c r="AP2" s="837"/>
      <c r="AQ2" s="837"/>
      <c r="AR2" s="76" t="s">
        <v>280</v>
      </c>
      <c r="AS2" s="838">
        <v>492</v>
      </c>
      <c r="AT2" s="838"/>
      <c r="AU2" s="838"/>
      <c r="AV2" s="75" t="str">
        <f>IF(AW2="","","-")</f>
        <v/>
      </c>
      <c r="AW2" s="839"/>
      <c r="AX2" s="839"/>
    </row>
    <row r="3" spans="1:50" ht="21" customHeight="1" thickBot="1" x14ac:dyDescent="0.2">
      <c r="A3" s="840" t="s">
        <v>593</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23" t="s">
        <v>59</v>
      </c>
      <c r="AJ3" s="842" t="s">
        <v>603</v>
      </c>
      <c r="AK3" s="842"/>
      <c r="AL3" s="842"/>
      <c r="AM3" s="842"/>
      <c r="AN3" s="842"/>
      <c r="AO3" s="842"/>
      <c r="AP3" s="842"/>
      <c r="AQ3" s="842"/>
      <c r="AR3" s="842"/>
      <c r="AS3" s="842"/>
      <c r="AT3" s="842"/>
      <c r="AU3" s="842"/>
      <c r="AV3" s="842"/>
      <c r="AW3" s="842"/>
      <c r="AX3" s="24" t="s">
        <v>60</v>
      </c>
    </row>
    <row r="4" spans="1:50" ht="24.75" customHeight="1" x14ac:dyDescent="0.15">
      <c r="A4" s="812" t="s">
        <v>23</v>
      </c>
      <c r="B4" s="813"/>
      <c r="C4" s="813"/>
      <c r="D4" s="813"/>
      <c r="E4" s="813"/>
      <c r="F4" s="813"/>
      <c r="G4" s="814" t="s">
        <v>631</v>
      </c>
      <c r="H4" s="815"/>
      <c r="I4" s="815"/>
      <c r="J4" s="815"/>
      <c r="K4" s="815"/>
      <c r="L4" s="815"/>
      <c r="M4" s="815"/>
      <c r="N4" s="815"/>
      <c r="O4" s="815"/>
      <c r="P4" s="815"/>
      <c r="Q4" s="815"/>
      <c r="R4" s="815"/>
      <c r="S4" s="815"/>
      <c r="T4" s="815"/>
      <c r="U4" s="815"/>
      <c r="V4" s="815"/>
      <c r="W4" s="815"/>
      <c r="X4" s="815"/>
      <c r="Y4" s="816" t="s">
        <v>1</v>
      </c>
      <c r="Z4" s="817"/>
      <c r="AA4" s="817"/>
      <c r="AB4" s="817"/>
      <c r="AC4" s="817"/>
      <c r="AD4" s="818"/>
      <c r="AE4" s="819" t="s">
        <v>604</v>
      </c>
      <c r="AF4" s="820"/>
      <c r="AG4" s="820"/>
      <c r="AH4" s="820"/>
      <c r="AI4" s="820"/>
      <c r="AJ4" s="820"/>
      <c r="AK4" s="820"/>
      <c r="AL4" s="820"/>
      <c r="AM4" s="820"/>
      <c r="AN4" s="820"/>
      <c r="AO4" s="820"/>
      <c r="AP4" s="821"/>
      <c r="AQ4" s="822" t="s">
        <v>2</v>
      </c>
      <c r="AR4" s="817"/>
      <c r="AS4" s="817"/>
      <c r="AT4" s="817"/>
      <c r="AU4" s="817"/>
      <c r="AV4" s="817"/>
      <c r="AW4" s="817"/>
      <c r="AX4" s="823"/>
    </row>
    <row r="5" spans="1:50" ht="30" customHeight="1" x14ac:dyDescent="0.15">
      <c r="A5" s="824" t="s">
        <v>62</v>
      </c>
      <c r="B5" s="825"/>
      <c r="C5" s="825"/>
      <c r="D5" s="825"/>
      <c r="E5" s="825"/>
      <c r="F5" s="826"/>
      <c r="G5" s="827" t="s">
        <v>605</v>
      </c>
      <c r="H5" s="828"/>
      <c r="I5" s="828"/>
      <c r="J5" s="828"/>
      <c r="K5" s="828"/>
      <c r="L5" s="828"/>
      <c r="M5" s="829" t="s">
        <v>61</v>
      </c>
      <c r="N5" s="830"/>
      <c r="O5" s="830"/>
      <c r="P5" s="830"/>
      <c r="Q5" s="830"/>
      <c r="R5" s="831"/>
      <c r="S5" s="832" t="s">
        <v>606</v>
      </c>
      <c r="T5" s="828"/>
      <c r="U5" s="828"/>
      <c r="V5" s="828"/>
      <c r="W5" s="828"/>
      <c r="X5" s="833"/>
      <c r="Y5" s="834" t="s">
        <v>3</v>
      </c>
      <c r="Z5" s="835"/>
      <c r="AA5" s="835"/>
      <c r="AB5" s="835"/>
      <c r="AC5" s="835"/>
      <c r="AD5" s="836"/>
      <c r="AE5" s="857" t="s">
        <v>607</v>
      </c>
      <c r="AF5" s="857"/>
      <c r="AG5" s="857"/>
      <c r="AH5" s="857"/>
      <c r="AI5" s="857"/>
      <c r="AJ5" s="857"/>
      <c r="AK5" s="857"/>
      <c r="AL5" s="857"/>
      <c r="AM5" s="857"/>
      <c r="AN5" s="857"/>
      <c r="AO5" s="857"/>
      <c r="AP5" s="858"/>
      <c r="AQ5" s="859" t="s">
        <v>645</v>
      </c>
      <c r="AR5" s="860"/>
      <c r="AS5" s="860"/>
      <c r="AT5" s="860"/>
      <c r="AU5" s="860"/>
      <c r="AV5" s="860"/>
      <c r="AW5" s="860"/>
      <c r="AX5" s="861"/>
    </row>
    <row r="6" spans="1:50" ht="39" customHeight="1" x14ac:dyDescent="0.15">
      <c r="A6" s="862" t="s">
        <v>4</v>
      </c>
      <c r="B6" s="863"/>
      <c r="C6" s="863"/>
      <c r="D6" s="863"/>
      <c r="E6" s="863"/>
      <c r="F6" s="863"/>
      <c r="G6" s="864" t="str">
        <f>入力規則等!F39</f>
        <v>労働保険特別会計労災勘定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43" t="s">
        <v>20</v>
      </c>
      <c r="B7" s="844"/>
      <c r="C7" s="844"/>
      <c r="D7" s="844"/>
      <c r="E7" s="844"/>
      <c r="F7" s="845"/>
      <c r="G7" s="867" t="s">
        <v>608</v>
      </c>
      <c r="H7" s="868"/>
      <c r="I7" s="868"/>
      <c r="J7" s="868"/>
      <c r="K7" s="868"/>
      <c r="L7" s="868"/>
      <c r="M7" s="868"/>
      <c r="N7" s="868"/>
      <c r="O7" s="868"/>
      <c r="P7" s="868"/>
      <c r="Q7" s="868"/>
      <c r="R7" s="868"/>
      <c r="S7" s="868"/>
      <c r="T7" s="868"/>
      <c r="U7" s="868"/>
      <c r="V7" s="868"/>
      <c r="W7" s="868"/>
      <c r="X7" s="869"/>
      <c r="Y7" s="870" t="s">
        <v>265</v>
      </c>
      <c r="Z7" s="689"/>
      <c r="AA7" s="689"/>
      <c r="AB7" s="689"/>
      <c r="AC7" s="689"/>
      <c r="AD7" s="871"/>
      <c r="AE7" s="799" t="s">
        <v>609</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3" t="s">
        <v>185</v>
      </c>
      <c r="B8" s="844"/>
      <c r="C8" s="844"/>
      <c r="D8" s="844"/>
      <c r="E8" s="844"/>
      <c r="F8" s="845"/>
      <c r="G8" s="846" t="str">
        <f>入力規則等!A27</f>
        <v>-</v>
      </c>
      <c r="H8" s="847"/>
      <c r="I8" s="847"/>
      <c r="J8" s="847"/>
      <c r="K8" s="847"/>
      <c r="L8" s="847"/>
      <c r="M8" s="847"/>
      <c r="N8" s="847"/>
      <c r="O8" s="847"/>
      <c r="P8" s="847"/>
      <c r="Q8" s="847"/>
      <c r="R8" s="847"/>
      <c r="S8" s="847"/>
      <c r="T8" s="847"/>
      <c r="U8" s="847"/>
      <c r="V8" s="847"/>
      <c r="W8" s="847"/>
      <c r="X8" s="848"/>
      <c r="Y8" s="849" t="s">
        <v>186</v>
      </c>
      <c r="Z8" s="850"/>
      <c r="AA8" s="850"/>
      <c r="AB8" s="850"/>
      <c r="AC8" s="850"/>
      <c r="AD8" s="851"/>
      <c r="AE8" s="852" t="str">
        <f>入力規則等!K13</f>
        <v>社会保障</v>
      </c>
      <c r="AF8" s="847"/>
      <c r="AG8" s="847"/>
      <c r="AH8" s="847"/>
      <c r="AI8" s="847"/>
      <c r="AJ8" s="847"/>
      <c r="AK8" s="847"/>
      <c r="AL8" s="847"/>
      <c r="AM8" s="847"/>
      <c r="AN8" s="847"/>
      <c r="AO8" s="847"/>
      <c r="AP8" s="847"/>
      <c r="AQ8" s="847"/>
      <c r="AR8" s="847"/>
      <c r="AS8" s="847"/>
      <c r="AT8" s="847"/>
      <c r="AU8" s="847"/>
      <c r="AV8" s="847"/>
      <c r="AW8" s="847"/>
      <c r="AX8" s="853"/>
    </row>
    <row r="9" spans="1:50" ht="170.25" customHeight="1" x14ac:dyDescent="0.15">
      <c r="A9" s="772" t="s">
        <v>21</v>
      </c>
      <c r="B9" s="773"/>
      <c r="C9" s="773"/>
      <c r="D9" s="773"/>
      <c r="E9" s="773"/>
      <c r="F9" s="773"/>
      <c r="G9" s="854" t="s">
        <v>701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01.25" customHeight="1" x14ac:dyDescent="0.15">
      <c r="A10" s="760" t="s">
        <v>27</v>
      </c>
      <c r="B10" s="761"/>
      <c r="C10" s="761"/>
      <c r="D10" s="761"/>
      <c r="E10" s="761"/>
      <c r="F10" s="761"/>
      <c r="G10" s="762" t="s">
        <v>702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直接実施、委託・請負、補助</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75" t="s">
        <v>412</v>
      </c>
      <c r="Q12" s="176"/>
      <c r="R12" s="176"/>
      <c r="S12" s="176"/>
      <c r="T12" s="176"/>
      <c r="U12" s="176"/>
      <c r="V12" s="177"/>
      <c r="W12" s="175" t="s">
        <v>564</v>
      </c>
      <c r="X12" s="176"/>
      <c r="Y12" s="176"/>
      <c r="Z12" s="176"/>
      <c r="AA12" s="176"/>
      <c r="AB12" s="176"/>
      <c r="AC12" s="177"/>
      <c r="AD12" s="175" t="s">
        <v>566</v>
      </c>
      <c r="AE12" s="176"/>
      <c r="AF12" s="176"/>
      <c r="AG12" s="176"/>
      <c r="AH12" s="176"/>
      <c r="AI12" s="176"/>
      <c r="AJ12" s="177"/>
      <c r="AK12" s="175" t="s">
        <v>584</v>
      </c>
      <c r="AL12" s="176"/>
      <c r="AM12" s="176"/>
      <c r="AN12" s="176"/>
      <c r="AO12" s="176"/>
      <c r="AP12" s="176"/>
      <c r="AQ12" s="177"/>
      <c r="AR12" s="175" t="s">
        <v>585</v>
      </c>
      <c r="AS12" s="176"/>
      <c r="AT12" s="176"/>
      <c r="AU12" s="176"/>
      <c r="AV12" s="176"/>
      <c r="AW12" s="176"/>
      <c r="AX12" s="805"/>
    </row>
    <row r="13" spans="1:50" ht="21" customHeight="1" x14ac:dyDescent="0.15">
      <c r="A13" s="308"/>
      <c r="B13" s="309"/>
      <c r="C13" s="309"/>
      <c r="D13" s="309"/>
      <c r="E13" s="309"/>
      <c r="F13" s="310"/>
      <c r="G13" s="789" t="s">
        <v>6</v>
      </c>
      <c r="H13" s="790"/>
      <c r="I13" s="806" t="s">
        <v>7</v>
      </c>
      <c r="J13" s="807"/>
      <c r="K13" s="807"/>
      <c r="L13" s="807"/>
      <c r="M13" s="807"/>
      <c r="N13" s="807"/>
      <c r="O13" s="808"/>
      <c r="P13" s="701">
        <v>506</v>
      </c>
      <c r="Q13" s="702"/>
      <c r="R13" s="702"/>
      <c r="S13" s="702"/>
      <c r="T13" s="702"/>
      <c r="U13" s="702"/>
      <c r="V13" s="703"/>
      <c r="W13" s="701">
        <v>819</v>
      </c>
      <c r="X13" s="702"/>
      <c r="Y13" s="702"/>
      <c r="Z13" s="702"/>
      <c r="AA13" s="702"/>
      <c r="AB13" s="702"/>
      <c r="AC13" s="703"/>
      <c r="AD13" s="701">
        <v>1017</v>
      </c>
      <c r="AE13" s="702"/>
      <c r="AF13" s="702"/>
      <c r="AG13" s="702"/>
      <c r="AH13" s="702"/>
      <c r="AI13" s="702"/>
      <c r="AJ13" s="703"/>
      <c r="AK13" s="701">
        <v>670</v>
      </c>
      <c r="AL13" s="702"/>
      <c r="AM13" s="702"/>
      <c r="AN13" s="702"/>
      <c r="AO13" s="702"/>
      <c r="AP13" s="702"/>
      <c r="AQ13" s="703"/>
      <c r="AR13" s="737">
        <v>647</v>
      </c>
      <c r="AS13" s="738"/>
      <c r="AT13" s="738"/>
      <c r="AU13" s="738"/>
      <c r="AV13" s="738"/>
      <c r="AW13" s="738"/>
      <c r="AX13" s="809"/>
    </row>
    <row r="14" spans="1:50" ht="21" customHeight="1" x14ac:dyDescent="0.15">
      <c r="A14" s="308"/>
      <c r="B14" s="309"/>
      <c r="C14" s="309"/>
      <c r="D14" s="309"/>
      <c r="E14" s="309"/>
      <c r="F14" s="310"/>
      <c r="G14" s="791"/>
      <c r="H14" s="792"/>
      <c r="I14" s="784" t="s">
        <v>8</v>
      </c>
      <c r="J14" s="785"/>
      <c r="K14" s="785"/>
      <c r="L14" s="785"/>
      <c r="M14" s="785"/>
      <c r="N14" s="785"/>
      <c r="O14" s="786"/>
      <c r="P14" s="701" t="s">
        <v>610</v>
      </c>
      <c r="Q14" s="702"/>
      <c r="R14" s="702"/>
      <c r="S14" s="702"/>
      <c r="T14" s="702"/>
      <c r="U14" s="702"/>
      <c r="V14" s="703"/>
      <c r="W14" s="701" t="s">
        <v>610</v>
      </c>
      <c r="X14" s="702"/>
      <c r="Y14" s="702"/>
      <c r="Z14" s="702"/>
      <c r="AA14" s="702"/>
      <c r="AB14" s="702"/>
      <c r="AC14" s="703"/>
      <c r="AD14" s="701" t="s">
        <v>610</v>
      </c>
      <c r="AE14" s="702"/>
      <c r="AF14" s="702"/>
      <c r="AG14" s="702"/>
      <c r="AH14" s="702"/>
      <c r="AI14" s="702"/>
      <c r="AJ14" s="703"/>
      <c r="AK14" s="701"/>
      <c r="AL14" s="702"/>
      <c r="AM14" s="702"/>
      <c r="AN14" s="702"/>
      <c r="AO14" s="702"/>
      <c r="AP14" s="702"/>
      <c r="AQ14" s="703"/>
      <c r="AR14" s="795"/>
      <c r="AS14" s="795"/>
      <c r="AT14" s="795"/>
      <c r="AU14" s="795"/>
      <c r="AV14" s="795"/>
      <c r="AW14" s="795"/>
      <c r="AX14" s="796"/>
    </row>
    <row r="15" spans="1:50" ht="21" customHeight="1" x14ac:dyDescent="0.15">
      <c r="A15" s="308"/>
      <c r="B15" s="309"/>
      <c r="C15" s="309"/>
      <c r="D15" s="309"/>
      <c r="E15" s="309"/>
      <c r="F15" s="310"/>
      <c r="G15" s="791"/>
      <c r="H15" s="792"/>
      <c r="I15" s="784" t="s">
        <v>47</v>
      </c>
      <c r="J15" s="797"/>
      <c r="K15" s="797"/>
      <c r="L15" s="797"/>
      <c r="M15" s="797"/>
      <c r="N15" s="797"/>
      <c r="O15" s="798"/>
      <c r="P15" s="701" t="s">
        <v>610</v>
      </c>
      <c r="Q15" s="702"/>
      <c r="R15" s="702"/>
      <c r="S15" s="702"/>
      <c r="T15" s="702"/>
      <c r="U15" s="702"/>
      <c r="V15" s="703"/>
      <c r="W15" s="701" t="s">
        <v>610</v>
      </c>
      <c r="X15" s="702"/>
      <c r="Y15" s="702"/>
      <c r="Z15" s="702"/>
      <c r="AA15" s="702"/>
      <c r="AB15" s="702"/>
      <c r="AC15" s="703"/>
      <c r="AD15" s="701" t="s">
        <v>610</v>
      </c>
      <c r="AE15" s="702"/>
      <c r="AF15" s="702"/>
      <c r="AG15" s="702"/>
      <c r="AH15" s="702"/>
      <c r="AI15" s="702"/>
      <c r="AJ15" s="703"/>
      <c r="AK15" s="701" t="s">
        <v>610</v>
      </c>
      <c r="AL15" s="702"/>
      <c r="AM15" s="702"/>
      <c r="AN15" s="702"/>
      <c r="AO15" s="702"/>
      <c r="AP15" s="702"/>
      <c r="AQ15" s="703"/>
      <c r="AR15" s="701"/>
      <c r="AS15" s="702"/>
      <c r="AT15" s="702"/>
      <c r="AU15" s="702"/>
      <c r="AV15" s="702"/>
      <c r="AW15" s="702"/>
      <c r="AX15" s="810"/>
    </row>
    <row r="16" spans="1:50" ht="21" customHeight="1" x14ac:dyDescent="0.15">
      <c r="A16" s="308"/>
      <c r="B16" s="309"/>
      <c r="C16" s="309"/>
      <c r="D16" s="309"/>
      <c r="E16" s="309"/>
      <c r="F16" s="310"/>
      <c r="G16" s="791"/>
      <c r="H16" s="792"/>
      <c r="I16" s="784" t="s">
        <v>48</v>
      </c>
      <c r="J16" s="797"/>
      <c r="K16" s="797"/>
      <c r="L16" s="797"/>
      <c r="M16" s="797"/>
      <c r="N16" s="797"/>
      <c r="O16" s="798"/>
      <c r="P16" s="701" t="s">
        <v>610</v>
      </c>
      <c r="Q16" s="702"/>
      <c r="R16" s="702"/>
      <c r="S16" s="702"/>
      <c r="T16" s="702"/>
      <c r="U16" s="702"/>
      <c r="V16" s="703"/>
      <c r="W16" s="701" t="s">
        <v>610</v>
      </c>
      <c r="X16" s="702"/>
      <c r="Y16" s="702"/>
      <c r="Z16" s="702"/>
      <c r="AA16" s="702"/>
      <c r="AB16" s="702"/>
      <c r="AC16" s="703"/>
      <c r="AD16" s="701" t="s">
        <v>610</v>
      </c>
      <c r="AE16" s="702"/>
      <c r="AF16" s="702"/>
      <c r="AG16" s="702"/>
      <c r="AH16" s="702"/>
      <c r="AI16" s="702"/>
      <c r="AJ16" s="703"/>
      <c r="AK16" s="701"/>
      <c r="AL16" s="702"/>
      <c r="AM16" s="702"/>
      <c r="AN16" s="702"/>
      <c r="AO16" s="702"/>
      <c r="AP16" s="702"/>
      <c r="AQ16" s="703"/>
      <c r="AR16" s="802"/>
      <c r="AS16" s="803"/>
      <c r="AT16" s="803"/>
      <c r="AU16" s="803"/>
      <c r="AV16" s="803"/>
      <c r="AW16" s="803"/>
      <c r="AX16" s="804"/>
    </row>
    <row r="17" spans="1:50" ht="24.75" customHeight="1" x14ac:dyDescent="0.15">
      <c r="A17" s="308"/>
      <c r="B17" s="309"/>
      <c r="C17" s="309"/>
      <c r="D17" s="309"/>
      <c r="E17" s="309"/>
      <c r="F17" s="310"/>
      <c r="G17" s="791"/>
      <c r="H17" s="792"/>
      <c r="I17" s="784" t="s">
        <v>46</v>
      </c>
      <c r="J17" s="785"/>
      <c r="K17" s="785"/>
      <c r="L17" s="785"/>
      <c r="M17" s="785"/>
      <c r="N17" s="785"/>
      <c r="O17" s="786"/>
      <c r="P17" s="701" t="s">
        <v>610</v>
      </c>
      <c r="Q17" s="702"/>
      <c r="R17" s="702"/>
      <c r="S17" s="702"/>
      <c r="T17" s="702"/>
      <c r="U17" s="702"/>
      <c r="V17" s="703"/>
      <c r="W17" s="701">
        <v>77</v>
      </c>
      <c r="X17" s="702"/>
      <c r="Y17" s="702"/>
      <c r="Z17" s="702"/>
      <c r="AA17" s="702"/>
      <c r="AB17" s="702"/>
      <c r="AC17" s="703"/>
      <c r="AD17" s="701">
        <v>8</v>
      </c>
      <c r="AE17" s="702"/>
      <c r="AF17" s="702"/>
      <c r="AG17" s="702"/>
      <c r="AH17" s="702"/>
      <c r="AI17" s="702"/>
      <c r="AJ17" s="703"/>
      <c r="AK17" s="701"/>
      <c r="AL17" s="702"/>
      <c r="AM17" s="702"/>
      <c r="AN17" s="702"/>
      <c r="AO17" s="702"/>
      <c r="AP17" s="702"/>
      <c r="AQ17" s="703"/>
      <c r="AR17" s="787"/>
      <c r="AS17" s="787"/>
      <c r="AT17" s="787"/>
      <c r="AU17" s="787"/>
      <c r="AV17" s="787"/>
      <c r="AW17" s="787"/>
      <c r="AX17" s="788"/>
    </row>
    <row r="18" spans="1:50" ht="24.75" customHeight="1" x14ac:dyDescent="0.15">
      <c r="A18" s="308"/>
      <c r="B18" s="309"/>
      <c r="C18" s="309"/>
      <c r="D18" s="309"/>
      <c r="E18" s="309"/>
      <c r="F18" s="310"/>
      <c r="G18" s="793"/>
      <c r="H18" s="794"/>
      <c r="I18" s="777" t="s">
        <v>18</v>
      </c>
      <c r="J18" s="778"/>
      <c r="K18" s="778"/>
      <c r="L18" s="778"/>
      <c r="M18" s="778"/>
      <c r="N18" s="778"/>
      <c r="O18" s="779"/>
      <c r="P18" s="780">
        <f>SUM(P13:V17)</f>
        <v>506</v>
      </c>
      <c r="Q18" s="781"/>
      <c r="R18" s="781"/>
      <c r="S18" s="781"/>
      <c r="T18" s="781"/>
      <c r="U18" s="781"/>
      <c r="V18" s="782"/>
      <c r="W18" s="780">
        <f>SUM(W13:AC17)</f>
        <v>896</v>
      </c>
      <c r="X18" s="781"/>
      <c r="Y18" s="781"/>
      <c r="Z18" s="781"/>
      <c r="AA18" s="781"/>
      <c r="AB18" s="781"/>
      <c r="AC18" s="782"/>
      <c r="AD18" s="780">
        <f>SUM(AD13:AJ17)</f>
        <v>1025</v>
      </c>
      <c r="AE18" s="781"/>
      <c r="AF18" s="781"/>
      <c r="AG18" s="781"/>
      <c r="AH18" s="781"/>
      <c r="AI18" s="781"/>
      <c r="AJ18" s="782"/>
      <c r="AK18" s="780">
        <f>SUM(AK13:AQ17)</f>
        <v>670</v>
      </c>
      <c r="AL18" s="781"/>
      <c r="AM18" s="781"/>
      <c r="AN18" s="781"/>
      <c r="AO18" s="781"/>
      <c r="AP18" s="781"/>
      <c r="AQ18" s="782"/>
      <c r="AR18" s="780">
        <f>SUM(AR13:AX17)</f>
        <v>647</v>
      </c>
      <c r="AS18" s="781"/>
      <c r="AT18" s="781"/>
      <c r="AU18" s="781"/>
      <c r="AV18" s="781"/>
      <c r="AW18" s="781"/>
      <c r="AX18" s="783"/>
    </row>
    <row r="19" spans="1:50" ht="24.75" customHeight="1" x14ac:dyDescent="0.15">
      <c r="A19" s="308"/>
      <c r="B19" s="309"/>
      <c r="C19" s="309"/>
      <c r="D19" s="309"/>
      <c r="E19" s="309"/>
      <c r="F19" s="310"/>
      <c r="G19" s="752" t="s">
        <v>9</v>
      </c>
      <c r="H19" s="753"/>
      <c r="I19" s="753"/>
      <c r="J19" s="753"/>
      <c r="K19" s="753"/>
      <c r="L19" s="753"/>
      <c r="M19" s="753"/>
      <c r="N19" s="753"/>
      <c r="O19" s="753"/>
      <c r="P19" s="701">
        <v>488</v>
      </c>
      <c r="Q19" s="702"/>
      <c r="R19" s="702"/>
      <c r="S19" s="702"/>
      <c r="T19" s="702"/>
      <c r="U19" s="702"/>
      <c r="V19" s="703"/>
      <c r="W19" s="701">
        <v>879</v>
      </c>
      <c r="X19" s="702"/>
      <c r="Y19" s="702"/>
      <c r="Z19" s="702"/>
      <c r="AA19" s="702"/>
      <c r="AB19" s="702"/>
      <c r="AC19" s="703"/>
      <c r="AD19" s="701">
        <v>947</v>
      </c>
      <c r="AE19" s="702"/>
      <c r="AF19" s="702"/>
      <c r="AG19" s="702"/>
      <c r="AH19" s="702"/>
      <c r="AI19" s="702"/>
      <c r="AJ19" s="703"/>
      <c r="AK19" s="749"/>
      <c r="AL19" s="749"/>
      <c r="AM19" s="749"/>
      <c r="AN19" s="749"/>
      <c r="AO19" s="749"/>
      <c r="AP19" s="749"/>
      <c r="AQ19" s="749"/>
      <c r="AR19" s="749"/>
      <c r="AS19" s="749"/>
      <c r="AT19" s="749"/>
      <c r="AU19" s="749"/>
      <c r="AV19" s="749"/>
      <c r="AW19" s="749"/>
      <c r="AX19" s="751"/>
    </row>
    <row r="20" spans="1:50" ht="24.75" customHeight="1" x14ac:dyDescent="0.15">
      <c r="A20" s="308"/>
      <c r="B20" s="309"/>
      <c r="C20" s="309"/>
      <c r="D20" s="309"/>
      <c r="E20" s="309"/>
      <c r="F20" s="310"/>
      <c r="G20" s="752" t="s">
        <v>10</v>
      </c>
      <c r="H20" s="753"/>
      <c r="I20" s="753"/>
      <c r="J20" s="753"/>
      <c r="K20" s="753"/>
      <c r="L20" s="753"/>
      <c r="M20" s="753"/>
      <c r="N20" s="753"/>
      <c r="O20" s="753"/>
      <c r="P20" s="748">
        <f>IF(P18=0, "-", SUM(P19)/P18)</f>
        <v>0.96442687747035571</v>
      </c>
      <c r="Q20" s="748"/>
      <c r="R20" s="748"/>
      <c r="S20" s="748"/>
      <c r="T20" s="748"/>
      <c r="U20" s="748"/>
      <c r="V20" s="748"/>
      <c r="W20" s="748">
        <f>IF(W18=0, "-", SUM(W19)/W18)</f>
        <v>0.9810267857142857</v>
      </c>
      <c r="X20" s="748"/>
      <c r="Y20" s="748"/>
      <c r="Z20" s="748"/>
      <c r="AA20" s="748"/>
      <c r="AB20" s="748"/>
      <c r="AC20" s="748"/>
      <c r="AD20" s="748">
        <f>IF(AD18=0, "-", SUM(AD19)/AD18)</f>
        <v>0.92390243902439029</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235</v>
      </c>
      <c r="H21" s="747"/>
      <c r="I21" s="747"/>
      <c r="J21" s="747"/>
      <c r="K21" s="747"/>
      <c r="L21" s="747"/>
      <c r="M21" s="747"/>
      <c r="N21" s="747"/>
      <c r="O21" s="747"/>
      <c r="P21" s="748">
        <f>IF(P19=0, "-", SUM(P19)/SUM(P13,P14))</f>
        <v>0.96442687747035571</v>
      </c>
      <c r="Q21" s="748"/>
      <c r="R21" s="748"/>
      <c r="S21" s="748"/>
      <c r="T21" s="748"/>
      <c r="U21" s="748"/>
      <c r="V21" s="748"/>
      <c r="W21" s="748">
        <f>IF(W19=0, "-", SUM(W19)/SUM(W13,W14))</f>
        <v>1.0732600732600732</v>
      </c>
      <c r="X21" s="748"/>
      <c r="Y21" s="748"/>
      <c r="Z21" s="748"/>
      <c r="AA21" s="748"/>
      <c r="AB21" s="748"/>
      <c r="AC21" s="748"/>
      <c r="AD21" s="748">
        <f>IF(AD19=0, "-", SUM(AD19)/SUM(AD13,AD14))</f>
        <v>0.93117010816125856</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7" t="s">
        <v>588</v>
      </c>
      <c r="B22" s="708"/>
      <c r="C22" s="708"/>
      <c r="D22" s="708"/>
      <c r="E22" s="708"/>
      <c r="F22" s="709"/>
      <c r="G22" s="713" t="s">
        <v>225</v>
      </c>
      <c r="H22" s="551"/>
      <c r="I22" s="551"/>
      <c r="J22" s="551"/>
      <c r="K22" s="551"/>
      <c r="L22" s="551"/>
      <c r="M22" s="551"/>
      <c r="N22" s="551"/>
      <c r="O22" s="552"/>
      <c r="P22" s="714" t="s">
        <v>586</v>
      </c>
      <c r="Q22" s="551"/>
      <c r="R22" s="551"/>
      <c r="S22" s="551"/>
      <c r="T22" s="551"/>
      <c r="U22" s="551"/>
      <c r="V22" s="552"/>
      <c r="W22" s="714" t="s">
        <v>587</v>
      </c>
      <c r="X22" s="551"/>
      <c r="Y22" s="551"/>
      <c r="Z22" s="551"/>
      <c r="AA22" s="551"/>
      <c r="AB22" s="551"/>
      <c r="AC22" s="552"/>
      <c r="AD22" s="714" t="s">
        <v>224</v>
      </c>
      <c r="AE22" s="551"/>
      <c r="AF22" s="551"/>
      <c r="AG22" s="551"/>
      <c r="AH22" s="551"/>
      <c r="AI22" s="551"/>
      <c r="AJ22" s="551"/>
      <c r="AK22" s="551"/>
      <c r="AL22" s="551"/>
      <c r="AM22" s="551"/>
      <c r="AN22" s="551"/>
      <c r="AO22" s="551"/>
      <c r="AP22" s="551"/>
      <c r="AQ22" s="551"/>
      <c r="AR22" s="551"/>
      <c r="AS22" s="551"/>
      <c r="AT22" s="551"/>
      <c r="AU22" s="551"/>
      <c r="AV22" s="551"/>
      <c r="AW22" s="551"/>
      <c r="AX22" s="733"/>
    </row>
    <row r="23" spans="1:50" ht="27.75" customHeight="1" x14ac:dyDescent="0.15">
      <c r="A23" s="710"/>
      <c r="B23" s="711"/>
      <c r="C23" s="711"/>
      <c r="D23" s="711"/>
      <c r="E23" s="711"/>
      <c r="F23" s="712"/>
      <c r="G23" s="734" t="s">
        <v>611</v>
      </c>
      <c r="H23" s="735"/>
      <c r="I23" s="735"/>
      <c r="J23" s="735"/>
      <c r="K23" s="735"/>
      <c r="L23" s="735"/>
      <c r="M23" s="735"/>
      <c r="N23" s="735"/>
      <c r="O23" s="736"/>
      <c r="P23" s="737">
        <v>511</v>
      </c>
      <c r="Q23" s="738"/>
      <c r="R23" s="738"/>
      <c r="S23" s="738"/>
      <c r="T23" s="738"/>
      <c r="U23" s="738"/>
      <c r="V23" s="739"/>
      <c r="W23" s="737">
        <v>513</v>
      </c>
      <c r="X23" s="738"/>
      <c r="Y23" s="738"/>
      <c r="Z23" s="738"/>
      <c r="AA23" s="738"/>
      <c r="AB23" s="738"/>
      <c r="AC23" s="739"/>
      <c r="AD23" s="740" t="s">
        <v>712</v>
      </c>
      <c r="AE23" s="741"/>
      <c r="AF23" s="741"/>
      <c r="AG23" s="741"/>
      <c r="AH23" s="741"/>
      <c r="AI23" s="741"/>
      <c r="AJ23" s="741"/>
      <c r="AK23" s="741"/>
      <c r="AL23" s="741"/>
      <c r="AM23" s="741"/>
      <c r="AN23" s="741"/>
      <c r="AO23" s="741"/>
      <c r="AP23" s="741"/>
      <c r="AQ23" s="741"/>
      <c r="AR23" s="741"/>
      <c r="AS23" s="741"/>
      <c r="AT23" s="741"/>
      <c r="AU23" s="741"/>
      <c r="AV23" s="741"/>
      <c r="AW23" s="741"/>
      <c r="AX23" s="742"/>
    </row>
    <row r="24" spans="1:50" ht="27.75" customHeight="1" x14ac:dyDescent="0.15">
      <c r="A24" s="710"/>
      <c r="B24" s="711"/>
      <c r="C24" s="711"/>
      <c r="D24" s="711"/>
      <c r="E24" s="711"/>
      <c r="F24" s="712"/>
      <c r="G24" s="704" t="s">
        <v>639</v>
      </c>
      <c r="H24" s="705"/>
      <c r="I24" s="705"/>
      <c r="J24" s="705"/>
      <c r="K24" s="705"/>
      <c r="L24" s="705"/>
      <c r="M24" s="705"/>
      <c r="N24" s="705"/>
      <c r="O24" s="706"/>
      <c r="P24" s="701">
        <v>72</v>
      </c>
      <c r="Q24" s="702"/>
      <c r="R24" s="702"/>
      <c r="S24" s="702"/>
      <c r="T24" s="702"/>
      <c r="U24" s="702"/>
      <c r="V24" s="703"/>
      <c r="W24" s="701">
        <v>60</v>
      </c>
      <c r="X24" s="702"/>
      <c r="Y24" s="702"/>
      <c r="Z24" s="702"/>
      <c r="AA24" s="702"/>
      <c r="AB24" s="702"/>
      <c r="AC24" s="703"/>
      <c r="AD24" s="743"/>
      <c r="AE24" s="744"/>
      <c r="AF24" s="744"/>
      <c r="AG24" s="744"/>
      <c r="AH24" s="744"/>
      <c r="AI24" s="744"/>
      <c r="AJ24" s="744"/>
      <c r="AK24" s="744"/>
      <c r="AL24" s="744"/>
      <c r="AM24" s="744"/>
      <c r="AN24" s="744"/>
      <c r="AO24" s="744"/>
      <c r="AP24" s="744"/>
      <c r="AQ24" s="744"/>
      <c r="AR24" s="744"/>
      <c r="AS24" s="744"/>
      <c r="AT24" s="744"/>
      <c r="AU24" s="744"/>
      <c r="AV24" s="744"/>
      <c r="AW24" s="744"/>
      <c r="AX24" s="745"/>
    </row>
    <row r="25" spans="1:50" ht="27.75" customHeight="1" x14ac:dyDescent="0.15">
      <c r="A25" s="710"/>
      <c r="B25" s="711"/>
      <c r="C25" s="711"/>
      <c r="D25" s="711"/>
      <c r="E25" s="711"/>
      <c r="F25" s="712"/>
      <c r="G25" s="704" t="s">
        <v>640</v>
      </c>
      <c r="H25" s="705"/>
      <c r="I25" s="705"/>
      <c r="J25" s="705"/>
      <c r="K25" s="705"/>
      <c r="L25" s="705"/>
      <c r="M25" s="705"/>
      <c r="N25" s="705"/>
      <c r="O25" s="706"/>
      <c r="P25" s="701">
        <v>69</v>
      </c>
      <c r="Q25" s="702"/>
      <c r="R25" s="702"/>
      <c r="S25" s="702"/>
      <c r="T25" s="702"/>
      <c r="U25" s="702"/>
      <c r="V25" s="703"/>
      <c r="W25" s="701">
        <v>56</v>
      </c>
      <c r="X25" s="702"/>
      <c r="Y25" s="702"/>
      <c r="Z25" s="702"/>
      <c r="AA25" s="702"/>
      <c r="AB25" s="702"/>
      <c r="AC25" s="703"/>
      <c r="AD25" s="743"/>
      <c r="AE25" s="744"/>
      <c r="AF25" s="744"/>
      <c r="AG25" s="744"/>
      <c r="AH25" s="744"/>
      <c r="AI25" s="744"/>
      <c r="AJ25" s="744"/>
      <c r="AK25" s="744"/>
      <c r="AL25" s="744"/>
      <c r="AM25" s="744"/>
      <c r="AN25" s="744"/>
      <c r="AO25" s="744"/>
      <c r="AP25" s="744"/>
      <c r="AQ25" s="744"/>
      <c r="AR25" s="744"/>
      <c r="AS25" s="744"/>
      <c r="AT25" s="744"/>
      <c r="AU25" s="744"/>
      <c r="AV25" s="744"/>
      <c r="AW25" s="744"/>
      <c r="AX25" s="745"/>
    </row>
    <row r="26" spans="1:50" ht="27.75" customHeight="1" x14ac:dyDescent="0.15">
      <c r="A26" s="710"/>
      <c r="B26" s="711"/>
      <c r="C26" s="711"/>
      <c r="D26" s="711"/>
      <c r="E26" s="711"/>
      <c r="F26" s="712"/>
      <c r="G26" s="704" t="s">
        <v>612</v>
      </c>
      <c r="H26" s="705"/>
      <c r="I26" s="705"/>
      <c r="J26" s="705"/>
      <c r="K26" s="705"/>
      <c r="L26" s="705"/>
      <c r="M26" s="705"/>
      <c r="N26" s="705"/>
      <c r="O26" s="706"/>
      <c r="P26" s="701">
        <v>8</v>
      </c>
      <c r="Q26" s="702"/>
      <c r="R26" s="702"/>
      <c r="S26" s="702"/>
      <c r="T26" s="702"/>
      <c r="U26" s="702"/>
      <c r="V26" s="703"/>
      <c r="W26" s="701">
        <v>8</v>
      </c>
      <c r="X26" s="702"/>
      <c r="Y26" s="702"/>
      <c r="Z26" s="702"/>
      <c r="AA26" s="702"/>
      <c r="AB26" s="702"/>
      <c r="AC26" s="703"/>
      <c r="AD26" s="743"/>
      <c r="AE26" s="744"/>
      <c r="AF26" s="744"/>
      <c r="AG26" s="744"/>
      <c r="AH26" s="744"/>
      <c r="AI26" s="744"/>
      <c r="AJ26" s="744"/>
      <c r="AK26" s="744"/>
      <c r="AL26" s="744"/>
      <c r="AM26" s="744"/>
      <c r="AN26" s="744"/>
      <c r="AO26" s="744"/>
      <c r="AP26" s="744"/>
      <c r="AQ26" s="744"/>
      <c r="AR26" s="744"/>
      <c r="AS26" s="744"/>
      <c r="AT26" s="744"/>
      <c r="AU26" s="744"/>
      <c r="AV26" s="744"/>
      <c r="AW26" s="744"/>
      <c r="AX26" s="745"/>
    </row>
    <row r="27" spans="1:50" ht="27.75" customHeight="1" x14ac:dyDescent="0.15">
      <c r="A27" s="710"/>
      <c r="B27" s="711"/>
      <c r="C27" s="711"/>
      <c r="D27" s="711"/>
      <c r="E27" s="711"/>
      <c r="F27" s="712"/>
      <c r="G27" s="704" t="s">
        <v>641</v>
      </c>
      <c r="H27" s="705"/>
      <c r="I27" s="705"/>
      <c r="J27" s="705"/>
      <c r="K27" s="705"/>
      <c r="L27" s="705"/>
      <c r="M27" s="705"/>
      <c r="N27" s="705"/>
      <c r="O27" s="706"/>
      <c r="P27" s="701">
        <v>8</v>
      </c>
      <c r="Q27" s="702"/>
      <c r="R27" s="702"/>
      <c r="S27" s="702"/>
      <c r="T27" s="702"/>
      <c r="U27" s="702"/>
      <c r="V27" s="703"/>
      <c r="W27" s="701">
        <v>8</v>
      </c>
      <c r="X27" s="702"/>
      <c r="Y27" s="702"/>
      <c r="Z27" s="702"/>
      <c r="AA27" s="702"/>
      <c r="AB27" s="702"/>
      <c r="AC27" s="703"/>
      <c r="AD27" s="743"/>
      <c r="AE27" s="744"/>
      <c r="AF27" s="744"/>
      <c r="AG27" s="744"/>
      <c r="AH27" s="744"/>
      <c r="AI27" s="744"/>
      <c r="AJ27" s="744"/>
      <c r="AK27" s="744"/>
      <c r="AL27" s="744"/>
      <c r="AM27" s="744"/>
      <c r="AN27" s="744"/>
      <c r="AO27" s="744"/>
      <c r="AP27" s="744"/>
      <c r="AQ27" s="744"/>
      <c r="AR27" s="744"/>
      <c r="AS27" s="744"/>
      <c r="AT27" s="744"/>
      <c r="AU27" s="744"/>
      <c r="AV27" s="744"/>
      <c r="AW27" s="744"/>
      <c r="AX27" s="745"/>
    </row>
    <row r="28" spans="1:50" ht="27.75" customHeight="1" x14ac:dyDescent="0.15">
      <c r="A28" s="710"/>
      <c r="B28" s="711"/>
      <c r="C28" s="711"/>
      <c r="D28" s="711"/>
      <c r="E28" s="711"/>
      <c r="F28" s="712"/>
      <c r="G28" s="754" t="s">
        <v>642</v>
      </c>
      <c r="H28" s="755"/>
      <c r="I28" s="755"/>
      <c r="J28" s="755"/>
      <c r="K28" s="755"/>
      <c r="L28" s="755"/>
      <c r="M28" s="755"/>
      <c r="N28" s="755"/>
      <c r="O28" s="756"/>
      <c r="P28" s="757">
        <v>2</v>
      </c>
      <c r="Q28" s="758"/>
      <c r="R28" s="758"/>
      <c r="S28" s="758"/>
      <c r="T28" s="758"/>
      <c r="U28" s="758"/>
      <c r="V28" s="759"/>
      <c r="W28" s="757">
        <v>2</v>
      </c>
      <c r="X28" s="758"/>
      <c r="Y28" s="758"/>
      <c r="Z28" s="758"/>
      <c r="AA28" s="758"/>
      <c r="AB28" s="758"/>
      <c r="AC28" s="759"/>
      <c r="AD28" s="743"/>
      <c r="AE28" s="744"/>
      <c r="AF28" s="744"/>
      <c r="AG28" s="744"/>
      <c r="AH28" s="744"/>
      <c r="AI28" s="744"/>
      <c r="AJ28" s="744"/>
      <c r="AK28" s="744"/>
      <c r="AL28" s="744"/>
      <c r="AM28" s="744"/>
      <c r="AN28" s="744"/>
      <c r="AO28" s="744"/>
      <c r="AP28" s="744"/>
      <c r="AQ28" s="744"/>
      <c r="AR28" s="744"/>
      <c r="AS28" s="744"/>
      <c r="AT28" s="744"/>
      <c r="AU28" s="744"/>
      <c r="AV28" s="744"/>
      <c r="AW28" s="744"/>
      <c r="AX28" s="745"/>
    </row>
    <row r="29" spans="1:50" ht="27.75" customHeight="1" thickBot="1" x14ac:dyDescent="0.2">
      <c r="A29" s="710"/>
      <c r="B29" s="711"/>
      <c r="C29" s="711"/>
      <c r="D29" s="711"/>
      <c r="E29" s="711"/>
      <c r="F29" s="712"/>
      <c r="G29" s="298" t="s">
        <v>18</v>
      </c>
      <c r="H29" s="721"/>
      <c r="I29" s="721"/>
      <c r="J29" s="721"/>
      <c r="K29" s="721"/>
      <c r="L29" s="721"/>
      <c r="M29" s="721"/>
      <c r="N29" s="721"/>
      <c r="O29" s="722"/>
      <c r="P29" s="723">
        <f>AK13</f>
        <v>670</v>
      </c>
      <c r="Q29" s="724"/>
      <c r="R29" s="724"/>
      <c r="S29" s="724"/>
      <c r="T29" s="724"/>
      <c r="U29" s="724"/>
      <c r="V29" s="725"/>
      <c r="W29" s="726">
        <f>AR13</f>
        <v>647</v>
      </c>
      <c r="X29" s="727"/>
      <c r="Y29" s="727"/>
      <c r="Z29" s="727"/>
      <c r="AA29" s="727"/>
      <c r="AB29" s="727"/>
      <c r="AC29" s="728"/>
      <c r="AD29" s="744"/>
      <c r="AE29" s="744"/>
      <c r="AF29" s="744"/>
      <c r="AG29" s="744"/>
      <c r="AH29" s="744"/>
      <c r="AI29" s="744"/>
      <c r="AJ29" s="744"/>
      <c r="AK29" s="744"/>
      <c r="AL29" s="744"/>
      <c r="AM29" s="744"/>
      <c r="AN29" s="744"/>
      <c r="AO29" s="744"/>
      <c r="AP29" s="744"/>
      <c r="AQ29" s="744"/>
      <c r="AR29" s="744"/>
      <c r="AS29" s="744"/>
      <c r="AT29" s="744"/>
      <c r="AU29" s="744"/>
      <c r="AV29" s="744"/>
      <c r="AW29" s="744"/>
      <c r="AX29" s="745"/>
    </row>
    <row r="30" spans="1:50" ht="47.25" hidden="1" customHeight="1" x14ac:dyDescent="0.15">
      <c r="A30" s="729" t="s">
        <v>575</v>
      </c>
      <c r="B30" s="730"/>
      <c r="C30" s="730"/>
      <c r="D30" s="730"/>
      <c r="E30" s="730"/>
      <c r="F30" s="731"/>
      <c r="G30" s="718"/>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19"/>
      <c r="AK30" s="719"/>
      <c r="AL30" s="719"/>
      <c r="AM30" s="719"/>
      <c r="AN30" s="719"/>
      <c r="AO30" s="719"/>
      <c r="AP30" s="719"/>
      <c r="AQ30" s="719"/>
      <c r="AR30" s="719"/>
      <c r="AS30" s="719"/>
      <c r="AT30" s="719"/>
      <c r="AU30" s="719"/>
      <c r="AV30" s="719"/>
      <c r="AW30" s="719"/>
      <c r="AX30" s="720"/>
    </row>
    <row r="31" spans="1:50" ht="31.5" hidden="1" customHeight="1" x14ac:dyDescent="0.15">
      <c r="A31" s="649" t="s">
        <v>576</v>
      </c>
      <c r="B31" s="153"/>
      <c r="C31" s="153"/>
      <c r="D31" s="153"/>
      <c r="E31" s="153"/>
      <c r="F31" s="154"/>
      <c r="G31" s="691" t="s">
        <v>568</v>
      </c>
      <c r="H31" s="692"/>
      <c r="I31" s="692"/>
      <c r="J31" s="692"/>
      <c r="K31" s="692"/>
      <c r="L31" s="692"/>
      <c r="M31" s="692"/>
      <c r="N31" s="692"/>
      <c r="O31" s="692"/>
      <c r="P31" s="693" t="s">
        <v>567</v>
      </c>
      <c r="Q31" s="692"/>
      <c r="R31" s="692"/>
      <c r="S31" s="692"/>
      <c r="T31" s="692"/>
      <c r="U31" s="692"/>
      <c r="V31" s="692"/>
      <c r="W31" s="692"/>
      <c r="X31" s="694"/>
      <c r="Y31" s="695"/>
      <c r="Z31" s="696"/>
      <c r="AA31" s="697"/>
      <c r="AB31" s="627" t="s">
        <v>11</v>
      </c>
      <c r="AC31" s="627"/>
      <c r="AD31" s="627"/>
      <c r="AE31" s="116" t="s">
        <v>412</v>
      </c>
      <c r="AF31" s="698"/>
      <c r="AG31" s="698"/>
      <c r="AH31" s="699"/>
      <c r="AI31" s="116" t="s">
        <v>564</v>
      </c>
      <c r="AJ31" s="698"/>
      <c r="AK31" s="698"/>
      <c r="AL31" s="699"/>
      <c r="AM31" s="116" t="s">
        <v>380</v>
      </c>
      <c r="AN31" s="698"/>
      <c r="AO31" s="698"/>
      <c r="AP31" s="699"/>
      <c r="AQ31" s="624" t="s">
        <v>411</v>
      </c>
      <c r="AR31" s="625"/>
      <c r="AS31" s="625"/>
      <c r="AT31" s="626"/>
      <c r="AU31" s="624" t="s">
        <v>589</v>
      </c>
      <c r="AV31" s="625"/>
      <c r="AW31" s="625"/>
      <c r="AX31" s="634"/>
    </row>
    <row r="32" spans="1:50" ht="36.75" hidden="1" customHeight="1" x14ac:dyDescent="0.15">
      <c r="A32" s="649"/>
      <c r="B32" s="153"/>
      <c r="C32" s="153"/>
      <c r="D32" s="153"/>
      <c r="E32" s="153"/>
      <c r="F32" s="154"/>
      <c r="G32" s="635"/>
      <c r="H32" s="636"/>
      <c r="I32" s="636"/>
      <c r="J32" s="636"/>
      <c r="K32" s="636"/>
      <c r="L32" s="636"/>
      <c r="M32" s="636"/>
      <c r="N32" s="636"/>
      <c r="O32" s="636"/>
      <c r="P32" s="639" t="s">
        <v>616</v>
      </c>
      <c r="Q32" s="640"/>
      <c r="R32" s="640"/>
      <c r="S32" s="640"/>
      <c r="T32" s="640"/>
      <c r="U32" s="640"/>
      <c r="V32" s="640"/>
      <c r="W32" s="640"/>
      <c r="X32" s="641"/>
      <c r="Y32" s="645" t="s">
        <v>51</v>
      </c>
      <c r="Z32" s="646"/>
      <c r="AA32" s="647"/>
      <c r="AB32" s="648" t="s">
        <v>617</v>
      </c>
      <c r="AC32" s="648"/>
      <c r="AD32" s="648"/>
      <c r="AE32" s="617" t="s">
        <v>610</v>
      </c>
      <c r="AF32" s="617"/>
      <c r="AG32" s="617"/>
      <c r="AH32" s="617"/>
      <c r="AI32" s="617" t="s">
        <v>610</v>
      </c>
      <c r="AJ32" s="617"/>
      <c r="AK32" s="617"/>
      <c r="AL32" s="617"/>
      <c r="AM32" s="617"/>
      <c r="AN32" s="617"/>
      <c r="AO32" s="617"/>
      <c r="AP32" s="617"/>
      <c r="AQ32" s="617" t="s">
        <v>610</v>
      </c>
      <c r="AR32" s="617"/>
      <c r="AS32" s="617"/>
      <c r="AT32" s="617"/>
      <c r="AU32" s="618" t="s">
        <v>610</v>
      </c>
      <c r="AV32" s="619"/>
      <c r="AW32" s="619"/>
      <c r="AX32" s="620"/>
    </row>
    <row r="33" spans="1:51" ht="36.75" hidden="1" customHeight="1" x14ac:dyDescent="0.15">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1" t="s">
        <v>52</v>
      </c>
      <c r="Z33" s="622"/>
      <c r="AA33" s="623"/>
      <c r="AB33" s="648" t="s">
        <v>617</v>
      </c>
      <c r="AC33" s="648"/>
      <c r="AD33" s="648"/>
      <c r="AE33" s="617" t="s">
        <v>610</v>
      </c>
      <c r="AF33" s="617"/>
      <c r="AG33" s="617"/>
      <c r="AH33" s="617"/>
      <c r="AI33" s="617" t="s">
        <v>610</v>
      </c>
      <c r="AJ33" s="617"/>
      <c r="AK33" s="617"/>
      <c r="AL33" s="617"/>
      <c r="AM33" s="617"/>
      <c r="AN33" s="617"/>
      <c r="AO33" s="617"/>
      <c r="AP33" s="617"/>
      <c r="AQ33" s="617"/>
      <c r="AR33" s="617"/>
      <c r="AS33" s="617"/>
      <c r="AT33" s="617"/>
      <c r="AU33" s="618"/>
      <c r="AV33" s="619"/>
      <c r="AW33" s="619"/>
      <c r="AX33" s="620"/>
    </row>
    <row r="34" spans="1:51" ht="23.25" hidden="1" customHeight="1" x14ac:dyDescent="0.15">
      <c r="A34" s="682" t="s">
        <v>577</v>
      </c>
      <c r="B34" s="683"/>
      <c r="C34" s="683"/>
      <c r="D34" s="683"/>
      <c r="E34" s="683"/>
      <c r="F34" s="684"/>
      <c r="G34" s="176" t="s">
        <v>578</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412</v>
      </c>
      <c r="AF34" s="176"/>
      <c r="AG34" s="176"/>
      <c r="AH34" s="177"/>
      <c r="AI34" s="175" t="s">
        <v>564</v>
      </c>
      <c r="AJ34" s="176"/>
      <c r="AK34" s="176"/>
      <c r="AL34" s="177"/>
      <c r="AM34" s="175" t="s">
        <v>380</v>
      </c>
      <c r="AN34" s="176"/>
      <c r="AO34" s="176"/>
      <c r="AP34" s="177"/>
      <c r="AQ34" s="628" t="s">
        <v>590</v>
      </c>
      <c r="AR34" s="629"/>
      <c r="AS34" s="629"/>
      <c r="AT34" s="629"/>
      <c r="AU34" s="629"/>
      <c r="AV34" s="629"/>
      <c r="AW34" s="629"/>
      <c r="AX34" s="630"/>
    </row>
    <row r="35" spans="1:51" ht="23.25" hidden="1" customHeight="1" x14ac:dyDescent="0.15">
      <c r="A35" s="685"/>
      <c r="B35" s="686"/>
      <c r="C35" s="686"/>
      <c r="D35" s="686"/>
      <c r="E35" s="686"/>
      <c r="F35" s="687"/>
      <c r="G35" s="654" t="s">
        <v>618</v>
      </c>
      <c r="H35" s="655"/>
      <c r="I35" s="655"/>
      <c r="J35" s="655"/>
      <c r="K35" s="655"/>
      <c r="L35" s="655"/>
      <c r="M35" s="655"/>
      <c r="N35" s="655"/>
      <c r="O35" s="655"/>
      <c r="P35" s="655"/>
      <c r="Q35" s="655"/>
      <c r="R35" s="655"/>
      <c r="S35" s="655"/>
      <c r="T35" s="655"/>
      <c r="U35" s="655"/>
      <c r="V35" s="655"/>
      <c r="W35" s="655"/>
      <c r="X35" s="655"/>
      <c r="Y35" s="658" t="s">
        <v>577</v>
      </c>
      <c r="Z35" s="659"/>
      <c r="AA35" s="660"/>
      <c r="AB35" s="661" t="s">
        <v>619</v>
      </c>
      <c r="AC35" s="662"/>
      <c r="AD35" s="663"/>
      <c r="AE35" s="664">
        <v>1816401</v>
      </c>
      <c r="AF35" s="664"/>
      <c r="AG35" s="664"/>
      <c r="AH35" s="664"/>
      <c r="AI35" s="664">
        <v>1920873</v>
      </c>
      <c r="AJ35" s="664"/>
      <c r="AK35" s="664"/>
      <c r="AL35" s="664"/>
      <c r="AM35" s="664"/>
      <c r="AN35" s="664"/>
      <c r="AO35" s="664"/>
      <c r="AP35" s="664"/>
      <c r="AQ35" s="93"/>
      <c r="AR35" s="87"/>
      <c r="AS35" s="87"/>
      <c r="AT35" s="87"/>
      <c r="AU35" s="87"/>
      <c r="AV35" s="87"/>
      <c r="AW35" s="87"/>
      <c r="AX35" s="88"/>
    </row>
    <row r="36" spans="1:51" ht="46.5" hidden="1" customHeight="1" x14ac:dyDescent="0.15">
      <c r="A36" s="688"/>
      <c r="B36" s="689"/>
      <c r="C36" s="689"/>
      <c r="D36" s="689"/>
      <c r="E36" s="689"/>
      <c r="F36" s="690"/>
      <c r="G36" s="656"/>
      <c r="H36" s="657"/>
      <c r="I36" s="657"/>
      <c r="J36" s="657"/>
      <c r="K36" s="657"/>
      <c r="L36" s="657"/>
      <c r="M36" s="657"/>
      <c r="N36" s="657"/>
      <c r="O36" s="657"/>
      <c r="P36" s="657"/>
      <c r="Q36" s="657"/>
      <c r="R36" s="657"/>
      <c r="S36" s="657"/>
      <c r="T36" s="657"/>
      <c r="U36" s="657"/>
      <c r="V36" s="657"/>
      <c r="W36" s="657"/>
      <c r="X36" s="657"/>
      <c r="Y36" s="219" t="s">
        <v>580</v>
      </c>
      <c r="Z36" s="650"/>
      <c r="AA36" s="651"/>
      <c r="AB36" s="613" t="s">
        <v>620</v>
      </c>
      <c r="AC36" s="614"/>
      <c r="AD36" s="615"/>
      <c r="AE36" s="652" t="s">
        <v>621</v>
      </c>
      <c r="AF36" s="616"/>
      <c r="AG36" s="616"/>
      <c r="AH36" s="616"/>
      <c r="AI36" s="652" t="s">
        <v>622</v>
      </c>
      <c r="AJ36" s="616"/>
      <c r="AK36" s="616"/>
      <c r="AL36" s="616"/>
      <c r="AM36" s="616"/>
      <c r="AN36" s="616"/>
      <c r="AO36" s="616"/>
      <c r="AP36" s="616"/>
      <c r="AQ36" s="616"/>
      <c r="AR36" s="616"/>
      <c r="AS36" s="616"/>
      <c r="AT36" s="616"/>
      <c r="AU36" s="616"/>
      <c r="AV36" s="616"/>
      <c r="AW36" s="616"/>
      <c r="AX36" s="653"/>
    </row>
    <row r="37" spans="1:51" ht="18.75" hidden="1" customHeight="1" x14ac:dyDescent="0.15">
      <c r="A37" s="670" t="s">
        <v>232</v>
      </c>
      <c r="B37" s="671"/>
      <c r="C37" s="671"/>
      <c r="D37" s="671"/>
      <c r="E37" s="671"/>
      <c r="F37" s="672"/>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412</v>
      </c>
      <c r="AF37" s="611"/>
      <c r="AG37" s="611"/>
      <c r="AH37" s="612"/>
      <c r="AI37" s="680" t="s">
        <v>564</v>
      </c>
      <c r="AJ37" s="680"/>
      <c r="AK37" s="680"/>
      <c r="AL37" s="610"/>
      <c r="AM37" s="680" t="s">
        <v>380</v>
      </c>
      <c r="AN37" s="680"/>
      <c r="AO37" s="680"/>
      <c r="AP37" s="610"/>
      <c r="AQ37" s="216" t="s">
        <v>174</v>
      </c>
      <c r="AR37" s="217"/>
      <c r="AS37" s="217"/>
      <c r="AT37" s="218"/>
      <c r="AU37" s="197" t="s">
        <v>128</v>
      </c>
      <c r="AV37" s="197"/>
      <c r="AW37" s="197"/>
      <c r="AX37" s="200"/>
    </row>
    <row r="38" spans="1:51" ht="18.75" hidden="1" customHeight="1" x14ac:dyDescent="0.15">
      <c r="A38" s="673"/>
      <c r="B38" s="674"/>
      <c r="C38" s="674"/>
      <c r="D38" s="674"/>
      <c r="E38" s="674"/>
      <c r="F38" s="675"/>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1"/>
      <c r="AJ38" s="681"/>
      <c r="AK38" s="681"/>
      <c r="AL38" s="116"/>
      <c r="AM38" s="681"/>
      <c r="AN38" s="681"/>
      <c r="AO38" s="681"/>
      <c r="AP38" s="116"/>
      <c r="AQ38" s="508" t="s">
        <v>610</v>
      </c>
      <c r="AR38" s="509"/>
      <c r="AS38" s="127" t="s">
        <v>175</v>
      </c>
      <c r="AT38" s="128"/>
      <c r="AU38" s="126" t="s">
        <v>610</v>
      </c>
      <c r="AV38" s="126"/>
      <c r="AW38" s="108" t="s">
        <v>166</v>
      </c>
      <c r="AX38" s="129"/>
    </row>
    <row r="39" spans="1:51" ht="31.5" hidden="1" customHeight="1" x14ac:dyDescent="0.15">
      <c r="A39" s="676"/>
      <c r="B39" s="674"/>
      <c r="C39" s="674"/>
      <c r="D39" s="674"/>
      <c r="E39" s="674"/>
      <c r="F39" s="675"/>
      <c r="G39" s="178" t="s">
        <v>613</v>
      </c>
      <c r="H39" s="179"/>
      <c r="I39" s="179"/>
      <c r="J39" s="179"/>
      <c r="K39" s="179"/>
      <c r="L39" s="179"/>
      <c r="M39" s="179"/>
      <c r="N39" s="179"/>
      <c r="O39" s="180"/>
      <c r="P39" s="131" t="s">
        <v>614</v>
      </c>
      <c r="Q39" s="131"/>
      <c r="R39" s="131"/>
      <c r="S39" s="131"/>
      <c r="T39" s="131"/>
      <c r="U39" s="131"/>
      <c r="V39" s="131"/>
      <c r="W39" s="131"/>
      <c r="X39" s="132"/>
      <c r="Y39" s="219" t="s">
        <v>12</v>
      </c>
      <c r="Z39" s="220"/>
      <c r="AA39" s="221"/>
      <c r="AB39" s="148" t="s">
        <v>247</v>
      </c>
      <c r="AC39" s="148"/>
      <c r="AD39" s="148"/>
      <c r="AE39" s="93" t="s">
        <v>610</v>
      </c>
      <c r="AF39" s="87"/>
      <c r="AG39" s="87"/>
      <c r="AH39" s="87"/>
      <c r="AI39" s="93" t="s">
        <v>610</v>
      </c>
      <c r="AJ39" s="87"/>
      <c r="AK39" s="87"/>
      <c r="AL39" s="87"/>
      <c r="AM39" s="93"/>
      <c r="AN39" s="87"/>
      <c r="AO39" s="87"/>
      <c r="AP39" s="87"/>
      <c r="AQ39" s="94" t="s">
        <v>610</v>
      </c>
      <c r="AR39" s="95"/>
      <c r="AS39" s="95"/>
      <c r="AT39" s="96"/>
      <c r="AU39" s="87" t="s">
        <v>610</v>
      </c>
      <c r="AV39" s="87"/>
      <c r="AW39" s="87"/>
      <c r="AX39" s="88"/>
    </row>
    <row r="40" spans="1:51" ht="31.5" hidden="1" customHeight="1" x14ac:dyDescent="0.15">
      <c r="A40" s="677"/>
      <c r="B40" s="678"/>
      <c r="C40" s="678"/>
      <c r="D40" s="678"/>
      <c r="E40" s="678"/>
      <c r="F40" s="67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247</v>
      </c>
      <c r="AC40" s="92"/>
      <c r="AD40" s="92"/>
      <c r="AE40" s="93" t="s">
        <v>610</v>
      </c>
      <c r="AF40" s="87"/>
      <c r="AG40" s="87"/>
      <c r="AH40" s="87"/>
      <c r="AI40" s="93" t="s">
        <v>610</v>
      </c>
      <c r="AJ40" s="87"/>
      <c r="AK40" s="87"/>
      <c r="AL40" s="87"/>
      <c r="AM40" s="93" t="s">
        <v>610</v>
      </c>
      <c r="AN40" s="87"/>
      <c r="AO40" s="87"/>
      <c r="AP40" s="87"/>
      <c r="AQ40" s="94" t="s">
        <v>610</v>
      </c>
      <c r="AR40" s="95"/>
      <c r="AS40" s="95"/>
      <c r="AT40" s="96"/>
      <c r="AU40" s="87" t="s">
        <v>610</v>
      </c>
      <c r="AV40" s="87"/>
      <c r="AW40" s="87"/>
      <c r="AX40" s="88"/>
    </row>
    <row r="41" spans="1:51" ht="31.5" hidden="1" customHeight="1" x14ac:dyDescent="0.15">
      <c r="A41" s="676"/>
      <c r="B41" s="674"/>
      <c r="C41" s="674"/>
      <c r="D41" s="674"/>
      <c r="E41" s="674"/>
      <c r="F41" s="675"/>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t="s">
        <v>610</v>
      </c>
      <c r="AF41" s="87"/>
      <c r="AG41" s="87"/>
      <c r="AH41" s="87"/>
      <c r="AI41" s="93" t="s">
        <v>610</v>
      </c>
      <c r="AJ41" s="87"/>
      <c r="AK41" s="87"/>
      <c r="AL41" s="87"/>
      <c r="AM41" s="93"/>
      <c r="AN41" s="87"/>
      <c r="AO41" s="87"/>
      <c r="AP41" s="87"/>
      <c r="AQ41" s="94" t="s">
        <v>610</v>
      </c>
      <c r="AR41" s="95"/>
      <c r="AS41" s="95"/>
      <c r="AT41" s="96"/>
      <c r="AU41" s="87" t="s">
        <v>610</v>
      </c>
      <c r="AV41" s="87"/>
      <c r="AW41" s="87"/>
      <c r="AX41" s="88"/>
    </row>
    <row r="42" spans="1:51" ht="23.25" hidden="1" customHeight="1" x14ac:dyDescent="0.15">
      <c r="A42" s="187" t="s">
        <v>256</v>
      </c>
      <c r="B42" s="150"/>
      <c r="C42" s="150"/>
      <c r="D42" s="150"/>
      <c r="E42" s="150"/>
      <c r="F42" s="151"/>
      <c r="G42" s="189" t="s">
        <v>615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hidden="1"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569</v>
      </c>
      <c r="B44" s="152" t="s">
        <v>570</v>
      </c>
      <c r="C44" s="153"/>
      <c r="D44" s="153"/>
      <c r="E44" s="153"/>
      <c r="F44" s="154"/>
      <c r="G44" s="197" t="s">
        <v>571</v>
      </c>
      <c r="H44" s="197"/>
      <c r="I44" s="197"/>
      <c r="J44" s="197"/>
      <c r="K44" s="197"/>
      <c r="L44" s="197"/>
      <c r="M44" s="197"/>
      <c r="N44" s="197"/>
      <c r="O44" s="197"/>
      <c r="P44" s="197"/>
      <c r="Q44" s="197"/>
      <c r="R44" s="197"/>
      <c r="S44" s="197"/>
      <c r="T44" s="197"/>
      <c r="U44" s="197"/>
      <c r="V44" s="197"/>
      <c r="W44" s="197"/>
      <c r="X44" s="197"/>
      <c r="Y44" s="197"/>
      <c r="Z44" s="197"/>
      <c r="AA44" s="198"/>
      <c r="AB44" s="199" t="s">
        <v>591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412</v>
      </c>
      <c r="AF49" s="119"/>
      <c r="AG49" s="119"/>
      <c r="AH49" s="119"/>
      <c r="AI49" s="119" t="s">
        <v>564</v>
      </c>
      <c r="AJ49" s="119"/>
      <c r="AK49" s="119"/>
      <c r="AL49" s="119"/>
      <c r="AM49" s="119" t="s">
        <v>380</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412</v>
      </c>
      <c r="AF54" s="119"/>
      <c r="AG54" s="119"/>
      <c r="AH54" s="119"/>
      <c r="AI54" s="119" t="s">
        <v>564</v>
      </c>
      <c r="AJ54" s="119"/>
      <c r="AK54" s="119"/>
      <c r="AL54" s="119"/>
      <c r="AM54" s="119" t="s">
        <v>380</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412</v>
      </c>
      <c r="AF59" s="119"/>
      <c r="AG59" s="119"/>
      <c r="AH59" s="119"/>
      <c r="AI59" s="119" t="s">
        <v>564</v>
      </c>
      <c r="AJ59" s="119"/>
      <c r="AK59" s="119"/>
      <c r="AL59" s="119"/>
      <c r="AM59" s="119" t="s">
        <v>380</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9" t="s">
        <v>575</v>
      </c>
      <c r="B64" s="730"/>
      <c r="C64" s="730"/>
      <c r="D64" s="730"/>
      <c r="E64" s="730"/>
      <c r="F64" s="731"/>
      <c r="G64" s="732" t="s">
        <v>705</v>
      </c>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0"/>
      <c r="AY64">
        <f>COUNTA($G$64)</f>
        <v>1</v>
      </c>
    </row>
    <row r="65" spans="1:51" ht="31.5" customHeight="1" x14ac:dyDescent="0.15">
      <c r="A65" s="649" t="s">
        <v>576</v>
      </c>
      <c r="B65" s="153"/>
      <c r="C65" s="153"/>
      <c r="D65" s="153"/>
      <c r="E65" s="153"/>
      <c r="F65" s="154"/>
      <c r="G65" s="691" t="s">
        <v>568</v>
      </c>
      <c r="H65" s="692"/>
      <c r="I65" s="692"/>
      <c r="J65" s="692"/>
      <c r="K65" s="692"/>
      <c r="L65" s="692"/>
      <c r="M65" s="692"/>
      <c r="N65" s="692"/>
      <c r="O65" s="692"/>
      <c r="P65" s="693" t="s">
        <v>567</v>
      </c>
      <c r="Q65" s="692"/>
      <c r="R65" s="692"/>
      <c r="S65" s="692"/>
      <c r="T65" s="692"/>
      <c r="U65" s="692"/>
      <c r="V65" s="692"/>
      <c r="W65" s="692"/>
      <c r="X65" s="694"/>
      <c r="Y65" s="695"/>
      <c r="Z65" s="696"/>
      <c r="AA65" s="697"/>
      <c r="AB65" s="627" t="s">
        <v>11</v>
      </c>
      <c r="AC65" s="627"/>
      <c r="AD65" s="627"/>
      <c r="AE65" s="116" t="s">
        <v>412</v>
      </c>
      <c r="AF65" s="698"/>
      <c r="AG65" s="698"/>
      <c r="AH65" s="699"/>
      <c r="AI65" s="116" t="s">
        <v>564</v>
      </c>
      <c r="AJ65" s="698"/>
      <c r="AK65" s="698"/>
      <c r="AL65" s="699"/>
      <c r="AM65" s="116" t="s">
        <v>380</v>
      </c>
      <c r="AN65" s="698"/>
      <c r="AO65" s="698"/>
      <c r="AP65" s="699"/>
      <c r="AQ65" s="624" t="s">
        <v>411</v>
      </c>
      <c r="AR65" s="625"/>
      <c r="AS65" s="625"/>
      <c r="AT65" s="626"/>
      <c r="AU65" s="624" t="s">
        <v>589</v>
      </c>
      <c r="AV65" s="625"/>
      <c r="AW65" s="625"/>
      <c r="AX65" s="634"/>
      <c r="AY65">
        <f>COUNTA($G$66)</f>
        <v>1</v>
      </c>
    </row>
    <row r="66" spans="1:51" ht="44.25" customHeight="1" x14ac:dyDescent="0.15">
      <c r="A66" s="649"/>
      <c r="B66" s="153"/>
      <c r="C66" s="153"/>
      <c r="D66" s="153"/>
      <c r="E66" s="153"/>
      <c r="F66" s="154"/>
      <c r="G66" s="700" t="s">
        <v>671</v>
      </c>
      <c r="H66" s="636"/>
      <c r="I66" s="636"/>
      <c r="J66" s="636"/>
      <c r="K66" s="636"/>
      <c r="L66" s="636"/>
      <c r="M66" s="636"/>
      <c r="N66" s="636"/>
      <c r="O66" s="636"/>
      <c r="P66" s="386" t="s">
        <v>708</v>
      </c>
      <c r="Q66" s="640"/>
      <c r="R66" s="640"/>
      <c r="S66" s="640"/>
      <c r="T66" s="640"/>
      <c r="U66" s="640"/>
      <c r="V66" s="640"/>
      <c r="W66" s="640"/>
      <c r="X66" s="641"/>
      <c r="Y66" s="645" t="s">
        <v>51</v>
      </c>
      <c r="Z66" s="646"/>
      <c r="AA66" s="647"/>
      <c r="AB66" s="648" t="s">
        <v>247</v>
      </c>
      <c r="AC66" s="648"/>
      <c r="AD66" s="648"/>
      <c r="AE66" s="617">
        <v>100</v>
      </c>
      <c r="AF66" s="617"/>
      <c r="AG66" s="617"/>
      <c r="AH66" s="617"/>
      <c r="AI66" s="617">
        <v>100</v>
      </c>
      <c r="AJ66" s="617"/>
      <c r="AK66" s="617"/>
      <c r="AL66" s="617"/>
      <c r="AM66" s="617">
        <v>100</v>
      </c>
      <c r="AN66" s="617"/>
      <c r="AO66" s="617"/>
      <c r="AP66" s="617"/>
      <c r="AQ66" s="617" t="s">
        <v>610</v>
      </c>
      <c r="AR66" s="617"/>
      <c r="AS66" s="617"/>
      <c r="AT66" s="617"/>
      <c r="AU66" s="618" t="s">
        <v>610</v>
      </c>
      <c r="AV66" s="619"/>
      <c r="AW66" s="619"/>
      <c r="AX66" s="620"/>
      <c r="AY66">
        <f>$AY$65</f>
        <v>1</v>
      </c>
    </row>
    <row r="67" spans="1:51" ht="44.25" customHeight="1" x14ac:dyDescent="0.15">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1" t="s">
        <v>52</v>
      </c>
      <c r="Z67" s="622"/>
      <c r="AA67" s="623"/>
      <c r="AB67" s="648" t="s">
        <v>247</v>
      </c>
      <c r="AC67" s="648"/>
      <c r="AD67" s="648"/>
      <c r="AE67" s="617">
        <v>80</v>
      </c>
      <c r="AF67" s="617"/>
      <c r="AG67" s="617"/>
      <c r="AH67" s="617"/>
      <c r="AI67" s="617">
        <v>80</v>
      </c>
      <c r="AJ67" s="617"/>
      <c r="AK67" s="617"/>
      <c r="AL67" s="617"/>
      <c r="AM67" s="617">
        <v>80</v>
      </c>
      <c r="AN67" s="617"/>
      <c r="AO67" s="617"/>
      <c r="AP67" s="617"/>
      <c r="AQ67" s="617">
        <v>80</v>
      </c>
      <c r="AR67" s="617"/>
      <c r="AS67" s="617"/>
      <c r="AT67" s="617"/>
      <c r="AU67" s="93">
        <v>80</v>
      </c>
      <c r="AV67" s="619"/>
      <c r="AW67" s="619"/>
      <c r="AX67" s="620"/>
      <c r="AY67">
        <f>$AY$65</f>
        <v>1</v>
      </c>
    </row>
    <row r="68" spans="1:51" ht="23.25" customHeight="1" x14ac:dyDescent="0.15">
      <c r="A68" s="682" t="s">
        <v>577</v>
      </c>
      <c r="B68" s="683"/>
      <c r="C68" s="683"/>
      <c r="D68" s="683"/>
      <c r="E68" s="683"/>
      <c r="F68" s="684"/>
      <c r="G68" s="176" t="s">
        <v>578</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412</v>
      </c>
      <c r="AF68" s="119"/>
      <c r="AG68" s="119"/>
      <c r="AH68" s="119"/>
      <c r="AI68" s="119" t="s">
        <v>564</v>
      </c>
      <c r="AJ68" s="119"/>
      <c r="AK68" s="119"/>
      <c r="AL68" s="119"/>
      <c r="AM68" s="119" t="s">
        <v>380</v>
      </c>
      <c r="AN68" s="119"/>
      <c r="AO68" s="119"/>
      <c r="AP68" s="119"/>
      <c r="AQ68" s="628" t="s">
        <v>590</v>
      </c>
      <c r="AR68" s="629"/>
      <c r="AS68" s="629"/>
      <c r="AT68" s="629"/>
      <c r="AU68" s="629"/>
      <c r="AV68" s="629"/>
      <c r="AW68" s="629"/>
      <c r="AX68" s="630"/>
      <c r="AY68">
        <f>IF(SUBSTITUTE(SUBSTITUTE($G$69,"／",""),"　","")="",0,1)</f>
        <v>1</v>
      </c>
    </row>
    <row r="69" spans="1:51" ht="23.25" customHeight="1" x14ac:dyDescent="0.15">
      <c r="A69" s="685"/>
      <c r="B69" s="686"/>
      <c r="C69" s="686"/>
      <c r="D69" s="686"/>
      <c r="E69" s="686"/>
      <c r="F69" s="687"/>
      <c r="G69" s="654" t="s">
        <v>709</v>
      </c>
      <c r="H69" s="655"/>
      <c r="I69" s="655"/>
      <c r="J69" s="655"/>
      <c r="K69" s="655"/>
      <c r="L69" s="655"/>
      <c r="M69" s="655"/>
      <c r="N69" s="655"/>
      <c r="O69" s="655"/>
      <c r="P69" s="655"/>
      <c r="Q69" s="655"/>
      <c r="R69" s="655"/>
      <c r="S69" s="655"/>
      <c r="T69" s="655"/>
      <c r="U69" s="655"/>
      <c r="V69" s="655"/>
      <c r="W69" s="655"/>
      <c r="X69" s="655"/>
      <c r="Y69" s="658" t="s">
        <v>577</v>
      </c>
      <c r="Z69" s="659"/>
      <c r="AA69" s="660"/>
      <c r="AB69" s="661" t="s">
        <v>619</v>
      </c>
      <c r="AC69" s="662"/>
      <c r="AD69" s="663"/>
      <c r="AE69" s="664">
        <v>1816401</v>
      </c>
      <c r="AF69" s="664"/>
      <c r="AG69" s="664"/>
      <c r="AH69" s="664"/>
      <c r="AI69" s="664">
        <v>1920873</v>
      </c>
      <c r="AJ69" s="664"/>
      <c r="AK69" s="664"/>
      <c r="AL69" s="664"/>
      <c r="AM69" s="664">
        <v>1827079</v>
      </c>
      <c r="AN69" s="664"/>
      <c r="AO69" s="664"/>
      <c r="AP69" s="664"/>
      <c r="AQ69" s="93">
        <v>1243164</v>
      </c>
      <c r="AR69" s="87"/>
      <c r="AS69" s="87"/>
      <c r="AT69" s="87"/>
      <c r="AU69" s="87"/>
      <c r="AV69" s="87"/>
      <c r="AW69" s="87"/>
      <c r="AX69" s="88"/>
      <c r="AY69">
        <f>$AY$68</f>
        <v>1</v>
      </c>
    </row>
    <row r="70" spans="1:51" ht="48" customHeight="1" x14ac:dyDescent="0.15">
      <c r="A70" s="688"/>
      <c r="B70" s="689"/>
      <c r="C70" s="689"/>
      <c r="D70" s="689"/>
      <c r="E70" s="689"/>
      <c r="F70" s="690"/>
      <c r="G70" s="656"/>
      <c r="H70" s="657"/>
      <c r="I70" s="657"/>
      <c r="J70" s="657"/>
      <c r="K70" s="657"/>
      <c r="L70" s="657"/>
      <c r="M70" s="657"/>
      <c r="N70" s="657"/>
      <c r="O70" s="657"/>
      <c r="P70" s="657"/>
      <c r="Q70" s="657"/>
      <c r="R70" s="657"/>
      <c r="S70" s="657"/>
      <c r="T70" s="657"/>
      <c r="U70" s="657"/>
      <c r="V70" s="657"/>
      <c r="W70" s="657"/>
      <c r="X70" s="657"/>
      <c r="Y70" s="219" t="s">
        <v>580</v>
      </c>
      <c r="Z70" s="650"/>
      <c r="AA70" s="651"/>
      <c r="AB70" s="613" t="s">
        <v>620</v>
      </c>
      <c r="AC70" s="614"/>
      <c r="AD70" s="615"/>
      <c r="AE70" s="652" t="s">
        <v>621</v>
      </c>
      <c r="AF70" s="616"/>
      <c r="AG70" s="616"/>
      <c r="AH70" s="616"/>
      <c r="AI70" s="652" t="s">
        <v>622</v>
      </c>
      <c r="AJ70" s="616"/>
      <c r="AK70" s="616"/>
      <c r="AL70" s="616"/>
      <c r="AM70" s="652" t="s">
        <v>672</v>
      </c>
      <c r="AN70" s="616"/>
      <c r="AO70" s="616"/>
      <c r="AP70" s="616"/>
      <c r="AQ70" s="652" t="s">
        <v>707</v>
      </c>
      <c r="AR70" s="616"/>
      <c r="AS70" s="616"/>
      <c r="AT70" s="616"/>
      <c r="AU70" s="616"/>
      <c r="AV70" s="616"/>
      <c r="AW70" s="616"/>
      <c r="AX70" s="653"/>
      <c r="AY70">
        <f>$AY$68</f>
        <v>1</v>
      </c>
    </row>
    <row r="71" spans="1:51" ht="18.75" customHeight="1" x14ac:dyDescent="0.15">
      <c r="A71" s="418" t="s">
        <v>232</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412</v>
      </c>
      <c r="AF71" s="119"/>
      <c r="AG71" s="119"/>
      <c r="AH71" s="119"/>
      <c r="AI71" s="119" t="s">
        <v>564</v>
      </c>
      <c r="AJ71" s="119"/>
      <c r="AK71" s="119"/>
      <c r="AL71" s="119"/>
      <c r="AM71" s="119" t="s">
        <v>380</v>
      </c>
      <c r="AN71" s="119"/>
      <c r="AO71" s="119"/>
      <c r="AP71" s="119"/>
      <c r="AQ71" s="216" t="s">
        <v>174</v>
      </c>
      <c r="AR71" s="217"/>
      <c r="AS71" s="217"/>
      <c r="AT71" s="218"/>
      <c r="AU71" s="197" t="s">
        <v>128</v>
      </c>
      <c r="AV71" s="197"/>
      <c r="AW71" s="197"/>
      <c r="AX71" s="200"/>
      <c r="AY71">
        <f>COUNTA($G$73)</f>
        <v>1</v>
      </c>
    </row>
    <row r="72" spans="1:51" ht="18.75" customHeight="1" x14ac:dyDescent="0.15">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t="s">
        <v>610</v>
      </c>
      <c r="AR72" s="509"/>
      <c r="AS72" s="127" t="s">
        <v>175</v>
      </c>
      <c r="AT72" s="128"/>
      <c r="AU72" s="126">
        <v>4</v>
      </c>
      <c r="AV72" s="126"/>
      <c r="AW72" s="108" t="s">
        <v>166</v>
      </c>
      <c r="AX72" s="129"/>
      <c r="AY72">
        <f t="shared" ref="AY72:AY77" si="1">$AY$71</f>
        <v>1</v>
      </c>
    </row>
    <row r="73" spans="1:51" ht="30.75" customHeight="1" x14ac:dyDescent="0.15">
      <c r="A73" s="599"/>
      <c r="B73" s="597"/>
      <c r="C73" s="597"/>
      <c r="D73" s="597"/>
      <c r="E73" s="597"/>
      <c r="F73" s="598"/>
      <c r="G73" s="178" t="s">
        <v>703</v>
      </c>
      <c r="H73" s="179"/>
      <c r="I73" s="179"/>
      <c r="J73" s="179"/>
      <c r="K73" s="179"/>
      <c r="L73" s="179"/>
      <c r="M73" s="179"/>
      <c r="N73" s="179"/>
      <c r="O73" s="180"/>
      <c r="P73" s="131" t="s">
        <v>704</v>
      </c>
      <c r="Q73" s="131"/>
      <c r="R73" s="131"/>
      <c r="S73" s="131"/>
      <c r="T73" s="131"/>
      <c r="U73" s="131"/>
      <c r="V73" s="131"/>
      <c r="W73" s="131"/>
      <c r="X73" s="132"/>
      <c r="Y73" s="219" t="s">
        <v>12</v>
      </c>
      <c r="Z73" s="220"/>
      <c r="AA73" s="221"/>
      <c r="AB73" s="148" t="s">
        <v>247</v>
      </c>
      <c r="AC73" s="148"/>
      <c r="AD73" s="148"/>
      <c r="AE73" s="93">
        <v>100</v>
      </c>
      <c r="AF73" s="87"/>
      <c r="AG73" s="87"/>
      <c r="AH73" s="87"/>
      <c r="AI73" s="93">
        <v>100</v>
      </c>
      <c r="AJ73" s="87"/>
      <c r="AK73" s="87"/>
      <c r="AL73" s="87"/>
      <c r="AM73" s="93">
        <v>100</v>
      </c>
      <c r="AN73" s="87"/>
      <c r="AO73" s="87"/>
      <c r="AP73" s="87"/>
      <c r="AQ73" s="94" t="s">
        <v>610</v>
      </c>
      <c r="AR73" s="95"/>
      <c r="AS73" s="95"/>
      <c r="AT73" s="96"/>
      <c r="AU73" s="87" t="s">
        <v>610</v>
      </c>
      <c r="AV73" s="87"/>
      <c r="AW73" s="87"/>
      <c r="AX73" s="88"/>
      <c r="AY73">
        <f t="shared" si="1"/>
        <v>1</v>
      </c>
    </row>
    <row r="74" spans="1:51" ht="30.75" customHeight="1" x14ac:dyDescent="0.15">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247</v>
      </c>
      <c r="AC74" s="92"/>
      <c r="AD74" s="92"/>
      <c r="AE74" s="93">
        <v>100</v>
      </c>
      <c r="AF74" s="87"/>
      <c r="AG74" s="87"/>
      <c r="AH74" s="87"/>
      <c r="AI74" s="93">
        <v>100</v>
      </c>
      <c r="AJ74" s="87"/>
      <c r="AK74" s="87"/>
      <c r="AL74" s="87"/>
      <c r="AM74" s="93">
        <v>100</v>
      </c>
      <c r="AN74" s="87"/>
      <c r="AO74" s="87"/>
      <c r="AP74" s="87"/>
      <c r="AQ74" s="94" t="s">
        <v>610</v>
      </c>
      <c r="AR74" s="95"/>
      <c r="AS74" s="95"/>
      <c r="AT74" s="96"/>
      <c r="AU74" s="87">
        <v>100</v>
      </c>
      <c r="AV74" s="87"/>
      <c r="AW74" s="87"/>
      <c r="AX74" s="88"/>
      <c r="AY74">
        <f t="shared" si="1"/>
        <v>1</v>
      </c>
    </row>
    <row r="75" spans="1:51" ht="30.75" customHeight="1" x14ac:dyDescent="0.15">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v>100</v>
      </c>
      <c r="AF75" s="87"/>
      <c r="AG75" s="87"/>
      <c r="AH75" s="87"/>
      <c r="AI75" s="93">
        <v>100</v>
      </c>
      <c r="AJ75" s="87"/>
      <c r="AK75" s="87"/>
      <c r="AL75" s="87"/>
      <c r="AM75" s="93">
        <v>100</v>
      </c>
      <c r="AN75" s="87"/>
      <c r="AO75" s="87"/>
      <c r="AP75" s="87"/>
      <c r="AQ75" s="94" t="s">
        <v>610</v>
      </c>
      <c r="AR75" s="95"/>
      <c r="AS75" s="95"/>
      <c r="AT75" s="96"/>
      <c r="AU75" s="87" t="s">
        <v>610</v>
      </c>
      <c r="AV75" s="87"/>
      <c r="AW75" s="87"/>
      <c r="AX75" s="88"/>
      <c r="AY75">
        <f t="shared" si="1"/>
        <v>1</v>
      </c>
    </row>
    <row r="76" spans="1:51" ht="23.25" customHeight="1" x14ac:dyDescent="0.15">
      <c r="A76" s="187" t="s">
        <v>256</v>
      </c>
      <c r="B76" s="150"/>
      <c r="C76" s="150"/>
      <c r="D76" s="150"/>
      <c r="E76" s="150"/>
      <c r="F76" s="151"/>
      <c r="G76" s="189" t="s">
        <v>615</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569</v>
      </c>
      <c r="B78" s="152" t="s">
        <v>570</v>
      </c>
      <c r="C78" s="153"/>
      <c r="D78" s="153"/>
      <c r="E78" s="153"/>
      <c r="F78" s="154"/>
      <c r="G78" s="197" t="s">
        <v>571</v>
      </c>
      <c r="H78" s="197"/>
      <c r="I78" s="197"/>
      <c r="J78" s="197"/>
      <c r="K78" s="197"/>
      <c r="L78" s="197"/>
      <c r="M78" s="197"/>
      <c r="N78" s="197"/>
      <c r="O78" s="197"/>
      <c r="P78" s="197"/>
      <c r="Q78" s="197"/>
      <c r="R78" s="197"/>
      <c r="S78" s="197"/>
      <c r="T78" s="197"/>
      <c r="U78" s="197"/>
      <c r="V78" s="197"/>
      <c r="W78" s="197"/>
      <c r="X78" s="197"/>
      <c r="Y78" s="197"/>
      <c r="Z78" s="197"/>
      <c r="AA78" s="198"/>
      <c r="AB78" s="199" t="s">
        <v>591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412</v>
      </c>
      <c r="AF83" s="119"/>
      <c r="AG83" s="119"/>
      <c r="AH83" s="119"/>
      <c r="AI83" s="119" t="s">
        <v>564</v>
      </c>
      <c r="AJ83" s="119"/>
      <c r="AK83" s="119"/>
      <c r="AL83" s="119"/>
      <c r="AM83" s="119" t="s">
        <v>380</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412</v>
      </c>
      <c r="AF88" s="119"/>
      <c r="AG88" s="119"/>
      <c r="AH88" s="119"/>
      <c r="AI88" s="119" t="s">
        <v>564</v>
      </c>
      <c r="AJ88" s="119"/>
      <c r="AK88" s="119"/>
      <c r="AL88" s="119"/>
      <c r="AM88" s="119" t="s">
        <v>380</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412</v>
      </c>
      <c r="AF93" s="119"/>
      <c r="AG93" s="119"/>
      <c r="AH93" s="119"/>
      <c r="AI93" s="119" t="s">
        <v>564</v>
      </c>
      <c r="AJ93" s="119"/>
      <c r="AK93" s="119"/>
      <c r="AL93" s="119"/>
      <c r="AM93" s="119" t="s">
        <v>380</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5" t="s">
        <v>575</v>
      </c>
      <c r="B98" s="716"/>
      <c r="C98" s="716"/>
      <c r="D98" s="716"/>
      <c r="E98" s="716"/>
      <c r="F98" s="717"/>
      <c r="G98" s="718"/>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c r="AY98">
        <f>COUNTA($G$98)</f>
        <v>0</v>
      </c>
    </row>
    <row r="99" spans="1:60" ht="31.5" hidden="1" customHeight="1" x14ac:dyDescent="0.15">
      <c r="A99" s="649" t="s">
        <v>576</v>
      </c>
      <c r="B99" s="153"/>
      <c r="C99" s="153"/>
      <c r="D99" s="153"/>
      <c r="E99" s="153"/>
      <c r="F99" s="154"/>
      <c r="G99" s="691" t="s">
        <v>568</v>
      </c>
      <c r="H99" s="692"/>
      <c r="I99" s="692"/>
      <c r="J99" s="692"/>
      <c r="K99" s="692"/>
      <c r="L99" s="692"/>
      <c r="M99" s="692"/>
      <c r="N99" s="692"/>
      <c r="O99" s="692"/>
      <c r="P99" s="693" t="s">
        <v>567</v>
      </c>
      <c r="Q99" s="692"/>
      <c r="R99" s="692"/>
      <c r="S99" s="692"/>
      <c r="T99" s="692"/>
      <c r="U99" s="692"/>
      <c r="V99" s="692"/>
      <c r="W99" s="692"/>
      <c r="X99" s="694"/>
      <c r="Y99" s="695"/>
      <c r="Z99" s="696"/>
      <c r="AA99" s="697"/>
      <c r="AB99" s="627" t="s">
        <v>11</v>
      </c>
      <c r="AC99" s="627"/>
      <c r="AD99" s="627"/>
      <c r="AE99" s="119" t="s">
        <v>412</v>
      </c>
      <c r="AF99" s="119"/>
      <c r="AG99" s="119"/>
      <c r="AH99" s="119"/>
      <c r="AI99" s="119" t="s">
        <v>564</v>
      </c>
      <c r="AJ99" s="119"/>
      <c r="AK99" s="119"/>
      <c r="AL99" s="119"/>
      <c r="AM99" s="119" t="s">
        <v>380</v>
      </c>
      <c r="AN99" s="119"/>
      <c r="AO99" s="119"/>
      <c r="AP99" s="119"/>
      <c r="AQ99" s="624" t="s">
        <v>411</v>
      </c>
      <c r="AR99" s="625"/>
      <c r="AS99" s="625"/>
      <c r="AT99" s="626"/>
      <c r="AU99" s="624" t="s">
        <v>589</v>
      </c>
      <c r="AV99" s="625"/>
      <c r="AW99" s="625"/>
      <c r="AX99" s="634"/>
      <c r="AY99">
        <f>COUNTA($G$100)</f>
        <v>0</v>
      </c>
    </row>
    <row r="100" spans="1:60" ht="23.25" hidden="1" customHeight="1" x14ac:dyDescent="0.15">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7" t="s">
        <v>577</v>
      </c>
      <c r="B102" s="105"/>
      <c r="C102" s="105"/>
      <c r="D102" s="105"/>
      <c r="E102" s="105"/>
      <c r="F102" s="665"/>
      <c r="G102" s="176" t="s">
        <v>578</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412</v>
      </c>
      <c r="AF102" s="119"/>
      <c r="AG102" s="119"/>
      <c r="AH102" s="119"/>
      <c r="AI102" s="119" t="s">
        <v>564</v>
      </c>
      <c r="AJ102" s="119"/>
      <c r="AK102" s="119"/>
      <c r="AL102" s="119"/>
      <c r="AM102" s="119" t="s">
        <v>380</v>
      </c>
      <c r="AN102" s="119"/>
      <c r="AO102" s="119"/>
      <c r="AP102" s="119"/>
      <c r="AQ102" s="628" t="s">
        <v>590</v>
      </c>
      <c r="AR102" s="629"/>
      <c r="AS102" s="629"/>
      <c r="AT102" s="629"/>
      <c r="AU102" s="629"/>
      <c r="AV102" s="629"/>
      <c r="AW102" s="629"/>
      <c r="AX102" s="630"/>
      <c r="AY102">
        <f>IF(SUBSTITUTE(SUBSTITUTE($G$103,"／",""),"　","")="",0,1)</f>
        <v>0</v>
      </c>
    </row>
    <row r="103" spans="1:60" ht="23.25" hidden="1" customHeight="1" x14ac:dyDescent="0.15">
      <c r="A103" s="666"/>
      <c r="B103" s="197"/>
      <c r="C103" s="197"/>
      <c r="D103" s="197"/>
      <c r="E103" s="197"/>
      <c r="F103" s="667"/>
      <c r="G103" s="654" t="s">
        <v>579</v>
      </c>
      <c r="H103" s="655"/>
      <c r="I103" s="655"/>
      <c r="J103" s="655"/>
      <c r="K103" s="655"/>
      <c r="L103" s="655"/>
      <c r="M103" s="655"/>
      <c r="N103" s="655"/>
      <c r="O103" s="655"/>
      <c r="P103" s="655"/>
      <c r="Q103" s="655"/>
      <c r="R103" s="655"/>
      <c r="S103" s="655"/>
      <c r="T103" s="655"/>
      <c r="U103" s="655"/>
      <c r="V103" s="655"/>
      <c r="W103" s="655"/>
      <c r="X103" s="655"/>
      <c r="Y103" s="658" t="s">
        <v>577</v>
      </c>
      <c r="Z103" s="659"/>
      <c r="AA103" s="660"/>
      <c r="AB103" s="661"/>
      <c r="AC103" s="662"/>
      <c r="AD103" s="663"/>
      <c r="AE103" s="664"/>
      <c r="AF103" s="664"/>
      <c r="AG103" s="664"/>
      <c r="AH103" s="664"/>
      <c r="AI103" s="664"/>
      <c r="AJ103" s="664"/>
      <c r="AK103" s="664"/>
      <c r="AL103" s="664"/>
      <c r="AM103" s="664"/>
      <c r="AN103" s="664"/>
      <c r="AO103" s="664"/>
      <c r="AP103" s="664"/>
      <c r="AQ103" s="93"/>
      <c r="AR103" s="87"/>
      <c r="AS103" s="87"/>
      <c r="AT103" s="87"/>
      <c r="AU103" s="87"/>
      <c r="AV103" s="87"/>
      <c r="AW103" s="87"/>
      <c r="AX103" s="88"/>
      <c r="AY103">
        <f>$AY$102</f>
        <v>0</v>
      </c>
    </row>
    <row r="104" spans="1:60" ht="46.5" hidden="1" customHeight="1" x14ac:dyDescent="0.15">
      <c r="A104" s="668"/>
      <c r="B104" s="108"/>
      <c r="C104" s="108"/>
      <c r="D104" s="108"/>
      <c r="E104" s="108"/>
      <c r="F104" s="669"/>
      <c r="G104" s="656"/>
      <c r="H104" s="657"/>
      <c r="I104" s="657"/>
      <c r="J104" s="657"/>
      <c r="K104" s="657"/>
      <c r="L104" s="657"/>
      <c r="M104" s="657"/>
      <c r="N104" s="657"/>
      <c r="O104" s="657"/>
      <c r="P104" s="657"/>
      <c r="Q104" s="657"/>
      <c r="R104" s="657"/>
      <c r="S104" s="657"/>
      <c r="T104" s="657"/>
      <c r="U104" s="657"/>
      <c r="V104" s="657"/>
      <c r="W104" s="657"/>
      <c r="X104" s="657"/>
      <c r="Y104" s="219" t="s">
        <v>580</v>
      </c>
      <c r="Z104" s="650"/>
      <c r="AA104" s="651"/>
      <c r="AB104" s="613" t="s">
        <v>581</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3"/>
      <c r="AY104">
        <f>$AY$102</f>
        <v>0</v>
      </c>
    </row>
    <row r="105" spans="1:60" ht="18.75" customHeight="1" x14ac:dyDescent="0.15">
      <c r="A105" s="418" t="s">
        <v>232</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412</v>
      </c>
      <c r="AF105" s="119"/>
      <c r="AG105" s="119"/>
      <c r="AH105" s="119"/>
      <c r="AI105" s="119" t="s">
        <v>564</v>
      </c>
      <c r="AJ105" s="119"/>
      <c r="AK105" s="119"/>
      <c r="AL105" s="119"/>
      <c r="AM105" s="119" t="s">
        <v>380</v>
      </c>
      <c r="AN105" s="119"/>
      <c r="AO105" s="119"/>
      <c r="AP105" s="119"/>
      <c r="AQ105" s="216" t="s">
        <v>174</v>
      </c>
      <c r="AR105" s="217"/>
      <c r="AS105" s="217"/>
      <c r="AT105" s="218"/>
      <c r="AU105" s="197" t="s">
        <v>128</v>
      </c>
      <c r="AV105" s="197"/>
      <c r="AW105" s="197"/>
      <c r="AX105" s="200"/>
      <c r="AY105">
        <f>COUNTA($G$107)</f>
        <v>1</v>
      </c>
    </row>
    <row r="106" spans="1:60" ht="18.75" customHeight="1" x14ac:dyDescent="0.15">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t="s">
        <v>610</v>
      </c>
      <c r="AR106" s="509"/>
      <c r="AS106" s="127" t="s">
        <v>175</v>
      </c>
      <c r="AT106" s="128"/>
      <c r="AU106" s="126">
        <v>3</v>
      </c>
      <c r="AV106" s="126"/>
      <c r="AW106" s="108" t="s">
        <v>166</v>
      </c>
      <c r="AX106" s="129"/>
      <c r="AY106">
        <f t="shared" ref="AY106:AY111" si="3">$AY$105</f>
        <v>1</v>
      </c>
    </row>
    <row r="107" spans="1:60" ht="51.75" customHeight="1" x14ac:dyDescent="0.15">
      <c r="A107" s="599"/>
      <c r="B107" s="597"/>
      <c r="C107" s="597"/>
      <c r="D107" s="597"/>
      <c r="E107" s="597"/>
      <c r="F107" s="598"/>
      <c r="G107" s="178" t="s">
        <v>700</v>
      </c>
      <c r="H107" s="179"/>
      <c r="I107" s="179"/>
      <c r="J107" s="179"/>
      <c r="K107" s="179"/>
      <c r="L107" s="179"/>
      <c r="M107" s="179"/>
      <c r="N107" s="179"/>
      <c r="O107" s="180"/>
      <c r="P107" s="131" t="s">
        <v>710</v>
      </c>
      <c r="Q107" s="131"/>
      <c r="R107" s="131"/>
      <c r="S107" s="131"/>
      <c r="T107" s="131"/>
      <c r="U107" s="131"/>
      <c r="V107" s="131"/>
      <c r="W107" s="131"/>
      <c r="X107" s="132"/>
      <c r="Y107" s="219" t="s">
        <v>12</v>
      </c>
      <c r="Z107" s="220"/>
      <c r="AA107" s="221"/>
      <c r="AB107" s="148" t="s">
        <v>247</v>
      </c>
      <c r="AC107" s="148"/>
      <c r="AD107" s="148"/>
      <c r="AE107" s="93">
        <v>71.7</v>
      </c>
      <c r="AF107" s="87"/>
      <c r="AG107" s="87"/>
      <c r="AH107" s="87"/>
      <c r="AI107" s="93">
        <v>63.8</v>
      </c>
      <c r="AJ107" s="87"/>
      <c r="AK107" s="87"/>
      <c r="AL107" s="87"/>
      <c r="AM107" s="93">
        <v>63.8</v>
      </c>
      <c r="AN107" s="87"/>
      <c r="AO107" s="87"/>
      <c r="AP107" s="87"/>
      <c r="AQ107" s="94" t="s">
        <v>610</v>
      </c>
      <c r="AR107" s="95"/>
      <c r="AS107" s="95"/>
      <c r="AT107" s="96"/>
      <c r="AU107" s="93">
        <v>63.8</v>
      </c>
      <c r="AV107" s="87"/>
      <c r="AW107" s="87"/>
      <c r="AX107" s="87"/>
      <c r="AY107">
        <f t="shared" si="3"/>
        <v>1</v>
      </c>
    </row>
    <row r="108" spans="1:60" ht="51.75" customHeight="1" x14ac:dyDescent="0.15">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247</v>
      </c>
      <c r="AC108" s="92"/>
      <c r="AD108" s="92"/>
      <c r="AE108" s="93">
        <v>60</v>
      </c>
      <c r="AF108" s="87"/>
      <c r="AG108" s="87"/>
      <c r="AH108" s="87"/>
      <c r="AI108" s="93">
        <v>60</v>
      </c>
      <c r="AJ108" s="87"/>
      <c r="AK108" s="87"/>
      <c r="AL108" s="87"/>
      <c r="AM108" s="93">
        <v>60</v>
      </c>
      <c r="AN108" s="87"/>
      <c r="AO108" s="87"/>
      <c r="AP108" s="87"/>
      <c r="AQ108" s="94" t="s">
        <v>610</v>
      </c>
      <c r="AR108" s="95"/>
      <c r="AS108" s="95"/>
      <c r="AT108" s="96"/>
      <c r="AU108" s="87">
        <v>60</v>
      </c>
      <c r="AV108" s="87"/>
      <c r="AW108" s="87"/>
      <c r="AX108" s="88"/>
      <c r="AY108">
        <f t="shared" si="3"/>
        <v>1</v>
      </c>
    </row>
    <row r="109" spans="1:60" ht="51.75" customHeight="1" x14ac:dyDescent="0.15">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v>119.5</v>
      </c>
      <c r="AF109" s="87"/>
      <c r="AG109" s="87"/>
      <c r="AH109" s="87"/>
      <c r="AI109" s="93">
        <v>106.3</v>
      </c>
      <c r="AJ109" s="87"/>
      <c r="AK109" s="87"/>
      <c r="AL109" s="87"/>
      <c r="AM109" s="93">
        <v>106.3</v>
      </c>
      <c r="AN109" s="87"/>
      <c r="AO109" s="87"/>
      <c r="AP109" s="87"/>
      <c r="AQ109" s="94" t="s">
        <v>610</v>
      </c>
      <c r="AR109" s="95"/>
      <c r="AS109" s="95"/>
      <c r="AT109" s="96"/>
      <c r="AU109" s="93">
        <v>106.3</v>
      </c>
      <c r="AV109" s="87"/>
      <c r="AW109" s="87"/>
      <c r="AX109" s="87"/>
      <c r="AY109">
        <f t="shared" si="3"/>
        <v>1</v>
      </c>
    </row>
    <row r="110" spans="1:60" ht="23.25" customHeight="1" x14ac:dyDescent="0.15">
      <c r="A110" s="187" t="s">
        <v>256</v>
      </c>
      <c r="B110" s="150"/>
      <c r="C110" s="150"/>
      <c r="D110" s="150"/>
      <c r="E110" s="150"/>
      <c r="F110" s="151"/>
      <c r="G110" s="189" t="s">
        <v>603</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569</v>
      </c>
      <c r="B112" s="152" t="s">
        <v>570</v>
      </c>
      <c r="C112" s="153"/>
      <c r="D112" s="153"/>
      <c r="E112" s="153"/>
      <c r="F112" s="154"/>
      <c r="G112" s="197" t="s">
        <v>571</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412</v>
      </c>
      <c r="AF117" s="119"/>
      <c r="AG117" s="119"/>
      <c r="AH117" s="119"/>
      <c r="AI117" s="119" t="s">
        <v>564</v>
      </c>
      <c r="AJ117" s="119"/>
      <c r="AK117" s="119"/>
      <c r="AL117" s="119"/>
      <c r="AM117" s="119" t="s">
        <v>380</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412</v>
      </c>
      <c r="AF122" s="119"/>
      <c r="AG122" s="119"/>
      <c r="AH122" s="119"/>
      <c r="AI122" s="119" t="s">
        <v>564</v>
      </c>
      <c r="AJ122" s="119"/>
      <c r="AK122" s="119"/>
      <c r="AL122" s="119"/>
      <c r="AM122" s="119" t="s">
        <v>380</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412</v>
      </c>
      <c r="AF127" s="119"/>
      <c r="AG127" s="119"/>
      <c r="AH127" s="119"/>
      <c r="AI127" s="119" t="s">
        <v>564</v>
      </c>
      <c r="AJ127" s="119"/>
      <c r="AK127" s="119"/>
      <c r="AL127" s="119"/>
      <c r="AM127" s="119" t="s">
        <v>380</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5" t="s">
        <v>575</v>
      </c>
      <c r="B132" s="716"/>
      <c r="C132" s="716"/>
      <c r="D132" s="716"/>
      <c r="E132" s="716"/>
      <c r="F132" s="717"/>
      <c r="G132" s="718"/>
      <c r="H132" s="719"/>
      <c r="I132" s="719"/>
      <c r="J132" s="719"/>
      <c r="K132" s="719"/>
      <c r="L132" s="719"/>
      <c r="M132" s="719"/>
      <c r="N132" s="719"/>
      <c r="O132" s="719"/>
      <c r="P132" s="719"/>
      <c r="Q132" s="719"/>
      <c r="R132" s="719"/>
      <c r="S132" s="719"/>
      <c r="T132" s="719"/>
      <c r="U132" s="719"/>
      <c r="V132" s="719"/>
      <c r="W132" s="719"/>
      <c r="X132" s="719"/>
      <c r="Y132" s="719"/>
      <c r="Z132" s="719"/>
      <c r="AA132" s="719"/>
      <c r="AB132" s="719"/>
      <c r="AC132" s="719"/>
      <c r="AD132" s="719"/>
      <c r="AE132" s="719"/>
      <c r="AF132" s="719"/>
      <c r="AG132" s="719"/>
      <c r="AH132" s="719"/>
      <c r="AI132" s="719"/>
      <c r="AJ132" s="719"/>
      <c r="AK132" s="719"/>
      <c r="AL132" s="719"/>
      <c r="AM132" s="719"/>
      <c r="AN132" s="719"/>
      <c r="AO132" s="719"/>
      <c r="AP132" s="719"/>
      <c r="AQ132" s="719"/>
      <c r="AR132" s="719"/>
      <c r="AS132" s="719"/>
      <c r="AT132" s="719"/>
      <c r="AU132" s="719"/>
      <c r="AV132" s="719"/>
      <c r="AW132" s="719"/>
      <c r="AX132" s="720"/>
      <c r="AY132">
        <f>COUNTA($G$132)</f>
        <v>0</v>
      </c>
    </row>
    <row r="133" spans="1:60" ht="31.5" hidden="1" customHeight="1" x14ac:dyDescent="0.15">
      <c r="A133" s="649" t="s">
        <v>576</v>
      </c>
      <c r="B133" s="153"/>
      <c r="C133" s="153"/>
      <c r="D133" s="153"/>
      <c r="E133" s="153"/>
      <c r="F133" s="154"/>
      <c r="G133" s="691" t="s">
        <v>568</v>
      </c>
      <c r="H133" s="692"/>
      <c r="I133" s="692"/>
      <c r="J133" s="692"/>
      <c r="K133" s="692"/>
      <c r="L133" s="692"/>
      <c r="M133" s="692"/>
      <c r="N133" s="692"/>
      <c r="O133" s="692"/>
      <c r="P133" s="693" t="s">
        <v>567</v>
      </c>
      <c r="Q133" s="692"/>
      <c r="R133" s="692"/>
      <c r="S133" s="692"/>
      <c r="T133" s="692"/>
      <c r="U133" s="692"/>
      <c r="V133" s="692"/>
      <c r="W133" s="692"/>
      <c r="X133" s="694"/>
      <c r="Y133" s="695"/>
      <c r="Z133" s="696"/>
      <c r="AA133" s="697"/>
      <c r="AB133" s="627" t="s">
        <v>11</v>
      </c>
      <c r="AC133" s="627"/>
      <c r="AD133" s="627"/>
      <c r="AE133" s="119" t="s">
        <v>412</v>
      </c>
      <c r="AF133" s="119"/>
      <c r="AG133" s="119"/>
      <c r="AH133" s="119"/>
      <c r="AI133" s="119" t="s">
        <v>564</v>
      </c>
      <c r="AJ133" s="119"/>
      <c r="AK133" s="119"/>
      <c r="AL133" s="119"/>
      <c r="AM133" s="119" t="s">
        <v>380</v>
      </c>
      <c r="AN133" s="119"/>
      <c r="AO133" s="119"/>
      <c r="AP133" s="119"/>
      <c r="AQ133" s="624" t="s">
        <v>411</v>
      </c>
      <c r="AR133" s="625"/>
      <c r="AS133" s="625"/>
      <c r="AT133" s="626"/>
      <c r="AU133" s="624" t="s">
        <v>589</v>
      </c>
      <c r="AV133" s="625"/>
      <c r="AW133" s="625"/>
      <c r="AX133" s="634"/>
      <c r="AY133">
        <f>COUNTA($G$134)</f>
        <v>0</v>
      </c>
    </row>
    <row r="134" spans="1:60" ht="23.25" hidden="1" customHeight="1" x14ac:dyDescent="0.15">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7" t="s">
        <v>577</v>
      </c>
      <c r="B136" s="105"/>
      <c r="C136" s="105"/>
      <c r="D136" s="105"/>
      <c r="E136" s="105"/>
      <c r="F136" s="665"/>
      <c r="G136" s="176" t="s">
        <v>578</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412</v>
      </c>
      <c r="AF136" s="119"/>
      <c r="AG136" s="119"/>
      <c r="AH136" s="119"/>
      <c r="AI136" s="119" t="s">
        <v>564</v>
      </c>
      <c r="AJ136" s="119"/>
      <c r="AK136" s="119"/>
      <c r="AL136" s="119"/>
      <c r="AM136" s="119" t="s">
        <v>380</v>
      </c>
      <c r="AN136" s="119"/>
      <c r="AO136" s="119"/>
      <c r="AP136" s="119"/>
      <c r="AQ136" s="628" t="s">
        <v>590</v>
      </c>
      <c r="AR136" s="629"/>
      <c r="AS136" s="629"/>
      <c r="AT136" s="629"/>
      <c r="AU136" s="629"/>
      <c r="AV136" s="629"/>
      <c r="AW136" s="629"/>
      <c r="AX136" s="630"/>
      <c r="AY136">
        <f>IF(SUBSTITUTE(SUBSTITUTE($G$137,"／",""),"　","")="",0,1)</f>
        <v>0</v>
      </c>
    </row>
    <row r="137" spans="1:60" ht="23.25" hidden="1" customHeight="1" x14ac:dyDescent="0.15">
      <c r="A137" s="666"/>
      <c r="B137" s="197"/>
      <c r="C137" s="197"/>
      <c r="D137" s="197"/>
      <c r="E137" s="197"/>
      <c r="F137" s="667"/>
      <c r="G137" s="654" t="s">
        <v>579</v>
      </c>
      <c r="H137" s="655"/>
      <c r="I137" s="655"/>
      <c r="J137" s="655"/>
      <c r="K137" s="655"/>
      <c r="L137" s="655"/>
      <c r="M137" s="655"/>
      <c r="N137" s="655"/>
      <c r="O137" s="655"/>
      <c r="P137" s="655"/>
      <c r="Q137" s="655"/>
      <c r="R137" s="655"/>
      <c r="S137" s="655"/>
      <c r="T137" s="655"/>
      <c r="U137" s="655"/>
      <c r="V137" s="655"/>
      <c r="W137" s="655"/>
      <c r="X137" s="655"/>
      <c r="Y137" s="658" t="s">
        <v>577</v>
      </c>
      <c r="Z137" s="659"/>
      <c r="AA137" s="660"/>
      <c r="AB137" s="661"/>
      <c r="AC137" s="662"/>
      <c r="AD137" s="663"/>
      <c r="AE137" s="664"/>
      <c r="AF137" s="664"/>
      <c r="AG137" s="664"/>
      <c r="AH137" s="664"/>
      <c r="AI137" s="664"/>
      <c r="AJ137" s="664"/>
      <c r="AK137" s="664"/>
      <c r="AL137" s="664"/>
      <c r="AM137" s="664"/>
      <c r="AN137" s="664"/>
      <c r="AO137" s="664"/>
      <c r="AP137" s="664"/>
      <c r="AQ137" s="93"/>
      <c r="AR137" s="87"/>
      <c r="AS137" s="87"/>
      <c r="AT137" s="87"/>
      <c r="AU137" s="87"/>
      <c r="AV137" s="87"/>
      <c r="AW137" s="87"/>
      <c r="AX137" s="88"/>
      <c r="AY137">
        <f>$AY$136</f>
        <v>0</v>
      </c>
    </row>
    <row r="138" spans="1:60" ht="46.5" hidden="1" customHeight="1" x14ac:dyDescent="0.15">
      <c r="A138" s="668"/>
      <c r="B138" s="108"/>
      <c r="C138" s="108"/>
      <c r="D138" s="108"/>
      <c r="E138" s="108"/>
      <c r="F138" s="669"/>
      <c r="G138" s="656"/>
      <c r="H138" s="657"/>
      <c r="I138" s="657"/>
      <c r="J138" s="657"/>
      <c r="K138" s="657"/>
      <c r="L138" s="657"/>
      <c r="M138" s="657"/>
      <c r="N138" s="657"/>
      <c r="O138" s="657"/>
      <c r="P138" s="657"/>
      <c r="Q138" s="657"/>
      <c r="R138" s="657"/>
      <c r="S138" s="657"/>
      <c r="T138" s="657"/>
      <c r="U138" s="657"/>
      <c r="V138" s="657"/>
      <c r="W138" s="657"/>
      <c r="X138" s="657"/>
      <c r="Y138" s="219" t="s">
        <v>580</v>
      </c>
      <c r="Z138" s="650"/>
      <c r="AA138" s="651"/>
      <c r="AB138" s="613" t="s">
        <v>581</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3"/>
      <c r="AY138">
        <f>$AY$136</f>
        <v>0</v>
      </c>
    </row>
    <row r="139" spans="1:60" ht="18.75" hidden="1" customHeight="1" x14ac:dyDescent="0.15">
      <c r="A139" s="418" t="s">
        <v>232</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412</v>
      </c>
      <c r="AF139" s="119"/>
      <c r="AG139" s="119"/>
      <c r="AH139" s="119"/>
      <c r="AI139" s="119" t="s">
        <v>564</v>
      </c>
      <c r="AJ139" s="119"/>
      <c r="AK139" s="119"/>
      <c r="AL139" s="119"/>
      <c r="AM139" s="119" t="s">
        <v>380</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175</v>
      </c>
      <c r="AT140" s="128"/>
      <c r="AU140" s="126">
        <v>4</v>
      </c>
      <c r="AV140" s="126"/>
      <c r="AW140" s="108" t="s">
        <v>166</v>
      </c>
      <c r="AX140" s="129"/>
      <c r="AY140">
        <f t="shared" ref="AY140:AY145" si="5">$AY$139</f>
        <v>0</v>
      </c>
    </row>
    <row r="141" spans="1:60" ht="23.25" hidden="1" customHeight="1" x14ac:dyDescent="0.15">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256</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569</v>
      </c>
      <c r="B146" s="152" t="s">
        <v>570</v>
      </c>
      <c r="C146" s="153"/>
      <c r="D146" s="153"/>
      <c r="E146" s="153"/>
      <c r="F146" s="154"/>
      <c r="G146" s="197" t="s">
        <v>571</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412</v>
      </c>
      <c r="AF151" s="119"/>
      <c r="AG151" s="119"/>
      <c r="AH151" s="119"/>
      <c r="AI151" s="119" t="s">
        <v>564</v>
      </c>
      <c r="AJ151" s="119"/>
      <c r="AK151" s="119"/>
      <c r="AL151" s="119"/>
      <c r="AM151" s="119" t="s">
        <v>380</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412</v>
      </c>
      <c r="AF156" s="119"/>
      <c r="AG156" s="119"/>
      <c r="AH156" s="119"/>
      <c r="AI156" s="119" t="s">
        <v>564</v>
      </c>
      <c r="AJ156" s="119"/>
      <c r="AK156" s="119"/>
      <c r="AL156" s="119"/>
      <c r="AM156" s="119" t="s">
        <v>380</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412</v>
      </c>
      <c r="AF161" s="119"/>
      <c r="AG161" s="119"/>
      <c r="AH161" s="119"/>
      <c r="AI161" s="119" t="s">
        <v>564</v>
      </c>
      <c r="AJ161" s="119"/>
      <c r="AK161" s="119"/>
      <c r="AL161" s="119"/>
      <c r="AM161" s="119" t="s">
        <v>380</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5" t="s">
        <v>575</v>
      </c>
      <c r="B166" s="716"/>
      <c r="C166" s="716"/>
      <c r="D166" s="716"/>
      <c r="E166" s="716"/>
      <c r="F166" s="717"/>
      <c r="G166" s="718"/>
      <c r="H166" s="719"/>
      <c r="I166" s="719"/>
      <c r="J166" s="719"/>
      <c r="K166" s="719"/>
      <c r="L166" s="719"/>
      <c r="M166" s="719"/>
      <c r="N166" s="719"/>
      <c r="O166" s="719"/>
      <c r="P166" s="719"/>
      <c r="Q166" s="719"/>
      <c r="R166" s="719"/>
      <c r="S166" s="719"/>
      <c r="T166" s="719"/>
      <c r="U166" s="719"/>
      <c r="V166" s="719"/>
      <c r="W166" s="719"/>
      <c r="X166" s="719"/>
      <c r="Y166" s="719"/>
      <c r="Z166" s="719"/>
      <c r="AA166" s="719"/>
      <c r="AB166" s="719"/>
      <c r="AC166" s="719"/>
      <c r="AD166" s="719"/>
      <c r="AE166" s="719"/>
      <c r="AF166" s="719"/>
      <c r="AG166" s="719"/>
      <c r="AH166" s="719"/>
      <c r="AI166" s="719"/>
      <c r="AJ166" s="719"/>
      <c r="AK166" s="719"/>
      <c r="AL166" s="719"/>
      <c r="AM166" s="719"/>
      <c r="AN166" s="719"/>
      <c r="AO166" s="719"/>
      <c r="AP166" s="719"/>
      <c r="AQ166" s="719"/>
      <c r="AR166" s="719"/>
      <c r="AS166" s="719"/>
      <c r="AT166" s="719"/>
      <c r="AU166" s="719"/>
      <c r="AV166" s="719"/>
      <c r="AW166" s="719"/>
      <c r="AX166" s="720"/>
      <c r="AY166">
        <f>COUNTA($G$166)</f>
        <v>0</v>
      </c>
    </row>
    <row r="167" spans="1:60" ht="31.5" hidden="1" customHeight="1" x14ac:dyDescent="0.15">
      <c r="A167" s="649" t="s">
        <v>576</v>
      </c>
      <c r="B167" s="153"/>
      <c r="C167" s="153"/>
      <c r="D167" s="153"/>
      <c r="E167" s="153"/>
      <c r="F167" s="154"/>
      <c r="G167" s="691" t="s">
        <v>568</v>
      </c>
      <c r="H167" s="692"/>
      <c r="I167" s="692"/>
      <c r="J167" s="692"/>
      <c r="K167" s="692"/>
      <c r="L167" s="692"/>
      <c r="M167" s="692"/>
      <c r="N167" s="692"/>
      <c r="O167" s="692"/>
      <c r="P167" s="693" t="s">
        <v>567</v>
      </c>
      <c r="Q167" s="692"/>
      <c r="R167" s="692"/>
      <c r="S167" s="692"/>
      <c r="T167" s="692"/>
      <c r="U167" s="692"/>
      <c r="V167" s="692"/>
      <c r="W167" s="692"/>
      <c r="X167" s="694"/>
      <c r="Y167" s="695"/>
      <c r="Z167" s="696"/>
      <c r="AA167" s="697"/>
      <c r="AB167" s="627" t="s">
        <v>11</v>
      </c>
      <c r="AC167" s="627"/>
      <c r="AD167" s="627"/>
      <c r="AE167" s="119" t="s">
        <v>412</v>
      </c>
      <c r="AF167" s="119"/>
      <c r="AG167" s="119"/>
      <c r="AH167" s="119"/>
      <c r="AI167" s="119" t="s">
        <v>564</v>
      </c>
      <c r="AJ167" s="119"/>
      <c r="AK167" s="119"/>
      <c r="AL167" s="119"/>
      <c r="AM167" s="119" t="s">
        <v>380</v>
      </c>
      <c r="AN167" s="119"/>
      <c r="AO167" s="119"/>
      <c r="AP167" s="119"/>
      <c r="AQ167" s="624" t="s">
        <v>411</v>
      </c>
      <c r="AR167" s="625"/>
      <c r="AS167" s="625"/>
      <c r="AT167" s="626"/>
      <c r="AU167" s="624" t="s">
        <v>589</v>
      </c>
      <c r="AV167" s="625"/>
      <c r="AW167" s="625"/>
      <c r="AX167" s="634"/>
      <c r="AY167">
        <f>COUNTA($G$168)</f>
        <v>0</v>
      </c>
    </row>
    <row r="168" spans="1:60" ht="23.25" hidden="1" customHeight="1" x14ac:dyDescent="0.15">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7" t="s">
        <v>577</v>
      </c>
      <c r="B170" s="105"/>
      <c r="C170" s="105"/>
      <c r="D170" s="105"/>
      <c r="E170" s="105"/>
      <c r="F170" s="665"/>
      <c r="G170" s="176" t="s">
        <v>578</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412</v>
      </c>
      <c r="AF170" s="119"/>
      <c r="AG170" s="119"/>
      <c r="AH170" s="119"/>
      <c r="AI170" s="119" t="s">
        <v>564</v>
      </c>
      <c r="AJ170" s="119"/>
      <c r="AK170" s="119"/>
      <c r="AL170" s="119"/>
      <c r="AM170" s="119" t="s">
        <v>380</v>
      </c>
      <c r="AN170" s="119"/>
      <c r="AO170" s="119"/>
      <c r="AP170" s="119"/>
      <c r="AQ170" s="628" t="s">
        <v>590</v>
      </c>
      <c r="AR170" s="629"/>
      <c r="AS170" s="629"/>
      <c r="AT170" s="629"/>
      <c r="AU170" s="629"/>
      <c r="AV170" s="629"/>
      <c r="AW170" s="629"/>
      <c r="AX170" s="630"/>
      <c r="AY170">
        <f>IF(SUBSTITUTE(SUBSTITUTE($G$171,"／",""),"　","")="",0,1)</f>
        <v>0</v>
      </c>
    </row>
    <row r="171" spans="1:60" ht="23.25" hidden="1" customHeight="1" x14ac:dyDescent="0.15">
      <c r="A171" s="666"/>
      <c r="B171" s="197"/>
      <c r="C171" s="197"/>
      <c r="D171" s="197"/>
      <c r="E171" s="197"/>
      <c r="F171" s="667"/>
      <c r="G171" s="654" t="s">
        <v>579</v>
      </c>
      <c r="H171" s="655"/>
      <c r="I171" s="655"/>
      <c r="J171" s="655"/>
      <c r="K171" s="655"/>
      <c r="L171" s="655"/>
      <c r="M171" s="655"/>
      <c r="N171" s="655"/>
      <c r="O171" s="655"/>
      <c r="P171" s="655"/>
      <c r="Q171" s="655"/>
      <c r="R171" s="655"/>
      <c r="S171" s="655"/>
      <c r="T171" s="655"/>
      <c r="U171" s="655"/>
      <c r="V171" s="655"/>
      <c r="W171" s="655"/>
      <c r="X171" s="655"/>
      <c r="Y171" s="658" t="s">
        <v>577</v>
      </c>
      <c r="Z171" s="659"/>
      <c r="AA171" s="660"/>
      <c r="AB171" s="661"/>
      <c r="AC171" s="662"/>
      <c r="AD171" s="663"/>
      <c r="AE171" s="664"/>
      <c r="AF171" s="664"/>
      <c r="AG171" s="664"/>
      <c r="AH171" s="664"/>
      <c r="AI171" s="664"/>
      <c r="AJ171" s="664"/>
      <c r="AK171" s="664"/>
      <c r="AL171" s="664"/>
      <c r="AM171" s="664"/>
      <c r="AN171" s="664"/>
      <c r="AO171" s="664"/>
      <c r="AP171" s="664"/>
      <c r="AQ171" s="93"/>
      <c r="AR171" s="87"/>
      <c r="AS171" s="87"/>
      <c r="AT171" s="87"/>
      <c r="AU171" s="87"/>
      <c r="AV171" s="87"/>
      <c r="AW171" s="87"/>
      <c r="AX171" s="88"/>
      <c r="AY171">
        <f>$AY$170</f>
        <v>0</v>
      </c>
    </row>
    <row r="172" spans="1:60" ht="46.5" hidden="1" customHeight="1" x14ac:dyDescent="0.15">
      <c r="A172" s="668"/>
      <c r="B172" s="108"/>
      <c r="C172" s="108"/>
      <c r="D172" s="108"/>
      <c r="E172" s="108"/>
      <c r="F172" s="669"/>
      <c r="G172" s="656"/>
      <c r="H172" s="657"/>
      <c r="I172" s="657"/>
      <c r="J172" s="657"/>
      <c r="K172" s="657"/>
      <c r="L172" s="657"/>
      <c r="M172" s="657"/>
      <c r="N172" s="657"/>
      <c r="O172" s="657"/>
      <c r="P172" s="657"/>
      <c r="Q172" s="657"/>
      <c r="R172" s="657"/>
      <c r="S172" s="657"/>
      <c r="T172" s="657"/>
      <c r="U172" s="657"/>
      <c r="V172" s="657"/>
      <c r="W172" s="657"/>
      <c r="X172" s="657"/>
      <c r="Y172" s="219" t="s">
        <v>580</v>
      </c>
      <c r="Z172" s="650"/>
      <c r="AA172" s="651"/>
      <c r="AB172" s="613" t="s">
        <v>581</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3"/>
      <c r="AY172">
        <f>$AY$170</f>
        <v>0</v>
      </c>
    </row>
    <row r="173" spans="1:60" ht="18.75" hidden="1" customHeight="1" x14ac:dyDescent="0.15">
      <c r="A173" s="418" t="s">
        <v>232</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412</v>
      </c>
      <c r="AF173" s="119"/>
      <c r="AG173" s="119"/>
      <c r="AH173" s="119"/>
      <c r="AI173" s="119" t="s">
        <v>564</v>
      </c>
      <c r="AJ173" s="119"/>
      <c r="AK173" s="119"/>
      <c r="AL173" s="119"/>
      <c r="AM173" s="119" t="s">
        <v>380</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v>4</v>
      </c>
      <c r="AV174" s="126"/>
      <c r="AW174" s="108" t="s">
        <v>166</v>
      </c>
      <c r="AX174" s="129"/>
      <c r="AY174">
        <f t="shared" ref="AY174:AY179" si="7">$AY$173</f>
        <v>0</v>
      </c>
    </row>
    <row r="175" spans="1:60" ht="23.25" hidden="1" customHeight="1" x14ac:dyDescent="0.15">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256</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569</v>
      </c>
      <c r="B180" s="152" t="s">
        <v>570</v>
      </c>
      <c r="C180" s="153"/>
      <c r="D180" s="153"/>
      <c r="E180" s="153"/>
      <c r="F180" s="154"/>
      <c r="G180" s="197" t="s">
        <v>571</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412</v>
      </c>
      <c r="AF185" s="119"/>
      <c r="AG185" s="119"/>
      <c r="AH185" s="119"/>
      <c r="AI185" s="119" t="s">
        <v>564</v>
      </c>
      <c r="AJ185" s="119"/>
      <c r="AK185" s="119"/>
      <c r="AL185" s="119"/>
      <c r="AM185" s="119" t="s">
        <v>380</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412</v>
      </c>
      <c r="AF190" s="119"/>
      <c r="AG190" s="119"/>
      <c r="AH190" s="119"/>
      <c r="AI190" s="119" t="s">
        <v>564</v>
      </c>
      <c r="AJ190" s="119"/>
      <c r="AK190" s="119"/>
      <c r="AL190" s="119"/>
      <c r="AM190" s="119" t="s">
        <v>380</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412</v>
      </c>
      <c r="AF195" s="119"/>
      <c r="AG195" s="119"/>
      <c r="AH195" s="119"/>
      <c r="AI195" s="119" t="s">
        <v>564</v>
      </c>
      <c r="AJ195" s="119"/>
      <c r="AK195" s="119"/>
      <c r="AL195" s="119"/>
      <c r="AM195" s="119" t="s">
        <v>380</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3" t="s">
        <v>233</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229</v>
      </c>
      <c r="X200" s="586"/>
      <c r="Y200" s="589"/>
      <c r="Z200" s="589"/>
      <c r="AA200" s="590"/>
      <c r="AB200" s="583" t="s">
        <v>11</v>
      </c>
      <c r="AC200" s="580"/>
      <c r="AD200" s="581"/>
      <c r="AE200" s="119" t="s">
        <v>412</v>
      </c>
      <c r="AF200" s="119"/>
      <c r="AG200" s="119"/>
      <c r="AH200" s="119"/>
      <c r="AI200" s="119" t="s">
        <v>564</v>
      </c>
      <c r="AJ200" s="119"/>
      <c r="AK200" s="119"/>
      <c r="AL200" s="119"/>
      <c r="AM200" s="119" t="s">
        <v>380</v>
      </c>
      <c r="AN200" s="119"/>
      <c r="AO200" s="119"/>
      <c r="AP200" s="119"/>
      <c r="AQ200" s="120" t="s">
        <v>174</v>
      </c>
      <c r="AR200" s="121"/>
      <c r="AS200" s="121"/>
      <c r="AT200" s="122"/>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246</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246</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247</v>
      </c>
      <c r="AC204" s="556"/>
      <c r="AD204" s="556"/>
      <c r="AE204" s="98"/>
      <c r="AF204" s="99"/>
      <c r="AG204" s="99"/>
      <c r="AH204" s="99"/>
      <c r="AI204" s="98"/>
      <c r="AJ204" s="99"/>
      <c r="AK204" s="99"/>
      <c r="AL204" s="99"/>
      <c r="AM204" s="98"/>
      <c r="AN204" s="99"/>
      <c r="AO204" s="99"/>
      <c r="AP204" s="99"/>
      <c r="AQ204" s="93"/>
      <c r="AR204" s="87"/>
      <c r="AS204" s="87"/>
      <c r="AT204" s="504"/>
      <c r="AU204" s="87"/>
      <c r="AV204" s="87"/>
      <c r="AW204" s="87"/>
      <c r="AX204" s="88"/>
      <c r="AY204">
        <f t="shared" si="10"/>
        <v>0</v>
      </c>
    </row>
    <row r="205" spans="1:60" ht="23.25" hidden="1" customHeight="1" x14ac:dyDescent="0.15">
      <c r="A205" s="514" t="s">
        <v>236</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245</v>
      </c>
      <c r="X205" s="544"/>
      <c r="Y205" s="549" t="s">
        <v>12</v>
      </c>
      <c r="Z205" s="549"/>
      <c r="AA205" s="550"/>
      <c r="AB205" s="559" t="s">
        <v>246</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246</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247</v>
      </c>
      <c r="AC207" s="556"/>
      <c r="AD207" s="556"/>
      <c r="AE207" s="98"/>
      <c r="AF207" s="99"/>
      <c r="AG207" s="99"/>
      <c r="AH207" s="99"/>
      <c r="AI207" s="98"/>
      <c r="AJ207" s="99"/>
      <c r="AK207" s="99"/>
      <c r="AL207" s="99"/>
      <c r="AM207" s="98"/>
      <c r="AN207" s="99"/>
      <c r="AO207" s="99"/>
      <c r="AP207" s="557"/>
      <c r="AQ207" s="93"/>
      <c r="AR207" s="87"/>
      <c r="AS207" s="87"/>
      <c r="AT207" s="504"/>
      <c r="AU207" s="87"/>
      <c r="AV207" s="87"/>
      <c r="AW207" s="87"/>
      <c r="AX207" s="88"/>
      <c r="AY207">
        <f t="shared" si="10"/>
        <v>0</v>
      </c>
    </row>
    <row r="208" spans="1:60" ht="18.75" hidden="1" customHeight="1" x14ac:dyDescent="0.15">
      <c r="A208" s="511" t="s">
        <v>233</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6" t="s">
        <v>412</v>
      </c>
      <c r="AF208" s="256"/>
      <c r="AG208" s="256"/>
      <c r="AH208" s="256"/>
      <c r="AI208" s="119" t="s">
        <v>564</v>
      </c>
      <c r="AJ208" s="119"/>
      <c r="AK208" s="119"/>
      <c r="AL208" s="119"/>
      <c r="AM208" s="119" t="s">
        <v>380</v>
      </c>
      <c r="AN208" s="119"/>
      <c r="AO208" s="119"/>
      <c r="AP208" s="119"/>
      <c r="AQ208" s="120" t="s">
        <v>174</v>
      </c>
      <c r="AR208" s="121"/>
      <c r="AS208" s="121"/>
      <c r="AT208" s="122"/>
      <c r="AU208" s="505" t="s">
        <v>128</v>
      </c>
      <c r="AV208" s="506"/>
      <c r="AW208" s="506"/>
      <c r="AX208" s="507"/>
      <c r="AY208">
        <f>COUNTA($H$210)</f>
        <v>0</v>
      </c>
    </row>
    <row r="209" spans="1:51" ht="18.75" hidden="1" customHeight="1" x14ac:dyDescent="0.15">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6"/>
      <c r="AF209" s="256"/>
      <c r="AG209" s="256"/>
      <c r="AH209" s="256"/>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15">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15">
      <c r="A213" s="497" t="s">
        <v>259</v>
      </c>
      <c r="B213" s="498"/>
      <c r="C213" s="498"/>
      <c r="D213" s="498"/>
      <c r="E213" s="499" t="s">
        <v>221</v>
      </c>
      <c r="F213" s="500"/>
      <c r="G213" s="82" t="s">
        <v>177</v>
      </c>
      <c r="H213" s="470"/>
      <c r="I213" s="471"/>
      <c r="J213" s="471"/>
      <c r="K213" s="471"/>
      <c r="L213" s="471"/>
      <c r="M213" s="471"/>
      <c r="N213" s="471"/>
      <c r="O213" s="501"/>
      <c r="P213" s="240"/>
      <c r="Q213" s="240"/>
      <c r="R213" s="240"/>
      <c r="S213" s="240"/>
      <c r="T213" s="240"/>
      <c r="U213" s="240"/>
      <c r="V213" s="240"/>
      <c r="W213" s="240"/>
      <c r="X213" s="240"/>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8" t="s">
        <v>572</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228</v>
      </c>
      <c r="AP214" s="421"/>
      <c r="AQ214" s="421"/>
      <c r="AR214" s="81" t="s">
        <v>227</v>
      </c>
      <c r="AS214" s="420"/>
      <c r="AT214" s="421"/>
      <c r="AU214" s="421"/>
      <c r="AV214" s="421"/>
      <c r="AW214" s="421"/>
      <c r="AX214" s="422"/>
      <c r="AY214">
        <f>COUNTIF($AR$214,"☑")</f>
        <v>0</v>
      </c>
    </row>
    <row r="215" spans="1:51" ht="45" customHeight="1" x14ac:dyDescent="0.15">
      <c r="A215" s="407" t="s">
        <v>279</v>
      </c>
      <c r="B215" s="408"/>
      <c r="C215" s="411" t="s">
        <v>178</v>
      </c>
      <c r="D215" s="408"/>
      <c r="E215" s="413" t="s">
        <v>194</v>
      </c>
      <c r="F215" s="414"/>
      <c r="G215" s="415" t="s">
        <v>635</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49" t="s">
        <v>193</v>
      </c>
      <c r="F216" s="151"/>
      <c r="G216" s="130" t="s">
        <v>636</v>
      </c>
      <c r="H216" s="131"/>
      <c r="I216" s="131"/>
      <c r="J216" s="131"/>
      <c r="K216" s="131"/>
      <c r="L216" s="131"/>
      <c r="M216" s="131"/>
      <c r="N216" s="131"/>
      <c r="O216" s="131"/>
      <c r="P216" s="131"/>
      <c r="Q216" s="131"/>
      <c r="R216" s="131"/>
      <c r="S216" s="131"/>
      <c r="T216" s="131"/>
      <c r="U216" s="131"/>
      <c r="V216" s="132"/>
      <c r="W216" s="483" t="s">
        <v>582</v>
      </c>
      <c r="X216" s="484"/>
      <c r="Y216" s="484"/>
      <c r="Z216" s="484"/>
      <c r="AA216" s="485"/>
      <c r="AB216" s="486" t="s">
        <v>637</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9" t="s">
        <v>583</v>
      </c>
      <c r="X217" s="490"/>
      <c r="Y217" s="490"/>
      <c r="Z217" s="490"/>
      <c r="AA217" s="491"/>
      <c r="AB217" s="486" t="s">
        <v>638</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9"/>
      <c r="B218" s="410"/>
      <c r="C218" s="492" t="s">
        <v>595</v>
      </c>
      <c r="D218" s="493"/>
      <c r="E218" s="149" t="s">
        <v>275</v>
      </c>
      <c r="F218" s="151"/>
      <c r="G218" s="473" t="s">
        <v>181</v>
      </c>
      <c r="H218" s="474"/>
      <c r="I218" s="474"/>
      <c r="J218" s="494" t="s">
        <v>610</v>
      </c>
      <c r="K218" s="495"/>
      <c r="L218" s="495"/>
      <c r="M218" s="495"/>
      <c r="N218" s="495"/>
      <c r="O218" s="495"/>
      <c r="P218" s="495"/>
      <c r="Q218" s="495"/>
      <c r="R218" s="495"/>
      <c r="S218" s="495"/>
      <c r="T218" s="496"/>
      <c r="U218" s="471" t="s">
        <v>610</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9"/>
      <c r="B219" s="410"/>
      <c r="C219" s="412"/>
      <c r="D219" s="410"/>
      <c r="E219" s="152"/>
      <c r="F219" s="154"/>
      <c r="G219" s="473" t="s">
        <v>596</v>
      </c>
      <c r="H219" s="474"/>
      <c r="I219" s="474"/>
      <c r="J219" s="474"/>
      <c r="K219" s="474"/>
      <c r="L219" s="474"/>
      <c r="M219" s="474"/>
      <c r="N219" s="474"/>
      <c r="O219" s="474"/>
      <c r="P219" s="474"/>
      <c r="Q219" s="474"/>
      <c r="R219" s="474"/>
      <c r="S219" s="474"/>
      <c r="T219" s="474"/>
      <c r="U219" s="470" t="s">
        <v>610</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9"/>
      <c r="B220" s="410"/>
      <c r="C220" s="412"/>
      <c r="D220" s="410"/>
      <c r="E220" s="157"/>
      <c r="F220" s="159"/>
      <c r="G220" s="473" t="s">
        <v>583</v>
      </c>
      <c r="H220" s="474"/>
      <c r="I220" s="474"/>
      <c r="J220" s="474"/>
      <c r="K220" s="474"/>
      <c r="L220" s="474"/>
      <c r="M220" s="474"/>
      <c r="N220" s="474"/>
      <c r="O220" s="474"/>
      <c r="P220" s="474"/>
      <c r="Q220" s="474"/>
      <c r="R220" s="474"/>
      <c r="S220" s="474"/>
      <c r="T220" s="474"/>
      <c r="U220" s="811" t="s">
        <v>610</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45"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630</v>
      </c>
      <c r="AE223" s="453"/>
      <c r="AF223" s="453"/>
      <c r="AG223" s="454" t="s">
        <v>646</v>
      </c>
      <c r="AH223" s="455"/>
      <c r="AI223" s="455"/>
      <c r="AJ223" s="455"/>
      <c r="AK223" s="455"/>
      <c r="AL223" s="455"/>
      <c r="AM223" s="455"/>
      <c r="AN223" s="455"/>
      <c r="AO223" s="455"/>
      <c r="AP223" s="455"/>
      <c r="AQ223" s="455"/>
      <c r="AR223" s="455"/>
      <c r="AS223" s="455"/>
      <c r="AT223" s="455"/>
      <c r="AU223" s="455"/>
      <c r="AV223" s="455"/>
      <c r="AW223" s="455"/>
      <c r="AX223" s="456"/>
    </row>
    <row r="224" spans="1:51" ht="45"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630</v>
      </c>
      <c r="AE224" s="366"/>
      <c r="AF224" s="366"/>
      <c r="AG224" s="360" t="s">
        <v>647</v>
      </c>
      <c r="AH224" s="361"/>
      <c r="AI224" s="361"/>
      <c r="AJ224" s="361"/>
      <c r="AK224" s="361"/>
      <c r="AL224" s="361"/>
      <c r="AM224" s="361"/>
      <c r="AN224" s="361"/>
      <c r="AO224" s="361"/>
      <c r="AP224" s="361"/>
      <c r="AQ224" s="361"/>
      <c r="AR224" s="361"/>
      <c r="AS224" s="361"/>
      <c r="AT224" s="361"/>
      <c r="AU224" s="361"/>
      <c r="AV224" s="361"/>
      <c r="AW224" s="361"/>
      <c r="AX224" s="362"/>
    </row>
    <row r="225" spans="1:50" ht="85.5"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630</v>
      </c>
      <c r="AE225" s="403"/>
      <c r="AF225" s="403"/>
      <c r="AG225" s="388" t="s">
        <v>648</v>
      </c>
      <c r="AH225" s="134"/>
      <c r="AI225" s="134"/>
      <c r="AJ225" s="134"/>
      <c r="AK225" s="134"/>
      <c r="AL225" s="134"/>
      <c r="AM225" s="134"/>
      <c r="AN225" s="134"/>
      <c r="AO225" s="134"/>
      <c r="AP225" s="134"/>
      <c r="AQ225" s="134"/>
      <c r="AR225" s="134"/>
      <c r="AS225" s="134"/>
      <c r="AT225" s="134"/>
      <c r="AU225" s="134"/>
      <c r="AV225" s="134"/>
      <c r="AW225" s="134"/>
      <c r="AX225" s="389"/>
    </row>
    <row r="226" spans="1:50" ht="60.75"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649</v>
      </c>
      <c r="AE226" s="384"/>
      <c r="AF226" s="384"/>
      <c r="AG226" s="386" t="s">
        <v>706</v>
      </c>
      <c r="AH226" s="131"/>
      <c r="AI226" s="131"/>
      <c r="AJ226" s="131"/>
      <c r="AK226" s="131"/>
      <c r="AL226" s="131"/>
      <c r="AM226" s="131"/>
      <c r="AN226" s="131"/>
      <c r="AO226" s="131"/>
      <c r="AP226" s="131"/>
      <c r="AQ226" s="131"/>
      <c r="AR226" s="131"/>
      <c r="AS226" s="131"/>
      <c r="AT226" s="131"/>
      <c r="AU226" s="131"/>
      <c r="AV226" s="131"/>
      <c r="AW226" s="131"/>
      <c r="AX226" s="387"/>
    </row>
    <row r="227" spans="1:50" ht="60.75" customHeight="1" x14ac:dyDescent="0.15">
      <c r="A227" s="342"/>
      <c r="B227" s="424"/>
      <c r="C227" s="428"/>
      <c r="D227" s="429"/>
      <c r="E227" s="432" t="s">
        <v>257</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650</v>
      </c>
      <c r="AE227" s="366"/>
      <c r="AF227" s="435"/>
      <c r="AG227" s="388"/>
      <c r="AH227" s="134"/>
      <c r="AI227" s="134"/>
      <c r="AJ227" s="134"/>
      <c r="AK227" s="134"/>
      <c r="AL227" s="134"/>
      <c r="AM227" s="134"/>
      <c r="AN227" s="134"/>
      <c r="AO227" s="134"/>
      <c r="AP227" s="134"/>
      <c r="AQ227" s="134"/>
      <c r="AR227" s="134"/>
      <c r="AS227" s="134"/>
      <c r="AT227" s="134"/>
      <c r="AU227" s="134"/>
      <c r="AV227" s="134"/>
      <c r="AW227" s="134"/>
      <c r="AX227" s="389"/>
    </row>
    <row r="228" spans="1:50" ht="60.75" customHeight="1" x14ac:dyDescent="0.15">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650</v>
      </c>
      <c r="AE228" s="440"/>
      <c r="AF228" s="440"/>
      <c r="AG228" s="388"/>
      <c r="AH228" s="134"/>
      <c r="AI228" s="134"/>
      <c r="AJ228" s="134"/>
      <c r="AK228" s="134"/>
      <c r="AL228" s="134"/>
      <c r="AM228" s="134"/>
      <c r="AN228" s="134"/>
      <c r="AO228" s="134"/>
      <c r="AP228" s="134"/>
      <c r="AQ228" s="134"/>
      <c r="AR228" s="134"/>
      <c r="AS228" s="134"/>
      <c r="AT228" s="134"/>
      <c r="AU228" s="134"/>
      <c r="AV228" s="134"/>
      <c r="AW228" s="134"/>
      <c r="AX228" s="389"/>
    </row>
    <row r="229" spans="1:50" ht="46.5"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630</v>
      </c>
      <c r="AE229" s="350"/>
      <c r="AF229" s="350"/>
      <c r="AG229" s="352" t="s">
        <v>651</v>
      </c>
      <c r="AH229" s="353"/>
      <c r="AI229" s="353"/>
      <c r="AJ229" s="353"/>
      <c r="AK229" s="353"/>
      <c r="AL229" s="353"/>
      <c r="AM229" s="353"/>
      <c r="AN229" s="353"/>
      <c r="AO229" s="353"/>
      <c r="AP229" s="353"/>
      <c r="AQ229" s="353"/>
      <c r="AR229" s="353"/>
      <c r="AS229" s="353"/>
      <c r="AT229" s="353"/>
      <c r="AU229" s="353"/>
      <c r="AV229" s="353"/>
      <c r="AW229" s="353"/>
      <c r="AX229" s="354"/>
    </row>
    <row r="230" spans="1:50" ht="34.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630</v>
      </c>
      <c r="AE230" s="366"/>
      <c r="AF230" s="366"/>
      <c r="AG230" s="360" t="s">
        <v>652</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643</v>
      </c>
      <c r="AE231" s="366"/>
      <c r="AF231" s="366"/>
      <c r="AG231" s="360" t="s">
        <v>653</v>
      </c>
      <c r="AH231" s="361"/>
      <c r="AI231" s="361"/>
      <c r="AJ231" s="361"/>
      <c r="AK231" s="361"/>
      <c r="AL231" s="361"/>
      <c r="AM231" s="361"/>
      <c r="AN231" s="361"/>
      <c r="AO231" s="361"/>
      <c r="AP231" s="361"/>
      <c r="AQ231" s="361"/>
      <c r="AR231" s="361"/>
      <c r="AS231" s="361"/>
      <c r="AT231" s="361"/>
      <c r="AU231" s="361"/>
      <c r="AV231" s="361"/>
      <c r="AW231" s="361"/>
      <c r="AX231" s="362"/>
    </row>
    <row r="232" spans="1:50" ht="34.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630</v>
      </c>
      <c r="AE232" s="366"/>
      <c r="AF232" s="366"/>
      <c r="AG232" s="360" t="s">
        <v>654</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230</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643</v>
      </c>
      <c r="AE233" s="403"/>
      <c r="AF233" s="403"/>
      <c r="AG233" s="404" t="s">
        <v>713</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2"/>
      <c r="B234" s="343"/>
      <c r="C234" s="462" t="s">
        <v>231</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643</v>
      </c>
      <c r="AE234" s="366"/>
      <c r="AF234" s="435"/>
      <c r="AG234" s="360" t="s">
        <v>653</v>
      </c>
      <c r="AH234" s="361"/>
      <c r="AI234" s="361"/>
      <c r="AJ234" s="361"/>
      <c r="AK234" s="361"/>
      <c r="AL234" s="361"/>
      <c r="AM234" s="361"/>
      <c r="AN234" s="361"/>
      <c r="AO234" s="361"/>
      <c r="AP234" s="361"/>
      <c r="AQ234" s="361"/>
      <c r="AR234" s="361"/>
      <c r="AS234" s="361"/>
      <c r="AT234" s="361"/>
      <c r="AU234" s="361"/>
      <c r="AV234" s="361"/>
      <c r="AW234" s="361"/>
      <c r="AX234" s="362"/>
    </row>
    <row r="235" spans="1:50" ht="34.5" customHeight="1" x14ac:dyDescent="0.15">
      <c r="A235" s="344"/>
      <c r="B235" s="345"/>
      <c r="C235" s="465" t="s">
        <v>218</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630</v>
      </c>
      <c r="AE235" s="396"/>
      <c r="AF235" s="397"/>
      <c r="AG235" s="398" t="s">
        <v>655</v>
      </c>
      <c r="AH235" s="399"/>
      <c r="AI235" s="399"/>
      <c r="AJ235" s="399"/>
      <c r="AK235" s="399"/>
      <c r="AL235" s="399"/>
      <c r="AM235" s="399"/>
      <c r="AN235" s="399"/>
      <c r="AO235" s="399"/>
      <c r="AP235" s="399"/>
      <c r="AQ235" s="399"/>
      <c r="AR235" s="399"/>
      <c r="AS235" s="399"/>
      <c r="AT235" s="399"/>
      <c r="AU235" s="399"/>
      <c r="AV235" s="399"/>
      <c r="AW235" s="399"/>
      <c r="AX235" s="400"/>
    </row>
    <row r="236" spans="1:50" ht="34.5" customHeight="1" x14ac:dyDescent="0.15">
      <c r="A236" s="340" t="s">
        <v>37</v>
      </c>
      <c r="B236" s="341"/>
      <c r="C236" s="346" t="s">
        <v>219</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630</v>
      </c>
      <c r="AE236" s="350"/>
      <c r="AF236" s="351"/>
      <c r="AG236" s="352" t="s">
        <v>656</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643</v>
      </c>
      <c r="AE237" s="359"/>
      <c r="AF237" s="359"/>
      <c r="AG237" s="360" t="s">
        <v>653</v>
      </c>
      <c r="AH237" s="361"/>
      <c r="AI237" s="361"/>
      <c r="AJ237" s="361"/>
      <c r="AK237" s="361"/>
      <c r="AL237" s="361"/>
      <c r="AM237" s="361"/>
      <c r="AN237" s="361"/>
      <c r="AO237" s="361"/>
      <c r="AP237" s="361"/>
      <c r="AQ237" s="361"/>
      <c r="AR237" s="361"/>
      <c r="AS237" s="361"/>
      <c r="AT237" s="361"/>
      <c r="AU237" s="361"/>
      <c r="AV237" s="361"/>
      <c r="AW237" s="361"/>
      <c r="AX237" s="362"/>
    </row>
    <row r="238" spans="1:50" ht="34.5"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630</v>
      </c>
      <c r="AE238" s="366"/>
      <c r="AF238" s="366"/>
      <c r="AG238" s="360" t="s">
        <v>657</v>
      </c>
      <c r="AH238" s="361"/>
      <c r="AI238" s="361"/>
      <c r="AJ238" s="361"/>
      <c r="AK238" s="361"/>
      <c r="AL238" s="361"/>
      <c r="AM238" s="361"/>
      <c r="AN238" s="361"/>
      <c r="AO238" s="361"/>
      <c r="AP238" s="361"/>
      <c r="AQ238" s="361"/>
      <c r="AR238" s="361"/>
      <c r="AS238" s="361"/>
      <c r="AT238" s="361"/>
      <c r="AU238" s="361"/>
      <c r="AV238" s="361"/>
      <c r="AW238" s="361"/>
      <c r="AX238" s="362"/>
    </row>
    <row r="239" spans="1:50" ht="34.5"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630</v>
      </c>
      <c r="AE239" s="366"/>
      <c r="AF239" s="366"/>
      <c r="AG239" s="390" t="s">
        <v>658</v>
      </c>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643</v>
      </c>
      <c r="AE240" s="384"/>
      <c r="AF240" s="385"/>
      <c r="AG240" s="386" t="s">
        <v>644</v>
      </c>
      <c r="AH240" s="131"/>
      <c r="AI240" s="131"/>
      <c r="AJ240" s="131"/>
      <c r="AK240" s="131"/>
      <c r="AL240" s="131"/>
      <c r="AM240" s="131"/>
      <c r="AN240" s="131"/>
      <c r="AO240" s="131"/>
      <c r="AP240" s="131"/>
      <c r="AQ240" s="131"/>
      <c r="AR240" s="131"/>
      <c r="AS240" s="131"/>
      <c r="AT240" s="131"/>
      <c r="AU240" s="131"/>
      <c r="AV240" s="131"/>
      <c r="AW240" s="131"/>
      <c r="AX240" s="387"/>
    </row>
    <row r="241" spans="1:50" ht="19.7" customHeight="1" x14ac:dyDescent="0.15">
      <c r="A241" s="376"/>
      <c r="B241" s="377"/>
      <c r="C241" s="890" t="s">
        <v>0</v>
      </c>
      <c r="D241" s="891"/>
      <c r="E241" s="891"/>
      <c r="F241" s="891"/>
      <c r="G241" s="891"/>
      <c r="H241" s="891"/>
      <c r="I241" s="891"/>
      <c r="J241" s="891"/>
      <c r="K241" s="891"/>
      <c r="L241" s="891"/>
      <c r="M241" s="891"/>
      <c r="N241" s="891"/>
      <c r="O241" s="887" t="s">
        <v>601</v>
      </c>
      <c r="P241" s="888"/>
      <c r="Q241" s="888"/>
      <c r="R241" s="888"/>
      <c r="S241" s="888"/>
      <c r="T241" s="888"/>
      <c r="U241" s="888"/>
      <c r="V241" s="888"/>
      <c r="W241" s="888"/>
      <c r="X241" s="888"/>
      <c r="Y241" s="888"/>
      <c r="Z241" s="888"/>
      <c r="AA241" s="888"/>
      <c r="AB241" s="888"/>
      <c r="AC241" s="888"/>
      <c r="AD241" s="888"/>
      <c r="AE241" s="888"/>
      <c r="AF241" s="889"/>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15">
      <c r="A242" s="376"/>
      <c r="B242" s="377"/>
      <c r="C242" s="874"/>
      <c r="D242" s="875"/>
      <c r="E242" s="369"/>
      <c r="F242" s="369"/>
      <c r="G242" s="369"/>
      <c r="H242" s="370"/>
      <c r="I242" s="370"/>
      <c r="J242" s="876"/>
      <c r="K242" s="876"/>
      <c r="L242" s="876"/>
      <c r="M242" s="370"/>
      <c r="N242" s="877"/>
      <c r="O242" s="878" t="s">
        <v>610</v>
      </c>
      <c r="P242" s="879"/>
      <c r="Q242" s="879"/>
      <c r="R242" s="879"/>
      <c r="S242" s="879"/>
      <c r="T242" s="879"/>
      <c r="U242" s="879"/>
      <c r="V242" s="879"/>
      <c r="W242" s="879"/>
      <c r="X242" s="879"/>
      <c r="Y242" s="879"/>
      <c r="Z242" s="879"/>
      <c r="AA242" s="879"/>
      <c r="AB242" s="879"/>
      <c r="AC242" s="879"/>
      <c r="AD242" s="879"/>
      <c r="AE242" s="879"/>
      <c r="AF242" s="880"/>
      <c r="AG242" s="388"/>
      <c r="AH242" s="134"/>
      <c r="AI242" s="134"/>
      <c r="AJ242" s="134"/>
      <c r="AK242" s="134"/>
      <c r="AL242" s="134"/>
      <c r="AM242" s="134"/>
      <c r="AN242" s="134"/>
      <c r="AO242" s="134"/>
      <c r="AP242" s="134"/>
      <c r="AQ242" s="134"/>
      <c r="AR242" s="134"/>
      <c r="AS242" s="134"/>
      <c r="AT242" s="134"/>
      <c r="AU242" s="134"/>
      <c r="AV242" s="134"/>
      <c r="AW242" s="134"/>
      <c r="AX242" s="389"/>
    </row>
    <row r="243" spans="1:50" ht="24.75" hidden="1" customHeight="1" x14ac:dyDescent="0.15">
      <c r="A243" s="376"/>
      <c r="B243" s="377"/>
      <c r="C243" s="367"/>
      <c r="D243" s="368"/>
      <c r="E243" s="369"/>
      <c r="F243" s="369"/>
      <c r="G243" s="369"/>
      <c r="H243" s="370"/>
      <c r="I243" s="370"/>
      <c r="J243" s="371"/>
      <c r="K243" s="371"/>
      <c r="L243" s="371"/>
      <c r="M243" s="372"/>
      <c r="N243" s="373"/>
      <c r="O243" s="881"/>
      <c r="P243" s="882"/>
      <c r="Q243" s="882"/>
      <c r="R243" s="882"/>
      <c r="S243" s="882"/>
      <c r="T243" s="882"/>
      <c r="U243" s="882"/>
      <c r="V243" s="882"/>
      <c r="W243" s="882"/>
      <c r="X243" s="882"/>
      <c r="Y243" s="882"/>
      <c r="Z243" s="882"/>
      <c r="AA243" s="882"/>
      <c r="AB243" s="882"/>
      <c r="AC243" s="882"/>
      <c r="AD243" s="882"/>
      <c r="AE243" s="882"/>
      <c r="AF243" s="883"/>
      <c r="AG243" s="388"/>
      <c r="AH243" s="134"/>
      <c r="AI243" s="134"/>
      <c r="AJ243" s="134"/>
      <c r="AK243" s="134"/>
      <c r="AL243" s="134"/>
      <c r="AM243" s="134"/>
      <c r="AN243" s="134"/>
      <c r="AO243" s="134"/>
      <c r="AP243" s="134"/>
      <c r="AQ243" s="134"/>
      <c r="AR243" s="134"/>
      <c r="AS243" s="134"/>
      <c r="AT243" s="134"/>
      <c r="AU243" s="134"/>
      <c r="AV243" s="134"/>
      <c r="AW243" s="134"/>
      <c r="AX243" s="389"/>
    </row>
    <row r="244" spans="1:50" ht="24.75" hidden="1" customHeight="1" x14ac:dyDescent="0.15">
      <c r="A244" s="376"/>
      <c r="B244" s="377"/>
      <c r="C244" s="367"/>
      <c r="D244" s="368"/>
      <c r="E244" s="369"/>
      <c r="F244" s="369"/>
      <c r="G244" s="369"/>
      <c r="H244" s="370"/>
      <c r="I244" s="370"/>
      <c r="J244" s="371"/>
      <c r="K244" s="371"/>
      <c r="L244" s="371"/>
      <c r="M244" s="372"/>
      <c r="N244" s="373"/>
      <c r="O244" s="881"/>
      <c r="P244" s="882"/>
      <c r="Q244" s="882"/>
      <c r="R244" s="882"/>
      <c r="S244" s="882"/>
      <c r="T244" s="882"/>
      <c r="U244" s="882"/>
      <c r="V244" s="882"/>
      <c r="W244" s="882"/>
      <c r="X244" s="882"/>
      <c r="Y244" s="882"/>
      <c r="Z244" s="882"/>
      <c r="AA244" s="882"/>
      <c r="AB244" s="882"/>
      <c r="AC244" s="882"/>
      <c r="AD244" s="882"/>
      <c r="AE244" s="882"/>
      <c r="AF244" s="883"/>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hidden="1" customHeight="1" x14ac:dyDescent="0.15">
      <c r="A245" s="376"/>
      <c r="B245" s="377"/>
      <c r="C245" s="367"/>
      <c r="D245" s="368"/>
      <c r="E245" s="369"/>
      <c r="F245" s="369"/>
      <c r="G245" s="369"/>
      <c r="H245" s="370"/>
      <c r="I245" s="370"/>
      <c r="J245" s="371"/>
      <c r="K245" s="371"/>
      <c r="L245" s="371"/>
      <c r="M245" s="372"/>
      <c r="N245" s="373"/>
      <c r="O245" s="881"/>
      <c r="P245" s="882"/>
      <c r="Q245" s="882"/>
      <c r="R245" s="882"/>
      <c r="S245" s="882"/>
      <c r="T245" s="882"/>
      <c r="U245" s="882"/>
      <c r="V245" s="882"/>
      <c r="W245" s="882"/>
      <c r="X245" s="882"/>
      <c r="Y245" s="882"/>
      <c r="Z245" s="882"/>
      <c r="AA245" s="882"/>
      <c r="AB245" s="882"/>
      <c r="AC245" s="882"/>
      <c r="AD245" s="882"/>
      <c r="AE245" s="882"/>
      <c r="AF245" s="883"/>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hidden="1" customHeight="1" x14ac:dyDescent="0.15">
      <c r="A246" s="378"/>
      <c r="B246" s="379"/>
      <c r="C246" s="392"/>
      <c r="D246" s="393"/>
      <c r="E246" s="369"/>
      <c r="F246" s="369"/>
      <c r="G246" s="369"/>
      <c r="H246" s="370"/>
      <c r="I246" s="370"/>
      <c r="J246" s="394"/>
      <c r="K246" s="394"/>
      <c r="L246" s="394"/>
      <c r="M246" s="872"/>
      <c r="N246" s="873"/>
      <c r="O246" s="884" t="s">
        <v>610</v>
      </c>
      <c r="P246" s="885"/>
      <c r="Q246" s="885"/>
      <c r="R246" s="885"/>
      <c r="S246" s="885"/>
      <c r="T246" s="885"/>
      <c r="U246" s="885"/>
      <c r="V246" s="885"/>
      <c r="W246" s="885"/>
      <c r="X246" s="885"/>
      <c r="Y246" s="885"/>
      <c r="Z246" s="885"/>
      <c r="AA246" s="885"/>
      <c r="AB246" s="885"/>
      <c r="AC246" s="885"/>
      <c r="AD246" s="885"/>
      <c r="AE246" s="885"/>
      <c r="AF246" s="886"/>
      <c r="AG246" s="390"/>
      <c r="AH246" s="137"/>
      <c r="AI246" s="137"/>
      <c r="AJ246" s="137"/>
      <c r="AK246" s="137"/>
      <c r="AL246" s="137"/>
      <c r="AM246" s="137"/>
      <c r="AN246" s="137"/>
      <c r="AO246" s="137"/>
      <c r="AP246" s="137"/>
      <c r="AQ246" s="137"/>
      <c r="AR246" s="137"/>
      <c r="AS246" s="137"/>
      <c r="AT246" s="137"/>
      <c r="AU246" s="137"/>
      <c r="AV246" s="137"/>
      <c r="AW246" s="137"/>
      <c r="AX246" s="391"/>
    </row>
    <row r="247" spans="1:50" ht="67.5" customHeight="1" x14ac:dyDescent="0.15">
      <c r="A247" s="340" t="s">
        <v>45</v>
      </c>
      <c r="B247" s="902"/>
      <c r="C247" s="298" t="s">
        <v>49</v>
      </c>
      <c r="D247" s="721"/>
      <c r="E247" s="721"/>
      <c r="F247" s="722"/>
      <c r="G247" s="905" t="s">
        <v>659</v>
      </c>
      <c r="H247" s="905"/>
      <c r="I247" s="905"/>
      <c r="J247" s="905"/>
      <c r="K247" s="905"/>
      <c r="L247" s="905"/>
      <c r="M247" s="905"/>
      <c r="N247" s="905"/>
      <c r="O247" s="905"/>
      <c r="P247" s="905"/>
      <c r="Q247" s="905"/>
      <c r="R247" s="905"/>
      <c r="S247" s="905"/>
      <c r="T247" s="905"/>
      <c r="U247" s="905"/>
      <c r="V247" s="905"/>
      <c r="W247" s="905"/>
      <c r="X247" s="905"/>
      <c r="Y247" s="905"/>
      <c r="Z247" s="905"/>
      <c r="AA247" s="905"/>
      <c r="AB247" s="905"/>
      <c r="AC247" s="905"/>
      <c r="AD247" s="905"/>
      <c r="AE247" s="905"/>
      <c r="AF247" s="905"/>
      <c r="AG247" s="905"/>
      <c r="AH247" s="905"/>
      <c r="AI247" s="905"/>
      <c r="AJ247" s="905"/>
      <c r="AK247" s="905"/>
      <c r="AL247" s="905"/>
      <c r="AM247" s="905"/>
      <c r="AN247" s="905"/>
      <c r="AO247" s="905"/>
      <c r="AP247" s="905"/>
      <c r="AQ247" s="905"/>
      <c r="AR247" s="905"/>
      <c r="AS247" s="905"/>
      <c r="AT247" s="905"/>
      <c r="AU247" s="905"/>
      <c r="AV247" s="905"/>
      <c r="AW247" s="905"/>
      <c r="AX247" s="906"/>
    </row>
    <row r="248" spans="1:50" ht="67.5" customHeight="1" thickBot="1" x14ac:dyDescent="0.2">
      <c r="A248" s="903"/>
      <c r="B248" s="904"/>
      <c r="C248" s="907" t="s">
        <v>53</v>
      </c>
      <c r="D248" s="908"/>
      <c r="E248" s="908"/>
      <c r="F248" s="909"/>
      <c r="G248" s="910" t="s">
        <v>660</v>
      </c>
      <c r="H248" s="910"/>
      <c r="I248" s="910"/>
      <c r="J248" s="910"/>
      <c r="K248" s="910"/>
      <c r="L248" s="910"/>
      <c r="M248" s="910"/>
      <c r="N248" s="910"/>
      <c r="O248" s="910"/>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0"/>
      <c r="AO248" s="910"/>
      <c r="AP248" s="910"/>
      <c r="AQ248" s="910"/>
      <c r="AR248" s="910"/>
      <c r="AS248" s="910"/>
      <c r="AT248" s="910"/>
      <c r="AU248" s="910"/>
      <c r="AV248" s="910"/>
      <c r="AW248" s="910"/>
      <c r="AX248" s="911"/>
    </row>
    <row r="249" spans="1:50" ht="24" customHeight="1" x14ac:dyDescent="0.15">
      <c r="A249" s="892" t="s">
        <v>30</v>
      </c>
      <c r="B249" s="893"/>
      <c r="C249" s="893"/>
      <c r="D249" s="893"/>
      <c r="E249" s="893"/>
      <c r="F249" s="893"/>
      <c r="G249" s="893"/>
      <c r="H249" s="893"/>
      <c r="I249" s="893"/>
      <c r="J249" s="893"/>
      <c r="K249" s="893"/>
      <c r="L249" s="893"/>
      <c r="M249" s="893"/>
      <c r="N249" s="893"/>
      <c r="O249" s="893"/>
      <c r="P249" s="893"/>
      <c r="Q249" s="893"/>
      <c r="R249" s="893"/>
      <c r="S249" s="893"/>
      <c r="T249" s="893"/>
      <c r="U249" s="893"/>
      <c r="V249" s="893"/>
      <c r="W249" s="893"/>
      <c r="X249" s="893"/>
      <c r="Y249" s="893"/>
      <c r="Z249" s="893"/>
      <c r="AA249" s="893"/>
      <c r="AB249" s="893"/>
      <c r="AC249" s="893"/>
      <c r="AD249" s="893"/>
      <c r="AE249" s="893"/>
      <c r="AF249" s="893"/>
      <c r="AG249" s="893"/>
      <c r="AH249" s="893"/>
      <c r="AI249" s="893"/>
      <c r="AJ249" s="893"/>
      <c r="AK249" s="893"/>
      <c r="AL249" s="893"/>
      <c r="AM249" s="893"/>
      <c r="AN249" s="893"/>
      <c r="AO249" s="893"/>
      <c r="AP249" s="893"/>
      <c r="AQ249" s="893"/>
      <c r="AR249" s="893"/>
      <c r="AS249" s="893"/>
      <c r="AT249" s="893"/>
      <c r="AU249" s="893"/>
      <c r="AV249" s="893"/>
      <c r="AW249" s="893"/>
      <c r="AX249" s="894"/>
    </row>
    <row r="250" spans="1:50" ht="67.5" customHeight="1" thickBot="1" x14ac:dyDescent="0.2">
      <c r="A250" s="895" t="s">
        <v>711</v>
      </c>
      <c r="B250" s="896"/>
      <c r="C250" s="896"/>
      <c r="D250" s="896"/>
      <c r="E250" s="896"/>
      <c r="F250" s="896"/>
      <c r="G250" s="896"/>
      <c r="H250" s="896"/>
      <c r="I250" s="896"/>
      <c r="J250" s="896"/>
      <c r="K250" s="896"/>
      <c r="L250" s="896"/>
      <c r="M250" s="896"/>
      <c r="N250" s="896"/>
      <c r="O250" s="896"/>
      <c r="P250" s="896"/>
      <c r="Q250" s="896"/>
      <c r="R250" s="896"/>
      <c r="S250" s="896"/>
      <c r="T250" s="896"/>
      <c r="U250" s="896"/>
      <c r="V250" s="896"/>
      <c r="W250" s="896"/>
      <c r="X250" s="896"/>
      <c r="Y250" s="896"/>
      <c r="Z250" s="896"/>
      <c r="AA250" s="896"/>
      <c r="AB250" s="896"/>
      <c r="AC250" s="896"/>
      <c r="AD250" s="896"/>
      <c r="AE250" s="896"/>
      <c r="AF250" s="896"/>
      <c r="AG250" s="896"/>
      <c r="AH250" s="896"/>
      <c r="AI250" s="896"/>
      <c r="AJ250" s="896"/>
      <c r="AK250" s="896"/>
      <c r="AL250" s="896"/>
      <c r="AM250" s="896"/>
      <c r="AN250" s="896"/>
      <c r="AO250" s="896"/>
      <c r="AP250" s="896"/>
      <c r="AQ250" s="896"/>
      <c r="AR250" s="896"/>
      <c r="AS250" s="896"/>
      <c r="AT250" s="896"/>
      <c r="AU250" s="896"/>
      <c r="AV250" s="896"/>
      <c r="AW250" s="896"/>
      <c r="AX250" s="897"/>
    </row>
    <row r="251" spans="1:50" ht="24.75" customHeight="1" x14ac:dyDescent="0.15">
      <c r="A251" s="898" t="s">
        <v>31</v>
      </c>
      <c r="B251" s="899"/>
      <c r="C251" s="899"/>
      <c r="D251" s="899"/>
      <c r="E251" s="899"/>
      <c r="F251" s="899"/>
      <c r="G251" s="899"/>
      <c r="H251" s="899"/>
      <c r="I251" s="899"/>
      <c r="J251" s="899"/>
      <c r="K251" s="899"/>
      <c r="L251" s="899"/>
      <c r="M251" s="899"/>
      <c r="N251" s="899"/>
      <c r="O251" s="899"/>
      <c r="P251" s="899"/>
      <c r="Q251" s="899"/>
      <c r="R251" s="899"/>
      <c r="S251" s="899"/>
      <c r="T251" s="899"/>
      <c r="U251" s="899"/>
      <c r="V251" s="899"/>
      <c r="W251" s="899"/>
      <c r="X251" s="899"/>
      <c r="Y251" s="899"/>
      <c r="Z251" s="899"/>
      <c r="AA251" s="899"/>
      <c r="AB251" s="899"/>
      <c r="AC251" s="899"/>
      <c r="AD251" s="899"/>
      <c r="AE251" s="899"/>
      <c r="AF251" s="899"/>
      <c r="AG251" s="899"/>
      <c r="AH251" s="899"/>
      <c r="AI251" s="899"/>
      <c r="AJ251" s="899"/>
      <c r="AK251" s="899"/>
      <c r="AL251" s="899"/>
      <c r="AM251" s="899"/>
      <c r="AN251" s="899"/>
      <c r="AO251" s="899"/>
      <c r="AP251" s="899"/>
      <c r="AQ251" s="899"/>
      <c r="AR251" s="899"/>
      <c r="AS251" s="899"/>
      <c r="AT251" s="899"/>
      <c r="AU251" s="899"/>
      <c r="AV251" s="899"/>
      <c r="AW251" s="899"/>
      <c r="AX251" s="900"/>
    </row>
    <row r="252" spans="1:50" ht="67.5" customHeight="1" thickBot="1" x14ac:dyDescent="0.2">
      <c r="A252" s="324" t="s">
        <v>131</v>
      </c>
      <c r="B252" s="325"/>
      <c r="C252" s="325"/>
      <c r="D252" s="325"/>
      <c r="E252" s="326"/>
      <c r="F252" s="901" t="s">
        <v>724</v>
      </c>
      <c r="G252" s="896"/>
      <c r="H252" s="896"/>
      <c r="I252" s="896"/>
      <c r="J252" s="896"/>
      <c r="K252" s="896"/>
      <c r="L252" s="896"/>
      <c r="M252" s="896"/>
      <c r="N252" s="896"/>
      <c r="O252" s="896"/>
      <c r="P252" s="896"/>
      <c r="Q252" s="896"/>
      <c r="R252" s="896"/>
      <c r="S252" s="896"/>
      <c r="T252" s="896"/>
      <c r="U252" s="896"/>
      <c r="V252" s="896"/>
      <c r="W252" s="896"/>
      <c r="X252" s="896"/>
      <c r="Y252" s="896"/>
      <c r="Z252" s="896"/>
      <c r="AA252" s="896"/>
      <c r="AB252" s="896"/>
      <c r="AC252" s="896"/>
      <c r="AD252" s="896"/>
      <c r="AE252" s="896"/>
      <c r="AF252" s="896"/>
      <c r="AG252" s="896"/>
      <c r="AH252" s="896"/>
      <c r="AI252" s="896"/>
      <c r="AJ252" s="896"/>
      <c r="AK252" s="896"/>
      <c r="AL252" s="896"/>
      <c r="AM252" s="896"/>
      <c r="AN252" s="896"/>
      <c r="AO252" s="896"/>
      <c r="AP252" s="896"/>
      <c r="AQ252" s="896"/>
      <c r="AR252" s="896"/>
      <c r="AS252" s="896"/>
      <c r="AT252" s="896"/>
      <c r="AU252" s="896"/>
      <c r="AV252" s="896"/>
      <c r="AW252" s="896"/>
      <c r="AX252" s="897"/>
    </row>
    <row r="253" spans="1:50" ht="24.75" customHeight="1" x14ac:dyDescent="0.15">
      <c r="A253" s="898" t="s">
        <v>43</v>
      </c>
      <c r="B253" s="899"/>
      <c r="C253" s="899"/>
      <c r="D253" s="899"/>
      <c r="E253" s="899"/>
      <c r="F253" s="899"/>
      <c r="G253" s="899"/>
      <c r="H253" s="899"/>
      <c r="I253" s="899"/>
      <c r="J253" s="899"/>
      <c r="K253" s="899"/>
      <c r="L253" s="899"/>
      <c r="M253" s="899"/>
      <c r="N253" s="899"/>
      <c r="O253" s="899"/>
      <c r="P253" s="899"/>
      <c r="Q253" s="899"/>
      <c r="R253" s="899"/>
      <c r="S253" s="899"/>
      <c r="T253" s="899"/>
      <c r="U253" s="899"/>
      <c r="V253" s="899"/>
      <c r="W253" s="899"/>
      <c r="X253" s="899"/>
      <c r="Y253" s="899"/>
      <c r="Z253" s="899"/>
      <c r="AA253" s="899"/>
      <c r="AB253" s="899"/>
      <c r="AC253" s="899"/>
      <c r="AD253" s="899"/>
      <c r="AE253" s="899"/>
      <c r="AF253" s="899"/>
      <c r="AG253" s="899"/>
      <c r="AH253" s="899"/>
      <c r="AI253" s="899"/>
      <c r="AJ253" s="899"/>
      <c r="AK253" s="899"/>
      <c r="AL253" s="899"/>
      <c r="AM253" s="899"/>
      <c r="AN253" s="899"/>
      <c r="AO253" s="899"/>
      <c r="AP253" s="899"/>
      <c r="AQ253" s="899"/>
      <c r="AR253" s="899"/>
      <c r="AS253" s="899"/>
      <c r="AT253" s="899"/>
      <c r="AU253" s="899"/>
      <c r="AV253" s="899"/>
      <c r="AW253" s="899"/>
      <c r="AX253" s="900"/>
    </row>
    <row r="254" spans="1:50" ht="66" customHeight="1" thickBot="1" x14ac:dyDescent="0.2">
      <c r="A254" s="324" t="s">
        <v>725</v>
      </c>
      <c r="B254" s="325"/>
      <c r="C254" s="325"/>
      <c r="D254" s="325"/>
      <c r="E254" s="326"/>
      <c r="F254" s="327" t="s">
        <v>726</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30.75" customHeight="1" thickBot="1" x14ac:dyDescent="0.2">
      <c r="A256" s="333" t="s">
        <v>610</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234</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15">
      <c r="A258" s="339" t="s">
        <v>273</v>
      </c>
      <c r="B258" s="90"/>
      <c r="C258" s="90"/>
      <c r="D258" s="91"/>
      <c r="E258" s="320" t="s">
        <v>610</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15">
      <c r="A259" s="256" t="s">
        <v>272</v>
      </c>
      <c r="B259" s="256"/>
      <c r="C259" s="256"/>
      <c r="D259" s="256"/>
      <c r="E259" s="320" t="s">
        <v>623</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15">
      <c r="A260" s="256" t="s">
        <v>271</v>
      </c>
      <c r="B260" s="256"/>
      <c r="C260" s="256"/>
      <c r="D260" s="256"/>
      <c r="E260" s="320" t="s">
        <v>624</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15">
      <c r="A261" s="256" t="s">
        <v>270</v>
      </c>
      <c r="B261" s="256"/>
      <c r="C261" s="256"/>
      <c r="D261" s="256"/>
      <c r="E261" s="320" t="s">
        <v>625</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15">
      <c r="A262" s="256" t="s">
        <v>269</v>
      </c>
      <c r="B262" s="256"/>
      <c r="C262" s="256"/>
      <c r="D262" s="256"/>
      <c r="E262" s="320" t="s">
        <v>626</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15">
      <c r="A263" s="256" t="s">
        <v>268</v>
      </c>
      <c r="B263" s="256"/>
      <c r="C263" s="256"/>
      <c r="D263" s="256"/>
      <c r="E263" s="320" t="s">
        <v>627</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15">
      <c r="A264" s="256" t="s">
        <v>267</v>
      </c>
      <c r="B264" s="256"/>
      <c r="C264" s="256"/>
      <c r="D264" s="256"/>
      <c r="E264" s="320" t="s">
        <v>628</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15">
      <c r="A265" s="256" t="s">
        <v>266</v>
      </c>
      <c r="B265" s="256"/>
      <c r="C265" s="256"/>
      <c r="D265" s="256"/>
      <c r="E265" s="320" t="s">
        <v>629</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15">
      <c r="A266" s="256" t="s">
        <v>412</v>
      </c>
      <c r="B266" s="256"/>
      <c r="C266" s="256"/>
      <c r="D266" s="256"/>
      <c r="E266" s="100" t="s">
        <v>603</v>
      </c>
      <c r="F266" s="86"/>
      <c r="G266" s="86"/>
      <c r="H266" s="77" t="str">
        <f>IF(E266="","","-")</f>
        <v>-</v>
      </c>
      <c r="I266" s="86"/>
      <c r="J266" s="86"/>
      <c r="K266" s="77" t="str">
        <f>IF(I266="","","-")</f>
        <v/>
      </c>
      <c r="L266" s="101">
        <v>419</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592</v>
      </c>
      <c r="B267" s="256"/>
      <c r="C267" s="256"/>
      <c r="D267" s="256"/>
      <c r="E267" s="100" t="s">
        <v>603</v>
      </c>
      <c r="F267" s="86"/>
      <c r="G267" s="86"/>
      <c r="H267" s="77"/>
      <c r="I267" s="86"/>
      <c r="J267" s="86"/>
      <c r="K267" s="77"/>
      <c r="L267" s="101">
        <v>434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380</v>
      </c>
      <c r="B268" s="256"/>
      <c r="C268" s="256"/>
      <c r="D268" s="256"/>
      <c r="E268" s="84" t="s">
        <v>633</v>
      </c>
      <c r="F268" s="85"/>
      <c r="G268" s="86" t="s">
        <v>632</v>
      </c>
      <c r="H268" s="86"/>
      <c r="I268" s="86"/>
      <c r="J268" s="85" t="s">
        <v>634</v>
      </c>
      <c r="K268" s="85"/>
      <c r="L268" s="101">
        <v>494</v>
      </c>
      <c r="M268" s="101"/>
      <c r="N268" s="101"/>
      <c r="O268" s="85"/>
      <c r="P268" s="85"/>
      <c r="Q268" s="84"/>
      <c r="R268" s="85"/>
      <c r="S268" s="86"/>
      <c r="T268" s="86"/>
      <c r="U268" s="86"/>
      <c r="V268" s="85"/>
      <c r="W268" s="85"/>
      <c r="X268" s="101"/>
      <c r="Y268" s="101"/>
      <c r="Z268" s="101"/>
      <c r="AA268" s="85"/>
      <c r="AB268" s="307"/>
      <c r="AC268" s="84"/>
      <c r="AD268" s="85"/>
      <c r="AE268" s="86"/>
      <c r="AF268" s="86"/>
      <c r="AG268" s="86"/>
      <c r="AH268" s="85"/>
      <c r="AI268" s="85"/>
      <c r="AJ268" s="101"/>
      <c r="AK268" s="101"/>
      <c r="AL268" s="101"/>
      <c r="AM268" s="85"/>
      <c r="AN268" s="307"/>
      <c r="AO268" s="84"/>
      <c r="AP268" s="85"/>
      <c r="AQ268" s="86"/>
      <c r="AR268" s="86"/>
      <c r="AS268" s="86"/>
      <c r="AT268" s="85"/>
      <c r="AU268" s="85"/>
      <c r="AV268" s="101"/>
      <c r="AW268" s="101"/>
      <c r="AX268" s="80"/>
    </row>
    <row r="269" spans="1:52" ht="28.35" customHeight="1" x14ac:dyDescent="0.15">
      <c r="A269" s="308" t="s">
        <v>260</v>
      </c>
      <c r="B269" s="309"/>
      <c r="C269" s="309"/>
      <c r="D269" s="309"/>
      <c r="E269" s="309"/>
      <c r="F269" s="310"/>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6.25" customHeight="1" x14ac:dyDescent="0.15">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4" t="s">
        <v>262</v>
      </c>
      <c r="B308" s="315"/>
      <c r="C308" s="315"/>
      <c r="D308" s="315"/>
      <c r="E308" s="315"/>
      <c r="F308" s="316"/>
      <c r="G308" s="294" t="s">
        <v>661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667</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7"/>
      <c r="B309" s="318"/>
      <c r="C309" s="318"/>
      <c r="D309" s="318"/>
      <c r="E309" s="318"/>
      <c r="F309" s="319"/>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7"/>
      <c r="B310" s="318"/>
      <c r="C310" s="318"/>
      <c r="D310" s="318"/>
      <c r="E310" s="318"/>
      <c r="F310" s="319"/>
      <c r="G310" s="284" t="s">
        <v>662</v>
      </c>
      <c r="H310" s="285"/>
      <c r="I310" s="285"/>
      <c r="J310" s="285"/>
      <c r="K310" s="286"/>
      <c r="L310" s="287" t="s">
        <v>665</v>
      </c>
      <c r="M310" s="288"/>
      <c r="N310" s="288"/>
      <c r="O310" s="288"/>
      <c r="P310" s="288"/>
      <c r="Q310" s="288"/>
      <c r="R310" s="288"/>
      <c r="S310" s="288"/>
      <c r="T310" s="288"/>
      <c r="U310" s="288"/>
      <c r="V310" s="288"/>
      <c r="W310" s="288"/>
      <c r="X310" s="289"/>
      <c r="Y310" s="290">
        <v>21.1</v>
      </c>
      <c r="Z310" s="291"/>
      <c r="AA310" s="291"/>
      <c r="AB310" s="292"/>
      <c r="AC310" s="284" t="s">
        <v>662</v>
      </c>
      <c r="AD310" s="285"/>
      <c r="AE310" s="285"/>
      <c r="AF310" s="285"/>
      <c r="AG310" s="286"/>
      <c r="AH310" s="287" t="s">
        <v>665</v>
      </c>
      <c r="AI310" s="288"/>
      <c r="AJ310" s="288"/>
      <c r="AK310" s="288"/>
      <c r="AL310" s="288"/>
      <c r="AM310" s="288"/>
      <c r="AN310" s="288"/>
      <c r="AO310" s="288"/>
      <c r="AP310" s="288"/>
      <c r="AQ310" s="288"/>
      <c r="AR310" s="288"/>
      <c r="AS310" s="288"/>
      <c r="AT310" s="289"/>
      <c r="AU310" s="290">
        <v>16.399999999999999</v>
      </c>
      <c r="AV310" s="291"/>
      <c r="AW310" s="291"/>
      <c r="AX310" s="293"/>
    </row>
    <row r="311" spans="1:50" ht="24.75" customHeight="1" x14ac:dyDescent="0.15">
      <c r="A311" s="317"/>
      <c r="B311" s="318"/>
      <c r="C311" s="318"/>
      <c r="D311" s="318"/>
      <c r="E311" s="318"/>
      <c r="F311" s="319"/>
      <c r="G311" s="274" t="s">
        <v>663</v>
      </c>
      <c r="H311" s="275"/>
      <c r="I311" s="275"/>
      <c r="J311" s="275"/>
      <c r="K311" s="276"/>
      <c r="L311" s="277" t="s">
        <v>666</v>
      </c>
      <c r="M311" s="278"/>
      <c r="N311" s="278"/>
      <c r="O311" s="278"/>
      <c r="P311" s="278"/>
      <c r="Q311" s="278"/>
      <c r="R311" s="278"/>
      <c r="S311" s="278"/>
      <c r="T311" s="278"/>
      <c r="U311" s="278"/>
      <c r="V311" s="278"/>
      <c r="W311" s="278"/>
      <c r="X311" s="279"/>
      <c r="Y311" s="280">
        <v>2.1</v>
      </c>
      <c r="Z311" s="281"/>
      <c r="AA311" s="281"/>
      <c r="AB311" s="282"/>
      <c r="AC311" s="274" t="s">
        <v>663</v>
      </c>
      <c r="AD311" s="275"/>
      <c r="AE311" s="275"/>
      <c r="AF311" s="275"/>
      <c r="AG311" s="276"/>
      <c r="AH311" s="277" t="s">
        <v>666</v>
      </c>
      <c r="AI311" s="278"/>
      <c r="AJ311" s="278"/>
      <c r="AK311" s="278"/>
      <c r="AL311" s="278"/>
      <c r="AM311" s="278"/>
      <c r="AN311" s="278"/>
      <c r="AO311" s="278"/>
      <c r="AP311" s="278"/>
      <c r="AQ311" s="278"/>
      <c r="AR311" s="278"/>
      <c r="AS311" s="278"/>
      <c r="AT311" s="279"/>
      <c r="AU311" s="280">
        <v>1.7</v>
      </c>
      <c r="AV311" s="281"/>
      <c r="AW311" s="281"/>
      <c r="AX311" s="283"/>
    </row>
    <row r="312" spans="1:50" ht="24.75" customHeight="1" x14ac:dyDescent="0.15">
      <c r="A312" s="317"/>
      <c r="B312" s="318"/>
      <c r="C312" s="318"/>
      <c r="D312" s="318"/>
      <c r="E312" s="318"/>
      <c r="F312" s="319"/>
      <c r="G312" s="274" t="s">
        <v>664</v>
      </c>
      <c r="H312" s="275"/>
      <c r="I312" s="275"/>
      <c r="J312" s="275"/>
      <c r="K312" s="276"/>
      <c r="L312" s="277" t="s">
        <v>673</v>
      </c>
      <c r="M312" s="278"/>
      <c r="N312" s="278"/>
      <c r="O312" s="278"/>
      <c r="P312" s="278"/>
      <c r="Q312" s="278"/>
      <c r="R312" s="278"/>
      <c r="S312" s="278"/>
      <c r="T312" s="278"/>
      <c r="U312" s="278"/>
      <c r="V312" s="278"/>
      <c r="W312" s="278"/>
      <c r="X312" s="279"/>
      <c r="Y312" s="280">
        <v>2.2999999999999998</v>
      </c>
      <c r="Z312" s="281"/>
      <c r="AA312" s="281"/>
      <c r="AB312" s="282"/>
      <c r="AC312" s="274" t="s">
        <v>664</v>
      </c>
      <c r="AD312" s="275"/>
      <c r="AE312" s="275"/>
      <c r="AF312" s="275"/>
      <c r="AG312" s="276"/>
      <c r="AH312" s="277" t="s">
        <v>673</v>
      </c>
      <c r="AI312" s="278"/>
      <c r="AJ312" s="278"/>
      <c r="AK312" s="278"/>
      <c r="AL312" s="278"/>
      <c r="AM312" s="278"/>
      <c r="AN312" s="278"/>
      <c r="AO312" s="278"/>
      <c r="AP312" s="278"/>
      <c r="AQ312" s="278"/>
      <c r="AR312" s="278"/>
      <c r="AS312" s="278"/>
      <c r="AT312" s="279"/>
      <c r="AU312" s="280">
        <v>1.8</v>
      </c>
      <c r="AV312" s="281"/>
      <c r="AW312" s="281"/>
      <c r="AX312" s="283"/>
    </row>
    <row r="313" spans="1:50" ht="24.75" hidden="1" customHeight="1" x14ac:dyDescent="0.15">
      <c r="A313" s="317"/>
      <c r="B313" s="318"/>
      <c r="C313" s="318"/>
      <c r="D313" s="318"/>
      <c r="E313" s="318"/>
      <c r="F313" s="319"/>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7"/>
      <c r="B314" s="318"/>
      <c r="C314" s="318"/>
      <c r="D314" s="318"/>
      <c r="E314" s="318"/>
      <c r="F314" s="319"/>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7"/>
      <c r="B315" s="318"/>
      <c r="C315" s="318"/>
      <c r="D315" s="318"/>
      <c r="E315" s="318"/>
      <c r="F315" s="319"/>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7"/>
      <c r="B316" s="318"/>
      <c r="C316" s="318"/>
      <c r="D316" s="318"/>
      <c r="E316" s="318"/>
      <c r="F316" s="319"/>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7"/>
      <c r="B317" s="318"/>
      <c r="C317" s="318"/>
      <c r="D317" s="318"/>
      <c r="E317" s="318"/>
      <c r="F317" s="319"/>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7"/>
      <c r="B318" s="318"/>
      <c r="C318" s="318"/>
      <c r="D318" s="318"/>
      <c r="E318" s="318"/>
      <c r="F318" s="319"/>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7"/>
      <c r="B319" s="318"/>
      <c r="C319" s="318"/>
      <c r="D319" s="318"/>
      <c r="E319" s="318"/>
      <c r="F319" s="319"/>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7"/>
      <c r="B320" s="318"/>
      <c r="C320" s="318"/>
      <c r="D320" s="318"/>
      <c r="E320" s="318"/>
      <c r="F320" s="319"/>
      <c r="G320" s="265" t="s">
        <v>18</v>
      </c>
      <c r="H320" s="266"/>
      <c r="I320" s="266"/>
      <c r="J320" s="266"/>
      <c r="K320" s="266"/>
      <c r="L320" s="267"/>
      <c r="M320" s="268"/>
      <c r="N320" s="268"/>
      <c r="O320" s="268"/>
      <c r="P320" s="268"/>
      <c r="Q320" s="268"/>
      <c r="R320" s="268"/>
      <c r="S320" s="268"/>
      <c r="T320" s="268"/>
      <c r="U320" s="268"/>
      <c r="V320" s="268"/>
      <c r="W320" s="268"/>
      <c r="X320" s="269"/>
      <c r="Y320" s="270">
        <f>SUM(Y310:AB319)</f>
        <v>25.500000000000004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19.899999999999999</v>
      </c>
      <c r="AV320" s="271"/>
      <c r="AW320" s="271"/>
      <c r="AX320" s="273"/>
    </row>
    <row r="321" spans="1:51" ht="24.75" customHeight="1" x14ac:dyDescent="0.15">
      <c r="A321" s="317"/>
      <c r="B321" s="318"/>
      <c r="C321" s="318"/>
      <c r="D321" s="318"/>
      <c r="E321" s="318"/>
      <c r="F321" s="319"/>
      <c r="G321" s="294" t="s">
        <v>668</v>
      </c>
      <c r="H321" s="295"/>
      <c r="I321" s="295"/>
      <c r="J321" s="295"/>
      <c r="K321" s="295"/>
      <c r="L321" s="295"/>
      <c r="M321" s="295"/>
      <c r="N321" s="295"/>
      <c r="O321" s="295"/>
      <c r="P321" s="295"/>
      <c r="Q321" s="295"/>
      <c r="R321" s="295"/>
      <c r="S321" s="295"/>
      <c r="T321" s="295"/>
      <c r="U321" s="295"/>
      <c r="V321" s="295"/>
      <c r="W321" s="295"/>
      <c r="X321" s="295"/>
      <c r="Y321" s="295"/>
      <c r="Z321" s="295"/>
      <c r="AA321" s="295"/>
      <c r="AB321" s="297"/>
      <c r="AC321" s="294" t="s">
        <v>669</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15">
      <c r="A322" s="317"/>
      <c r="B322" s="318"/>
      <c r="C322" s="318"/>
      <c r="D322" s="318"/>
      <c r="E322" s="318"/>
      <c r="F322" s="319"/>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15">
      <c r="A323" s="317"/>
      <c r="B323" s="318"/>
      <c r="C323" s="318"/>
      <c r="D323" s="318"/>
      <c r="E323" s="318"/>
      <c r="F323" s="319"/>
      <c r="G323" s="284" t="s">
        <v>685</v>
      </c>
      <c r="H323" s="285"/>
      <c r="I323" s="285"/>
      <c r="J323" s="285"/>
      <c r="K323" s="286"/>
      <c r="L323" s="287" t="s">
        <v>687</v>
      </c>
      <c r="M323" s="288"/>
      <c r="N323" s="288"/>
      <c r="O323" s="288"/>
      <c r="P323" s="288"/>
      <c r="Q323" s="288"/>
      <c r="R323" s="288"/>
      <c r="S323" s="288"/>
      <c r="T323" s="288"/>
      <c r="U323" s="288"/>
      <c r="V323" s="288"/>
      <c r="W323" s="288"/>
      <c r="X323" s="289"/>
      <c r="Y323" s="290">
        <v>30.4</v>
      </c>
      <c r="Z323" s="291"/>
      <c r="AA323" s="291"/>
      <c r="AB323" s="292"/>
      <c r="AC323" s="284" t="s">
        <v>685</v>
      </c>
      <c r="AD323" s="285"/>
      <c r="AE323" s="285"/>
      <c r="AF323" s="285"/>
      <c r="AG323" s="286"/>
      <c r="AH323" s="287" t="s">
        <v>690</v>
      </c>
      <c r="AI323" s="288"/>
      <c r="AJ323" s="288"/>
      <c r="AK323" s="288"/>
      <c r="AL323" s="288"/>
      <c r="AM323" s="288"/>
      <c r="AN323" s="288"/>
      <c r="AO323" s="288"/>
      <c r="AP323" s="288"/>
      <c r="AQ323" s="288"/>
      <c r="AR323" s="288"/>
      <c r="AS323" s="288"/>
      <c r="AT323" s="289"/>
      <c r="AU323" s="290">
        <v>26.6</v>
      </c>
      <c r="AV323" s="291"/>
      <c r="AW323" s="291"/>
      <c r="AX323" s="293"/>
      <c r="AY323">
        <f t="shared" si="11"/>
        <v>2</v>
      </c>
    </row>
    <row r="324" spans="1:51" ht="24.75" customHeight="1" x14ac:dyDescent="0.15">
      <c r="A324" s="317"/>
      <c r="B324" s="318"/>
      <c r="C324" s="318"/>
      <c r="D324" s="318"/>
      <c r="E324" s="318"/>
      <c r="F324" s="319"/>
      <c r="G324" s="274" t="s">
        <v>663</v>
      </c>
      <c r="H324" s="275"/>
      <c r="I324" s="275"/>
      <c r="J324" s="275"/>
      <c r="K324" s="276"/>
      <c r="L324" s="277" t="s">
        <v>688</v>
      </c>
      <c r="M324" s="278"/>
      <c r="N324" s="278"/>
      <c r="O324" s="278"/>
      <c r="P324" s="278"/>
      <c r="Q324" s="278"/>
      <c r="R324" s="278"/>
      <c r="S324" s="278"/>
      <c r="T324" s="278"/>
      <c r="U324" s="278"/>
      <c r="V324" s="278"/>
      <c r="W324" s="278"/>
      <c r="X324" s="279"/>
      <c r="Y324" s="280">
        <v>4.5</v>
      </c>
      <c r="Z324" s="281"/>
      <c r="AA324" s="281"/>
      <c r="AB324" s="282"/>
      <c r="AC324" s="274" t="s">
        <v>663</v>
      </c>
      <c r="AD324" s="275"/>
      <c r="AE324" s="275"/>
      <c r="AF324" s="275"/>
      <c r="AG324" s="276"/>
      <c r="AH324" s="277" t="s">
        <v>688</v>
      </c>
      <c r="AI324" s="278"/>
      <c r="AJ324" s="278"/>
      <c r="AK324" s="278"/>
      <c r="AL324" s="278"/>
      <c r="AM324" s="278"/>
      <c r="AN324" s="278"/>
      <c r="AO324" s="278"/>
      <c r="AP324" s="278"/>
      <c r="AQ324" s="278"/>
      <c r="AR324" s="278"/>
      <c r="AS324" s="278"/>
      <c r="AT324" s="279"/>
      <c r="AU324" s="280">
        <v>4</v>
      </c>
      <c r="AV324" s="281"/>
      <c r="AW324" s="281"/>
      <c r="AX324" s="283"/>
      <c r="AY324">
        <f t="shared" si="11"/>
        <v>2</v>
      </c>
    </row>
    <row r="325" spans="1:51" ht="24.75" customHeight="1" x14ac:dyDescent="0.15">
      <c r="A325" s="317"/>
      <c r="B325" s="318"/>
      <c r="C325" s="318"/>
      <c r="D325" s="318"/>
      <c r="E325" s="318"/>
      <c r="F325" s="319"/>
      <c r="G325" s="274" t="s">
        <v>686</v>
      </c>
      <c r="H325" s="275"/>
      <c r="I325" s="275"/>
      <c r="J325" s="275"/>
      <c r="K325" s="276"/>
      <c r="L325" s="277" t="s">
        <v>689</v>
      </c>
      <c r="M325" s="278"/>
      <c r="N325" s="278"/>
      <c r="O325" s="278"/>
      <c r="P325" s="278"/>
      <c r="Q325" s="278"/>
      <c r="R325" s="278"/>
      <c r="S325" s="278"/>
      <c r="T325" s="278"/>
      <c r="U325" s="278"/>
      <c r="V325" s="278"/>
      <c r="W325" s="278"/>
      <c r="X325" s="279"/>
      <c r="Y325" s="280">
        <v>3.5</v>
      </c>
      <c r="Z325" s="281"/>
      <c r="AA325" s="281"/>
      <c r="AB325" s="282"/>
      <c r="AC325" s="274" t="s">
        <v>686</v>
      </c>
      <c r="AD325" s="275"/>
      <c r="AE325" s="275"/>
      <c r="AF325" s="275"/>
      <c r="AG325" s="276"/>
      <c r="AH325" s="277" t="s">
        <v>280</v>
      </c>
      <c r="AI325" s="278"/>
      <c r="AJ325" s="278"/>
      <c r="AK325" s="278"/>
      <c r="AL325" s="278"/>
      <c r="AM325" s="278"/>
      <c r="AN325" s="278"/>
      <c r="AO325" s="278"/>
      <c r="AP325" s="278"/>
      <c r="AQ325" s="278"/>
      <c r="AR325" s="278"/>
      <c r="AS325" s="278"/>
      <c r="AT325" s="279"/>
      <c r="AU325" s="280">
        <v>3</v>
      </c>
      <c r="AV325" s="281"/>
      <c r="AW325" s="281"/>
      <c r="AX325" s="283"/>
      <c r="AY325">
        <f t="shared" si="11"/>
        <v>2</v>
      </c>
    </row>
    <row r="326" spans="1:51" ht="24.75" hidden="1" customHeight="1" x14ac:dyDescent="0.15">
      <c r="A326" s="317"/>
      <c r="B326" s="318"/>
      <c r="C326" s="318"/>
      <c r="D326" s="318"/>
      <c r="E326" s="318"/>
      <c r="F326" s="319"/>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x14ac:dyDescent="0.15">
      <c r="A327" s="317"/>
      <c r="B327" s="318"/>
      <c r="C327" s="318"/>
      <c r="D327" s="318"/>
      <c r="E327" s="318"/>
      <c r="F327" s="319"/>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15">
      <c r="A328" s="317"/>
      <c r="B328" s="318"/>
      <c r="C328" s="318"/>
      <c r="D328" s="318"/>
      <c r="E328" s="318"/>
      <c r="F328" s="319"/>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15">
      <c r="A329" s="317"/>
      <c r="B329" s="318"/>
      <c r="C329" s="318"/>
      <c r="D329" s="318"/>
      <c r="E329" s="318"/>
      <c r="F329" s="319"/>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15">
      <c r="A330" s="317"/>
      <c r="B330" s="318"/>
      <c r="C330" s="318"/>
      <c r="D330" s="318"/>
      <c r="E330" s="318"/>
      <c r="F330" s="319"/>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15">
      <c r="A331" s="317"/>
      <c r="B331" s="318"/>
      <c r="C331" s="318"/>
      <c r="D331" s="318"/>
      <c r="E331" s="318"/>
      <c r="F331" s="319"/>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15">
      <c r="A332" s="317"/>
      <c r="B332" s="318"/>
      <c r="C332" s="318"/>
      <c r="D332" s="318"/>
      <c r="E332" s="318"/>
      <c r="F332" s="319"/>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thickBot="1" x14ac:dyDescent="0.2">
      <c r="A333" s="317"/>
      <c r="B333" s="318"/>
      <c r="C333" s="318"/>
      <c r="D333" s="318"/>
      <c r="E333" s="318"/>
      <c r="F333" s="319"/>
      <c r="G333" s="265" t="s">
        <v>18</v>
      </c>
      <c r="H333" s="266"/>
      <c r="I333" s="266"/>
      <c r="J333" s="266"/>
      <c r="K333" s="266"/>
      <c r="L333" s="267"/>
      <c r="M333" s="268"/>
      <c r="N333" s="268"/>
      <c r="O333" s="268"/>
      <c r="P333" s="268"/>
      <c r="Q333" s="268"/>
      <c r="R333" s="268"/>
      <c r="S333" s="268"/>
      <c r="T333" s="268"/>
      <c r="U333" s="268"/>
      <c r="V333" s="268"/>
      <c r="W333" s="268"/>
      <c r="X333" s="269"/>
      <c r="Y333" s="270">
        <f>SUM(Y323:AB332)</f>
        <v>38.4</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33.6</v>
      </c>
      <c r="AV333" s="271"/>
      <c r="AW333" s="271"/>
      <c r="AX333" s="273"/>
      <c r="AY333">
        <f t="shared" si="11"/>
        <v>2</v>
      </c>
    </row>
    <row r="334" spans="1:51" ht="24.75" customHeight="1" x14ac:dyDescent="0.15">
      <c r="A334" s="317"/>
      <c r="B334" s="318"/>
      <c r="C334" s="318"/>
      <c r="D334" s="318"/>
      <c r="E334" s="318"/>
      <c r="F334" s="319"/>
      <c r="G334" s="294" t="s">
        <v>670</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691</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2</v>
      </c>
    </row>
    <row r="335" spans="1:51" ht="24.75" customHeight="1" x14ac:dyDescent="0.15">
      <c r="A335" s="317"/>
      <c r="B335" s="318"/>
      <c r="C335" s="318"/>
      <c r="D335" s="318"/>
      <c r="E335" s="318"/>
      <c r="F335" s="319"/>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2</v>
      </c>
    </row>
    <row r="336" spans="1:51" ht="24.75" customHeight="1" x14ac:dyDescent="0.15">
      <c r="A336" s="317"/>
      <c r="B336" s="318"/>
      <c r="C336" s="318"/>
      <c r="D336" s="318"/>
      <c r="E336" s="318"/>
      <c r="F336" s="319"/>
      <c r="G336" s="284" t="s">
        <v>681</v>
      </c>
      <c r="H336" s="285"/>
      <c r="I336" s="285"/>
      <c r="J336" s="285"/>
      <c r="K336" s="286"/>
      <c r="L336" s="287" t="s">
        <v>682</v>
      </c>
      <c r="M336" s="288"/>
      <c r="N336" s="288"/>
      <c r="O336" s="288"/>
      <c r="P336" s="288"/>
      <c r="Q336" s="288"/>
      <c r="R336" s="288"/>
      <c r="S336" s="288"/>
      <c r="T336" s="288"/>
      <c r="U336" s="288"/>
      <c r="V336" s="288"/>
      <c r="W336" s="288"/>
      <c r="X336" s="289"/>
      <c r="Y336" s="290">
        <v>338</v>
      </c>
      <c r="Z336" s="291"/>
      <c r="AA336" s="291"/>
      <c r="AB336" s="293"/>
      <c r="AC336" s="284" t="s">
        <v>692</v>
      </c>
      <c r="AD336" s="285"/>
      <c r="AE336" s="285"/>
      <c r="AF336" s="285"/>
      <c r="AG336" s="286"/>
      <c r="AH336" s="287" t="s">
        <v>697</v>
      </c>
      <c r="AI336" s="288"/>
      <c r="AJ336" s="288"/>
      <c r="AK336" s="288"/>
      <c r="AL336" s="288"/>
      <c r="AM336" s="288"/>
      <c r="AN336" s="288"/>
      <c r="AO336" s="288"/>
      <c r="AP336" s="288"/>
      <c r="AQ336" s="288"/>
      <c r="AR336" s="288"/>
      <c r="AS336" s="288"/>
      <c r="AT336" s="289"/>
      <c r="AU336" s="290">
        <v>68.3</v>
      </c>
      <c r="AV336" s="291"/>
      <c r="AW336" s="291"/>
      <c r="AX336" s="293"/>
      <c r="AY336">
        <f t="shared" si="12"/>
        <v>2</v>
      </c>
    </row>
    <row r="337" spans="1:51" ht="24.75" customHeight="1" x14ac:dyDescent="0.15">
      <c r="A337" s="317"/>
      <c r="B337" s="318"/>
      <c r="C337" s="318"/>
      <c r="D337" s="318"/>
      <c r="E337" s="318"/>
      <c r="F337" s="319"/>
      <c r="G337" s="274" t="s">
        <v>683</v>
      </c>
      <c r="H337" s="275"/>
      <c r="I337" s="275"/>
      <c r="J337" s="275"/>
      <c r="K337" s="276"/>
      <c r="L337" s="277" t="s">
        <v>684</v>
      </c>
      <c r="M337" s="278"/>
      <c r="N337" s="278"/>
      <c r="O337" s="278"/>
      <c r="P337" s="278"/>
      <c r="Q337" s="278"/>
      <c r="R337" s="278"/>
      <c r="S337" s="278"/>
      <c r="T337" s="278"/>
      <c r="U337" s="278"/>
      <c r="V337" s="278"/>
      <c r="W337" s="278"/>
      <c r="X337" s="279"/>
      <c r="Y337" s="280">
        <v>85.7</v>
      </c>
      <c r="Z337" s="281"/>
      <c r="AA337" s="281"/>
      <c r="AB337" s="283"/>
      <c r="AC337" s="274" t="s">
        <v>694</v>
      </c>
      <c r="AD337" s="275"/>
      <c r="AE337" s="275"/>
      <c r="AF337" s="275"/>
      <c r="AG337" s="276"/>
      <c r="AH337" s="277" t="s">
        <v>696</v>
      </c>
      <c r="AI337" s="278"/>
      <c r="AJ337" s="278"/>
      <c r="AK337" s="278"/>
      <c r="AL337" s="278"/>
      <c r="AM337" s="278"/>
      <c r="AN337" s="278"/>
      <c r="AO337" s="278"/>
      <c r="AP337" s="278"/>
      <c r="AQ337" s="278"/>
      <c r="AR337" s="278"/>
      <c r="AS337" s="278"/>
      <c r="AT337" s="279"/>
      <c r="AU337" s="280">
        <v>0.4</v>
      </c>
      <c r="AV337" s="281"/>
      <c r="AW337" s="281"/>
      <c r="AX337" s="283"/>
      <c r="AY337">
        <f t="shared" si="12"/>
        <v>2</v>
      </c>
    </row>
    <row r="338" spans="1:51" ht="24.75" customHeight="1" x14ac:dyDescent="0.15">
      <c r="A338" s="317"/>
      <c r="B338" s="318"/>
      <c r="C338" s="318"/>
      <c r="D338" s="318"/>
      <c r="E338" s="318"/>
      <c r="F338" s="319"/>
      <c r="G338" s="274" t="s">
        <v>689</v>
      </c>
      <c r="H338" s="275"/>
      <c r="I338" s="275"/>
      <c r="J338" s="275"/>
      <c r="K338" s="276"/>
      <c r="L338" s="306" t="s">
        <v>689</v>
      </c>
      <c r="M338" s="278"/>
      <c r="N338" s="278"/>
      <c r="O338" s="278"/>
      <c r="P338" s="278"/>
      <c r="Q338" s="278"/>
      <c r="R338" s="278"/>
      <c r="S338" s="278"/>
      <c r="T338" s="278"/>
      <c r="U338" s="278"/>
      <c r="V338" s="278"/>
      <c r="W338" s="278"/>
      <c r="X338" s="279"/>
      <c r="Y338" s="280" t="s">
        <v>689</v>
      </c>
      <c r="Z338" s="281"/>
      <c r="AA338" s="281"/>
      <c r="AB338" s="282"/>
      <c r="AC338" s="274" t="s">
        <v>693</v>
      </c>
      <c r="AD338" s="275"/>
      <c r="AE338" s="275"/>
      <c r="AF338" s="275"/>
      <c r="AG338" s="276"/>
      <c r="AH338" s="277" t="s">
        <v>695</v>
      </c>
      <c r="AI338" s="278"/>
      <c r="AJ338" s="278"/>
      <c r="AK338" s="278"/>
      <c r="AL338" s="278"/>
      <c r="AM338" s="278"/>
      <c r="AN338" s="278"/>
      <c r="AO338" s="278"/>
      <c r="AP338" s="278"/>
      <c r="AQ338" s="278"/>
      <c r="AR338" s="278"/>
      <c r="AS338" s="278"/>
      <c r="AT338" s="279"/>
      <c r="AU338" s="280">
        <v>0</v>
      </c>
      <c r="AV338" s="281"/>
      <c r="AW338" s="281"/>
      <c r="AX338" s="283"/>
      <c r="AY338">
        <f t="shared" si="12"/>
        <v>2</v>
      </c>
    </row>
    <row r="339" spans="1:51" ht="24.75" hidden="1" customHeight="1" x14ac:dyDescent="0.15">
      <c r="A339" s="317"/>
      <c r="B339" s="318"/>
      <c r="C339" s="318"/>
      <c r="D339" s="318"/>
      <c r="E339" s="318"/>
      <c r="F339" s="319"/>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2</v>
      </c>
    </row>
    <row r="340" spans="1:51" ht="24.75" hidden="1" customHeight="1" x14ac:dyDescent="0.15">
      <c r="A340" s="317"/>
      <c r="B340" s="318"/>
      <c r="C340" s="318"/>
      <c r="D340" s="318"/>
      <c r="E340" s="318"/>
      <c r="F340" s="319"/>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2</v>
      </c>
    </row>
    <row r="341" spans="1:51" ht="24.75" hidden="1" customHeight="1" x14ac:dyDescent="0.15">
      <c r="A341" s="317"/>
      <c r="B341" s="318"/>
      <c r="C341" s="318"/>
      <c r="D341" s="318"/>
      <c r="E341" s="318"/>
      <c r="F341" s="319"/>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2</v>
      </c>
    </row>
    <row r="342" spans="1:51" ht="24.75" hidden="1" customHeight="1" x14ac:dyDescent="0.15">
      <c r="A342" s="317"/>
      <c r="B342" s="318"/>
      <c r="C342" s="318"/>
      <c r="D342" s="318"/>
      <c r="E342" s="318"/>
      <c r="F342" s="319"/>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2</v>
      </c>
    </row>
    <row r="343" spans="1:51" ht="24.75" hidden="1" customHeight="1" x14ac:dyDescent="0.15">
      <c r="A343" s="317"/>
      <c r="B343" s="318"/>
      <c r="C343" s="318"/>
      <c r="D343" s="318"/>
      <c r="E343" s="318"/>
      <c r="F343" s="319"/>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2</v>
      </c>
    </row>
    <row r="344" spans="1:51" ht="24.75" hidden="1" customHeight="1" x14ac:dyDescent="0.15">
      <c r="A344" s="317"/>
      <c r="B344" s="318"/>
      <c r="C344" s="318"/>
      <c r="D344" s="318"/>
      <c r="E344" s="318"/>
      <c r="F344" s="319"/>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2</v>
      </c>
    </row>
    <row r="345" spans="1:51" ht="24.75" hidden="1" customHeight="1" x14ac:dyDescent="0.15">
      <c r="A345" s="317"/>
      <c r="B345" s="318"/>
      <c r="C345" s="318"/>
      <c r="D345" s="318"/>
      <c r="E345" s="318"/>
      <c r="F345" s="319"/>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2</v>
      </c>
    </row>
    <row r="346" spans="1:51" ht="24.75" customHeight="1" x14ac:dyDescent="0.15">
      <c r="A346" s="317"/>
      <c r="B346" s="318"/>
      <c r="C346" s="318"/>
      <c r="D346" s="318"/>
      <c r="E346" s="318"/>
      <c r="F346" s="319"/>
      <c r="G346" s="265" t="s">
        <v>18</v>
      </c>
      <c r="H346" s="266"/>
      <c r="I346" s="266"/>
      <c r="J346" s="266"/>
      <c r="K346" s="266"/>
      <c r="L346" s="267"/>
      <c r="M346" s="268"/>
      <c r="N346" s="268"/>
      <c r="O346" s="268"/>
      <c r="P346" s="268"/>
      <c r="Q346" s="268"/>
      <c r="R346" s="268"/>
      <c r="S346" s="268"/>
      <c r="T346" s="268"/>
      <c r="U346" s="268"/>
      <c r="V346" s="268"/>
      <c r="W346" s="268"/>
      <c r="X346" s="269"/>
      <c r="Y346" s="270">
        <f>SUM(Y336:AB345)</f>
        <v>423.7</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68.7</v>
      </c>
      <c r="AV346" s="271"/>
      <c r="AW346" s="271"/>
      <c r="AX346" s="273"/>
      <c r="AY346">
        <f t="shared" si="13"/>
        <v>2</v>
      </c>
    </row>
    <row r="347" spans="1:51" ht="24.75" hidden="1" customHeight="1" x14ac:dyDescent="0.15">
      <c r="A347" s="317"/>
      <c r="B347" s="318"/>
      <c r="C347" s="318"/>
      <c r="D347" s="318"/>
      <c r="E347" s="318"/>
      <c r="F347" s="319"/>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7"/>
      <c r="B348" s="318"/>
      <c r="C348" s="318"/>
      <c r="D348" s="318"/>
      <c r="E348" s="318"/>
      <c r="F348" s="319"/>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7"/>
      <c r="B349" s="318"/>
      <c r="C349" s="318"/>
      <c r="D349" s="318"/>
      <c r="E349" s="318"/>
      <c r="F349" s="319"/>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7"/>
      <c r="B350" s="318"/>
      <c r="C350" s="318"/>
      <c r="D350" s="318"/>
      <c r="E350" s="318"/>
      <c r="F350" s="319"/>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7"/>
      <c r="B351" s="318"/>
      <c r="C351" s="318"/>
      <c r="D351" s="318"/>
      <c r="E351" s="318"/>
      <c r="F351" s="319"/>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7"/>
      <c r="B352" s="318"/>
      <c r="C352" s="318"/>
      <c r="D352" s="318"/>
      <c r="E352" s="318"/>
      <c r="F352" s="319"/>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7"/>
      <c r="B353" s="318"/>
      <c r="C353" s="318"/>
      <c r="D353" s="318"/>
      <c r="E353" s="318"/>
      <c r="F353" s="319"/>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7"/>
      <c r="B354" s="318"/>
      <c r="C354" s="318"/>
      <c r="D354" s="318"/>
      <c r="E354" s="318"/>
      <c r="F354" s="319"/>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7"/>
      <c r="B355" s="318"/>
      <c r="C355" s="318"/>
      <c r="D355" s="318"/>
      <c r="E355" s="318"/>
      <c r="F355" s="319"/>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7"/>
      <c r="B356" s="318"/>
      <c r="C356" s="318"/>
      <c r="D356" s="318"/>
      <c r="E356" s="318"/>
      <c r="F356" s="319"/>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7"/>
      <c r="B357" s="318"/>
      <c r="C357" s="318"/>
      <c r="D357" s="318"/>
      <c r="E357" s="318"/>
      <c r="F357" s="319"/>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7"/>
      <c r="B358" s="318"/>
      <c r="C358" s="318"/>
      <c r="D358" s="318"/>
      <c r="E358" s="318"/>
      <c r="F358" s="319"/>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7"/>
      <c r="B359" s="318"/>
      <c r="C359" s="318"/>
      <c r="D359" s="318"/>
      <c r="E359" s="318"/>
      <c r="F359" s="319"/>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573</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228</v>
      </c>
      <c r="AM360" s="264"/>
      <c r="AN360" s="264"/>
      <c r="AO360" s="79" t="s">
        <v>227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226</v>
      </c>
      <c r="AD365" s="241"/>
      <c r="AE365" s="241"/>
      <c r="AF365" s="241"/>
      <c r="AG365" s="241"/>
      <c r="AH365" s="257" t="s">
        <v>244</v>
      </c>
      <c r="AI365" s="255"/>
      <c r="AJ365" s="255"/>
      <c r="AK365" s="255"/>
      <c r="AL365" s="255" t="s">
        <v>19</v>
      </c>
      <c r="AM365" s="255"/>
      <c r="AN365" s="255"/>
      <c r="AO365" s="259"/>
      <c r="AP365" s="244" t="s">
        <v>198</v>
      </c>
      <c r="AQ365" s="244"/>
      <c r="AR365" s="244"/>
      <c r="AS365" s="244"/>
      <c r="AT365" s="244"/>
      <c r="AU365" s="244"/>
      <c r="AV365" s="244"/>
      <c r="AW365" s="244"/>
      <c r="AX365" s="244"/>
    </row>
    <row r="366" spans="1:51" ht="44.25" customHeight="1" x14ac:dyDescent="0.15">
      <c r="A366" s="230">
        <v>1</v>
      </c>
      <c r="B366" s="230">
        <v>1</v>
      </c>
      <c r="C366" s="251" t="s">
        <v>727</v>
      </c>
      <c r="D366" s="250"/>
      <c r="E366" s="250"/>
      <c r="F366" s="250"/>
      <c r="G366" s="250"/>
      <c r="H366" s="250"/>
      <c r="I366" s="250"/>
      <c r="J366" s="233">
        <v>7010405001148</v>
      </c>
      <c r="K366" s="234"/>
      <c r="L366" s="234"/>
      <c r="M366" s="234"/>
      <c r="N366" s="234"/>
      <c r="O366" s="234"/>
      <c r="P366" s="252" t="s">
        <v>679</v>
      </c>
      <c r="Q366" s="235"/>
      <c r="R366" s="235"/>
      <c r="S366" s="235"/>
      <c r="T366" s="235"/>
      <c r="U366" s="235"/>
      <c r="V366" s="235"/>
      <c r="W366" s="235"/>
      <c r="X366" s="235"/>
      <c r="Y366" s="236">
        <v>25.5</v>
      </c>
      <c r="Z366" s="237"/>
      <c r="AA366" s="237"/>
      <c r="AB366" s="238"/>
      <c r="AC366" s="222" t="s">
        <v>249</v>
      </c>
      <c r="AD366" s="223"/>
      <c r="AE366" s="223"/>
      <c r="AF366" s="223"/>
      <c r="AG366" s="223"/>
      <c r="AH366" s="253">
        <v>1</v>
      </c>
      <c r="AI366" s="254"/>
      <c r="AJ366" s="254"/>
      <c r="AK366" s="254"/>
      <c r="AL366" s="226">
        <v>92.2</v>
      </c>
      <c r="AM366" s="227"/>
      <c r="AN366" s="227"/>
      <c r="AO366" s="228"/>
      <c r="AP366" s="229" t="s">
        <v>673</v>
      </c>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226</v>
      </c>
      <c r="AD398" s="241"/>
      <c r="AE398" s="241"/>
      <c r="AF398" s="241"/>
      <c r="AG398" s="241"/>
      <c r="AH398" s="257" t="s">
        <v>244</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727</v>
      </c>
      <c r="D399" s="250"/>
      <c r="E399" s="250"/>
      <c r="F399" s="250"/>
      <c r="G399" s="250"/>
      <c r="H399" s="250"/>
      <c r="I399" s="250"/>
      <c r="J399" s="233">
        <v>7010405001148</v>
      </c>
      <c r="K399" s="234"/>
      <c r="L399" s="234"/>
      <c r="M399" s="234"/>
      <c r="N399" s="234"/>
      <c r="O399" s="234"/>
      <c r="P399" s="252" t="s">
        <v>680</v>
      </c>
      <c r="Q399" s="235"/>
      <c r="R399" s="235"/>
      <c r="S399" s="235"/>
      <c r="T399" s="235"/>
      <c r="U399" s="235"/>
      <c r="V399" s="235"/>
      <c r="W399" s="235"/>
      <c r="X399" s="235"/>
      <c r="Y399" s="236">
        <v>19.899999999999999</v>
      </c>
      <c r="Z399" s="237"/>
      <c r="AA399" s="237"/>
      <c r="AB399" s="238"/>
      <c r="AC399" s="222" t="s">
        <v>249</v>
      </c>
      <c r="AD399" s="223"/>
      <c r="AE399" s="223"/>
      <c r="AF399" s="223"/>
      <c r="AG399" s="223"/>
      <c r="AH399" s="253">
        <v>1</v>
      </c>
      <c r="AI399" s="254"/>
      <c r="AJ399" s="254"/>
      <c r="AK399" s="254"/>
      <c r="AL399" s="226">
        <v>98</v>
      </c>
      <c r="AM399" s="227"/>
      <c r="AN399" s="227"/>
      <c r="AO399" s="228"/>
      <c r="AP399" s="229" t="s">
        <v>673</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226</v>
      </c>
      <c r="AD431" s="241"/>
      <c r="AE431" s="241"/>
      <c r="AF431" s="241"/>
      <c r="AG431" s="241"/>
      <c r="AH431" s="257" t="s">
        <v>244</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728</v>
      </c>
      <c r="D432" s="250"/>
      <c r="E432" s="250"/>
      <c r="F432" s="250"/>
      <c r="G432" s="250"/>
      <c r="H432" s="250"/>
      <c r="I432" s="250"/>
      <c r="J432" s="233">
        <v>1030005004315</v>
      </c>
      <c r="K432" s="234"/>
      <c r="L432" s="234"/>
      <c r="M432" s="234"/>
      <c r="N432" s="234"/>
      <c r="O432" s="234"/>
      <c r="P432" s="252" t="s">
        <v>676</v>
      </c>
      <c r="Q432" s="235"/>
      <c r="R432" s="235"/>
      <c r="S432" s="235"/>
      <c r="T432" s="235"/>
      <c r="U432" s="235"/>
      <c r="V432" s="235"/>
      <c r="W432" s="235"/>
      <c r="X432" s="235"/>
      <c r="Y432" s="236">
        <v>38.4</v>
      </c>
      <c r="Z432" s="237"/>
      <c r="AA432" s="237"/>
      <c r="AB432" s="238"/>
      <c r="AC432" s="222" t="s">
        <v>253</v>
      </c>
      <c r="AD432" s="223"/>
      <c r="AE432" s="223"/>
      <c r="AF432" s="223"/>
      <c r="AG432" s="223"/>
      <c r="AH432" s="253">
        <v>1</v>
      </c>
      <c r="AI432" s="254"/>
      <c r="AJ432" s="254"/>
      <c r="AK432" s="254"/>
      <c r="AL432" s="226">
        <v>98.7</v>
      </c>
      <c r="AM432" s="227"/>
      <c r="AN432" s="227"/>
      <c r="AO432" s="228"/>
      <c r="AP432" s="229" t="s">
        <v>673</v>
      </c>
      <c r="AQ432" s="229"/>
      <c r="AR432" s="229"/>
      <c r="AS432" s="229"/>
      <c r="AT432" s="229"/>
      <c r="AU432" s="229"/>
      <c r="AV432" s="229"/>
      <c r="AW432" s="229"/>
      <c r="AX432" s="229"/>
      <c r="AY432">
        <f>$AY$429</f>
        <v>1</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226</v>
      </c>
      <c r="AD464" s="241"/>
      <c r="AE464" s="241"/>
      <c r="AF464" s="241"/>
      <c r="AG464" s="241"/>
      <c r="AH464" s="257" t="s">
        <v>244</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x14ac:dyDescent="0.15">
      <c r="A465" s="230">
        <v>1</v>
      </c>
      <c r="B465" s="230">
        <v>1</v>
      </c>
      <c r="C465" s="251" t="s">
        <v>728</v>
      </c>
      <c r="D465" s="250"/>
      <c r="E465" s="250"/>
      <c r="F465" s="250"/>
      <c r="G465" s="250"/>
      <c r="H465" s="250"/>
      <c r="I465" s="250"/>
      <c r="J465" s="233">
        <v>1030005004315</v>
      </c>
      <c r="K465" s="234"/>
      <c r="L465" s="234"/>
      <c r="M465" s="234"/>
      <c r="N465" s="234"/>
      <c r="O465" s="234"/>
      <c r="P465" s="252" t="s">
        <v>677</v>
      </c>
      <c r="Q465" s="235"/>
      <c r="R465" s="235"/>
      <c r="S465" s="235"/>
      <c r="T465" s="235"/>
      <c r="U465" s="235"/>
      <c r="V465" s="235"/>
      <c r="W465" s="235"/>
      <c r="X465" s="235"/>
      <c r="Y465" s="236">
        <v>33.6</v>
      </c>
      <c r="Z465" s="237"/>
      <c r="AA465" s="237"/>
      <c r="AB465" s="238"/>
      <c r="AC465" s="222" t="s">
        <v>249</v>
      </c>
      <c r="AD465" s="223"/>
      <c r="AE465" s="223"/>
      <c r="AF465" s="223"/>
      <c r="AG465" s="223"/>
      <c r="AH465" s="253">
        <v>1</v>
      </c>
      <c r="AI465" s="254"/>
      <c r="AJ465" s="254"/>
      <c r="AK465" s="254"/>
      <c r="AL465" s="226">
        <v>82.4</v>
      </c>
      <c r="AM465" s="227"/>
      <c r="AN465" s="227"/>
      <c r="AO465" s="228"/>
      <c r="AP465" s="229" t="s">
        <v>673</v>
      </c>
      <c r="AQ465" s="229"/>
      <c r="AR465" s="229"/>
      <c r="AS465" s="229"/>
      <c r="AT465" s="229"/>
      <c r="AU465" s="229"/>
      <c r="AV465" s="229"/>
      <c r="AW465" s="229"/>
      <c r="AX465" s="229"/>
      <c r="AY465">
        <f>$AY$462</f>
        <v>1</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226</v>
      </c>
      <c r="AD497" s="241"/>
      <c r="AE497" s="241"/>
      <c r="AF497" s="241"/>
      <c r="AG497" s="241"/>
      <c r="AH497" s="257" t="s">
        <v>244</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41.25" customHeight="1" x14ac:dyDescent="0.15">
      <c r="A498" s="230">
        <v>1</v>
      </c>
      <c r="B498" s="230">
        <v>1</v>
      </c>
      <c r="C498" s="251" t="s">
        <v>674</v>
      </c>
      <c r="D498" s="250"/>
      <c r="E498" s="250"/>
      <c r="F498" s="250"/>
      <c r="G498" s="250"/>
      <c r="H498" s="250"/>
      <c r="I498" s="250"/>
      <c r="J498" s="233">
        <v>5010405001851</v>
      </c>
      <c r="K498" s="234"/>
      <c r="L498" s="234"/>
      <c r="M498" s="234"/>
      <c r="N498" s="234"/>
      <c r="O498" s="234"/>
      <c r="P498" s="252" t="s">
        <v>678</v>
      </c>
      <c r="Q498" s="235"/>
      <c r="R498" s="235"/>
      <c r="S498" s="235"/>
      <c r="T498" s="235"/>
      <c r="U498" s="235"/>
      <c r="V498" s="235"/>
      <c r="W498" s="235"/>
      <c r="X498" s="235"/>
      <c r="Y498" s="236">
        <v>423.7</v>
      </c>
      <c r="Z498" s="237"/>
      <c r="AA498" s="237"/>
      <c r="AB498" s="238"/>
      <c r="AC498" s="222" t="s">
        <v>675</v>
      </c>
      <c r="AD498" s="223"/>
      <c r="AE498" s="223"/>
      <c r="AF498" s="223"/>
      <c r="AG498" s="223"/>
      <c r="AH498" s="253">
        <v>1</v>
      </c>
      <c r="AI498" s="254"/>
      <c r="AJ498" s="254"/>
      <c r="AK498" s="254"/>
      <c r="AL498" s="226" t="s">
        <v>673</v>
      </c>
      <c r="AM498" s="227"/>
      <c r="AN498" s="227"/>
      <c r="AO498" s="228"/>
      <c r="AP498" s="229" t="s">
        <v>673</v>
      </c>
      <c r="AQ498" s="229"/>
      <c r="AR498" s="229"/>
      <c r="AS498" s="229"/>
      <c r="AT498" s="229"/>
      <c r="AU498" s="229"/>
      <c r="AV498" s="229"/>
      <c r="AW498" s="229"/>
      <c r="AX498" s="229"/>
      <c r="AY498">
        <f>$AY$495</f>
        <v>1</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226</v>
      </c>
      <c r="AD530" s="241"/>
      <c r="AE530" s="241"/>
      <c r="AF530" s="241"/>
      <c r="AG530" s="241"/>
      <c r="AH530" s="257" t="s">
        <v>244</v>
      </c>
      <c r="AI530" s="255"/>
      <c r="AJ530" s="255"/>
      <c r="AK530" s="255"/>
      <c r="AL530" s="255" t="s">
        <v>19</v>
      </c>
      <c r="AM530" s="255"/>
      <c r="AN530" s="255"/>
      <c r="AO530" s="259"/>
      <c r="AP530" s="244" t="s">
        <v>198</v>
      </c>
      <c r="AQ530" s="244"/>
      <c r="AR530" s="244"/>
      <c r="AS530" s="244"/>
      <c r="AT530" s="244"/>
      <c r="AU530" s="244"/>
      <c r="AV530" s="244"/>
      <c r="AW530" s="244"/>
      <c r="AX530" s="244"/>
      <c r="AY530">
        <f>$AY$528</f>
        <v>1</v>
      </c>
    </row>
    <row r="531" spans="1:51" ht="42" customHeight="1" x14ac:dyDescent="0.15">
      <c r="A531" s="230">
        <v>1</v>
      </c>
      <c r="B531" s="230">
        <v>1</v>
      </c>
      <c r="C531" s="251" t="s">
        <v>714</v>
      </c>
      <c r="D531" s="250"/>
      <c r="E531" s="250"/>
      <c r="F531" s="250"/>
      <c r="G531" s="250"/>
      <c r="H531" s="250"/>
      <c r="I531" s="250"/>
      <c r="J531" s="233" t="s">
        <v>689</v>
      </c>
      <c r="K531" s="234"/>
      <c r="L531" s="234"/>
      <c r="M531" s="234"/>
      <c r="N531" s="234"/>
      <c r="O531" s="234"/>
      <c r="P531" s="252" t="s">
        <v>699</v>
      </c>
      <c r="Q531" s="235"/>
      <c r="R531" s="235"/>
      <c r="S531" s="235"/>
      <c r="T531" s="235"/>
      <c r="U531" s="235"/>
      <c r="V531" s="235"/>
      <c r="W531" s="235"/>
      <c r="X531" s="235"/>
      <c r="Y531" s="236">
        <v>68.7</v>
      </c>
      <c r="Z531" s="237"/>
      <c r="AA531" s="237"/>
      <c r="AB531" s="238"/>
      <c r="AC531" s="222" t="s">
        <v>698</v>
      </c>
      <c r="AD531" s="223"/>
      <c r="AE531" s="223"/>
      <c r="AF531" s="223"/>
      <c r="AG531" s="223"/>
      <c r="AH531" s="253" t="s">
        <v>689</v>
      </c>
      <c r="AI531" s="254"/>
      <c r="AJ531" s="254"/>
      <c r="AK531" s="254"/>
      <c r="AL531" s="226" t="s">
        <v>689</v>
      </c>
      <c r="AM531" s="227"/>
      <c r="AN531" s="227"/>
      <c r="AO531" s="228"/>
      <c r="AP531" s="229" t="s">
        <v>689</v>
      </c>
      <c r="AQ531" s="229"/>
      <c r="AR531" s="229"/>
      <c r="AS531" s="229"/>
      <c r="AT531" s="229"/>
      <c r="AU531" s="229"/>
      <c r="AV531" s="229"/>
      <c r="AW531" s="229"/>
      <c r="AX531" s="229"/>
      <c r="AY531">
        <f>$AY$528</f>
        <v>1</v>
      </c>
    </row>
    <row r="532" spans="1:51" ht="42" customHeight="1" x14ac:dyDescent="0.15">
      <c r="A532" s="230">
        <v>2</v>
      </c>
      <c r="B532" s="230">
        <v>1</v>
      </c>
      <c r="C532" s="251" t="s">
        <v>715</v>
      </c>
      <c r="D532" s="250"/>
      <c r="E532" s="250"/>
      <c r="F532" s="250"/>
      <c r="G532" s="250"/>
      <c r="H532" s="250"/>
      <c r="I532" s="250"/>
      <c r="J532" s="233" t="s">
        <v>689</v>
      </c>
      <c r="K532" s="234"/>
      <c r="L532" s="234"/>
      <c r="M532" s="234"/>
      <c r="N532" s="234"/>
      <c r="O532" s="234"/>
      <c r="P532" s="252" t="s">
        <v>699</v>
      </c>
      <c r="Q532" s="235"/>
      <c r="R532" s="235"/>
      <c r="S532" s="235"/>
      <c r="T532" s="235"/>
      <c r="U532" s="235"/>
      <c r="V532" s="235"/>
      <c r="W532" s="235"/>
      <c r="X532" s="235"/>
      <c r="Y532" s="236">
        <v>41.66</v>
      </c>
      <c r="Z532" s="237"/>
      <c r="AA532" s="237"/>
      <c r="AB532" s="238"/>
      <c r="AC532" s="222" t="s">
        <v>698</v>
      </c>
      <c r="AD532" s="223"/>
      <c r="AE532" s="223"/>
      <c r="AF532" s="223"/>
      <c r="AG532" s="223"/>
      <c r="AH532" s="253" t="s">
        <v>689</v>
      </c>
      <c r="AI532" s="254"/>
      <c r="AJ532" s="254"/>
      <c r="AK532" s="254"/>
      <c r="AL532" s="226" t="s">
        <v>689</v>
      </c>
      <c r="AM532" s="227"/>
      <c r="AN532" s="227"/>
      <c r="AO532" s="228"/>
      <c r="AP532" s="229" t="s">
        <v>689</v>
      </c>
      <c r="AQ532" s="229"/>
      <c r="AR532" s="229"/>
      <c r="AS532" s="229"/>
      <c r="AT532" s="229"/>
      <c r="AU532" s="229"/>
      <c r="AV532" s="229"/>
      <c r="AW532" s="229"/>
      <c r="AX532" s="229"/>
      <c r="AY532">
        <f>COUNTA($C$532)</f>
        <v>1</v>
      </c>
    </row>
    <row r="533" spans="1:51" ht="42" customHeight="1" x14ac:dyDescent="0.15">
      <c r="A533" s="230">
        <v>3</v>
      </c>
      <c r="B533" s="230">
        <v>1</v>
      </c>
      <c r="C533" s="251" t="s">
        <v>716</v>
      </c>
      <c r="D533" s="250"/>
      <c r="E533" s="250"/>
      <c r="F533" s="250"/>
      <c r="G533" s="250"/>
      <c r="H533" s="250"/>
      <c r="I533" s="250"/>
      <c r="J533" s="233" t="s">
        <v>689</v>
      </c>
      <c r="K533" s="234"/>
      <c r="L533" s="234"/>
      <c r="M533" s="234"/>
      <c r="N533" s="234"/>
      <c r="O533" s="234"/>
      <c r="P533" s="252" t="s">
        <v>699</v>
      </c>
      <c r="Q533" s="235"/>
      <c r="R533" s="235"/>
      <c r="S533" s="235"/>
      <c r="T533" s="235"/>
      <c r="U533" s="235"/>
      <c r="V533" s="235"/>
      <c r="W533" s="235"/>
      <c r="X533" s="235"/>
      <c r="Y533" s="236">
        <v>28.2</v>
      </c>
      <c r="Z533" s="237"/>
      <c r="AA533" s="237"/>
      <c r="AB533" s="238"/>
      <c r="AC533" s="222" t="s">
        <v>698</v>
      </c>
      <c r="AD533" s="223"/>
      <c r="AE533" s="223"/>
      <c r="AF533" s="223"/>
      <c r="AG533" s="223"/>
      <c r="AH533" s="224" t="s">
        <v>689</v>
      </c>
      <c r="AI533" s="225"/>
      <c r="AJ533" s="225"/>
      <c r="AK533" s="225"/>
      <c r="AL533" s="226" t="s">
        <v>689</v>
      </c>
      <c r="AM533" s="227"/>
      <c r="AN533" s="227"/>
      <c r="AO533" s="228"/>
      <c r="AP533" s="229" t="s">
        <v>689</v>
      </c>
      <c r="AQ533" s="229"/>
      <c r="AR533" s="229"/>
      <c r="AS533" s="229"/>
      <c r="AT533" s="229"/>
      <c r="AU533" s="229"/>
      <c r="AV533" s="229"/>
      <c r="AW533" s="229"/>
      <c r="AX533" s="229"/>
      <c r="AY533">
        <f>COUNTA($C$533)</f>
        <v>1</v>
      </c>
    </row>
    <row r="534" spans="1:51" ht="42" customHeight="1" x14ac:dyDescent="0.15">
      <c r="A534" s="230">
        <v>4</v>
      </c>
      <c r="B534" s="230">
        <v>1</v>
      </c>
      <c r="C534" s="251" t="s">
        <v>717</v>
      </c>
      <c r="D534" s="250"/>
      <c r="E534" s="250"/>
      <c r="F534" s="250"/>
      <c r="G534" s="250"/>
      <c r="H534" s="250"/>
      <c r="I534" s="250"/>
      <c r="J534" s="233" t="s">
        <v>689</v>
      </c>
      <c r="K534" s="234"/>
      <c r="L534" s="234"/>
      <c r="M534" s="234"/>
      <c r="N534" s="234"/>
      <c r="O534" s="234"/>
      <c r="P534" s="252" t="s">
        <v>699</v>
      </c>
      <c r="Q534" s="235"/>
      <c r="R534" s="235"/>
      <c r="S534" s="235"/>
      <c r="T534" s="235"/>
      <c r="U534" s="235"/>
      <c r="V534" s="235"/>
      <c r="W534" s="235"/>
      <c r="X534" s="235"/>
      <c r="Y534" s="236">
        <v>26.5</v>
      </c>
      <c r="Z534" s="237"/>
      <c r="AA534" s="237"/>
      <c r="AB534" s="238"/>
      <c r="AC534" s="222" t="s">
        <v>698</v>
      </c>
      <c r="AD534" s="223"/>
      <c r="AE534" s="223"/>
      <c r="AF534" s="223"/>
      <c r="AG534" s="223"/>
      <c r="AH534" s="224" t="s">
        <v>689</v>
      </c>
      <c r="AI534" s="225"/>
      <c r="AJ534" s="225"/>
      <c r="AK534" s="225"/>
      <c r="AL534" s="226" t="s">
        <v>689</v>
      </c>
      <c r="AM534" s="227"/>
      <c r="AN534" s="227"/>
      <c r="AO534" s="228"/>
      <c r="AP534" s="229" t="s">
        <v>689</v>
      </c>
      <c r="AQ534" s="229"/>
      <c r="AR534" s="229"/>
      <c r="AS534" s="229"/>
      <c r="AT534" s="229"/>
      <c r="AU534" s="229"/>
      <c r="AV534" s="229"/>
      <c r="AW534" s="229"/>
      <c r="AX534" s="229"/>
      <c r="AY534">
        <f>COUNTA($C$534)</f>
        <v>1</v>
      </c>
    </row>
    <row r="535" spans="1:51" ht="42" customHeight="1" x14ac:dyDescent="0.15">
      <c r="A535" s="230">
        <v>5</v>
      </c>
      <c r="B535" s="230">
        <v>1</v>
      </c>
      <c r="C535" s="251" t="s">
        <v>718</v>
      </c>
      <c r="D535" s="250"/>
      <c r="E535" s="250"/>
      <c r="F535" s="250"/>
      <c r="G535" s="250"/>
      <c r="H535" s="250"/>
      <c r="I535" s="250"/>
      <c r="J535" s="233" t="s">
        <v>689</v>
      </c>
      <c r="K535" s="234"/>
      <c r="L535" s="234"/>
      <c r="M535" s="234"/>
      <c r="N535" s="234"/>
      <c r="O535" s="234"/>
      <c r="P535" s="252" t="s">
        <v>699</v>
      </c>
      <c r="Q535" s="235"/>
      <c r="R535" s="235"/>
      <c r="S535" s="235"/>
      <c r="T535" s="235"/>
      <c r="U535" s="235"/>
      <c r="V535" s="235"/>
      <c r="W535" s="235"/>
      <c r="X535" s="235"/>
      <c r="Y535" s="236">
        <v>23.4</v>
      </c>
      <c r="Z535" s="237"/>
      <c r="AA535" s="237"/>
      <c r="AB535" s="238"/>
      <c r="AC535" s="222" t="s">
        <v>698</v>
      </c>
      <c r="AD535" s="223"/>
      <c r="AE535" s="223"/>
      <c r="AF535" s="223"/>
      <c r="AG535" s="223"/>
      <c r="AH535" s="224" t="s">
        <v>689</v>
      </c>
      <c r="AI535" s="225"/>
      <c r="AJ535" s="225"/>
      <c r="AK535" s="225"/>
      <c r="AL535" s="226" t="s">
        <v>689</v>
      </c>
      <c r="AM535" s="227"/>
      <c r="AN535" s="227"/>
      <c r="AO535" s="228"/>
      <c r="AP535" s="229" t="s">
        <v>689</v>
      </c>
      <c r="AQ535" s="229"/>
      <c r="AR535" s="229"/>
      <c r="AS535" s="229"/>
      <c r="AT535" s="229"/>
      <c r="AU535" s="229"/>
      <c r="AV535" s="229"/>
      <c r="AW535" s="229"/>
      <c r="AX535" s="229"/>
      <c r="AY535">
        <f>COUNTA($C$535)</f>
        <v>1</v>
      </c>
    </row>
    <row r="536" spans="1:51" ht="42" customHeight="1" x14ac:dyDescent="0.15">
      <c r="A536" s="230">
        <v>6</v>
      </c>
      <c r="B536" s="230">
        <v>1</v>
      </c>
      <c r="C536" s="251" t="s">
        <v>719</v>
      </c>
      <c r="D536" s="250"/>
      <c r="E536" s="250"/>
      <c r="F536" s="250"/>
      <c r="G536" s="250"/>
      <c r="H536" s="250"/>
      <c r="I536" s="250"/>
      <c r="J536" s="233" t="s">
        <v>689</v>
      </c>
      <c r="K536" s="234"/>
      <c r="L536" s="234"/>
      <c r="M536" s="234"/>
      <c r="N536" s="234"/>
      <c r="O536" s="234"/>
      <c r="P536" s="252" t="s">
        <v>699</v>
      </c>
      <c r="Q536" s="235"/>
      <c r="R536" s="235"/>
      <c r="S536" s="235"/>
      <c r="T536" s="235"/>
      <c r="U536" s="235"/>
      <c r="V536" s="235"/>
      <c r="W536" s="235"/>
      <c r="X536" s="235"/>
      <c r="Y536" s="236">
        <v>22.2</v>
      </c>
      <c r="Z536" s="237"/>
      <c r="AA536" s="237"/>
      <c r="AB536" s="238"/>
      <c r="AC536" s="222" t="s">
        <v>698</v>
      </c>
      <c r="AD536" s="223"/>
      <c r="AE536" s="223"/>
      <c r="AF536" s="223"/>
      <c r="AG536" s="223"/>
      <c r="AH536" s="224" t="s">
        <v>689</v>
      </c>
      <c r="AI536" s="225"/>
      <c r="AJ536" s="225"/>
      <c r="AK536" s="225"/>
      <c r="AL536" s="226" t="s">
        <v>689</v>
      </c>
      <c r="AM536" s="227"/>
      <c r="AN536" s="227"/>
      <c r="AO536" s="228"/>
      <c r="AP536" s="229" t="s">
        <v>689</v>
      </c>
      <c r="AQ536" s="229"/>
      <c r="AR536" s="229"/>
      <c r="AS536" s="229"/>
      <c r="AT536" s="229"/>
      <c r="AU536" s="229"/>
      <c r="AV536" s="229"/>
      <c r="AW536" s="229"/>
      <c r="AX536" s="229"/>
      <c r="AY536">
        <f>COUNTA($C$536)</f>
        <v>1</v>
      </c>
    </row>
    <row r="537" spans="1:51" ht="42" customHeight="1" x14ac:dyDescent="0.15">
      <c r="A537" s="230">
        <v>7</v>
      </c>
      <c r="B537" s="230">
        <v>1</v>
      </c>
      <c r="C537" s="251" t="s">
        <v>720</v>
      </c>
      <c r="D537" s="250"/>
      <c r="E537" s="250"/>
      <c r="F537" s="250"/>
      <c r="G537" s="250"/>
      <c r="H537" s="250"/>
      <c r="I537" s="250"/>
      <c r="J537" s="233" t="s">
        <v>689</v>
      </c>
      <c r="K537" s="234"/>
      <c r="L537" s="234"/>
      <c r="M537" s="234"/>
      <c r="N537" s="234"/>
      <c r="O537" s="234"/>
      <c r="P537" s="252" t="s">
        <v>699</v>
      </c>
      <c r="Q537" s="235"/>
      <c r="R537" s="235"/>
      <c r="S537" s="235"/>
      <c r="T537" s="235"/>
      <c r="U537" s="235"/>
      <c r="V537" s="235"/>
      <c r="W537" s="235"/>
      <c r="X537" s="235"/>
      <c r="Y537" s="236">
        <v>18.100000000000001</v>
      </c>
      <c r="Z537" s="237"/>
      <c r="AA537" s="237"/>
      <c r="AB537" s="238"/>
      <c r="AC537" s="222" t="s">
        <v>698</v>
      </c>
      <c r="AD537" s="223"/>
      <c r="AE537" s="223"/>
      <c r="AF537" s="223"/>
      <c r="AG537" s="223"/>
      <c r="AH537" s="224" t="s">
        <v>689</v>
      </c>
      <c r="AI537" s="225"/>
      <c r="AJ537" s="225"/>
      <c r="AK537" s="225"/>
      <c r="AL537" s="226" t="s">
        <v>689</v>
      </c>
      <c r="AM537" s="227"/>
      <c r="AN537" s="227"/>
      <c r="AO537" s="228"/>
      <c r="AP537" s="229" t="s">
        <v>689</v>
      </c>
      <c r="AQ537" s="229"/>
      <c r="AR537" s="229"/>
      <c r="AS537" s="229"/>
      <c r="AT537" s="229"/>
      <c r="AU537" s="229"/>
      <c r="AV537" s="229"/>
      <c r="AW537" s="229"/>
      <c r="AX537" s="229"/>
      <c r="AY537">
        <f>COUNTA($C$537)</f>
        <v>1</v>
      </c>
    </row>
    <row r="538" spans="1:51" ht="42" customHeight="1" x14ac:dyDescent="0.15">
      <c r="A538" s="230">
        <v>8</v>
      </c>
      <c r="B538" s="230">
        <v>1</v>
      </c>
      <c r="C538" s="251" t="s">
        <v>721</v>
      </c>
      <c r="D538" s="250"/>
      <c r="E538" s="250"/>
      <c r="F538" s="250"/>
      <c r="G538" s="250"/>
      <c r="H538" s="250"/>
      <c r="I538" s="250"/>
      <c r="J538" s="233" t="s">
        <v>689</v>
      </c>
      <c r="K538" s="234"/>
      <c r="L538" s="234"/>
      <c r="M538" s="234"/>
      <c r="N538" s="234"/>
      <c r="O538" s="234"/>
      <c r="P538" s="252" t="s">
        <v>699</v>
      </c>
      <c r="Q538" s="235"/>
      <c r="R538" s="235"/>
      <c r="S538" s="235"/>
      <c r="T538" s="235"/>
      <c r="U538" s="235"/>
      <c r="V538" s="235"/>
      <c r="W538" s="235"/>
      <c r="X538" s="235"/>
      <c r="Y538" s="236">
        <v>15.2</v>
      </c>
      <c r="Z538" s="237"/>
      <c r="AA538" s="237"/>
      <c r="AB538" s="238"/>
      <c r="AC538" s="222" t="s">
        <v>698</v>
      </c>
      <c r="AD538" s="223"/>
      <c r="AE538" s="223"/>
      <c r="AF538" s="223"/>
      <c r="AG538" s="223"/>
      <c r="AH538" s="224" t="s">
        <v>689</v>
      </c>
      <c r="AI538" s="225"/>
      <c r="AJ538" s="225"/>
      <c r="AK538" s="225"/>
      <c r="AL538" s="226" t="s">
        <v>689</v>
      </c>
      <c r="AM538" s="227"/>
      <c r="AN538" s="227"/>
      <c r="AO538" s="228"/>
      <c r="AP538" s="229" t="s">
        <v>689</v>
      </c>
      <c r="AQ538" s="229"/>
      <c r="AR538" s="229"/>
      <c r="AS538" s="229"/>
      <c r="AT538" s="229"/>
      <c r="AU538" s="229"/>
      <c r="AV538" s="229"/>
      <c r="AW538" s="229"/>
      <c r="AX538" s="229"/>
      <c r="AY538">
        <f>COUNTA($C$538)</f>
        <v>1</v>
      </c>
    </row>
    <row r="539" spans="1:51" ht="42" customHeight="1" x14ac:dyDescent="0.15">
      <c r="A539" s="230">
        <v>9</v>
      </c>
      <c r="B539" s="230">
        <v>1</v>
      </c>
      <c r="C539" s="251" t="s">
        <v>722</v>
      </c>
      <c r="D539" s="250"/>
      <c r="E539" s="250"/>
      <c r="F539" s="250"/>
      <c r="G539" s="250"/>
      <c r="H539" s="250"/>
      <c r="I539" s="250"/>
      <c r="J539" s="233" t="s">
        <v>689</v>
      </c>
      <c r="K539" s="234"/>
      <c r="L539" s="234"/>
      <c r="M539" s="234"/>
      <c r="N539" s="234"/>
      <c r="O539" s="234"/>
      <c r="P539" s="252" t="s">
        <v>699</v>
      </c>
      <c r="Q539" s="235"/>
      <c r="R539" s="235"/>
      <c r="S539" s="235"/>
      <c r="T539" s="235"/>
      <c r="U539" s="235"/>
      <c r="V539" s="235"/>
      <c r="W539" s="235"/>
      <c r="X539" s="235"/>
      <c r="Y539" s="236">
        <v>13.4</v>
      </c>
      <c r="Z539" s="237"/>
      <c r="AA539" s="237"/>
      <c r="AB539" s="238"/>
      <c r="AC539" s="222" t="s">
        <v>698</v>
      </c>
      <c r="AD539" s="223"/>
      <c r="AE539" s="223"/>
      <c r="AF539" s="223"/>
      <c r="AG539" s="223"/>
      <c r="AH539" s="224" t="s">
        <v>689</v>
      </c>
      <c r="AI539" s="225"/>
      <c r="AJ539" s="225"/>
      <c r="AK539" s="225"/>
      <c r="AL539" s="226" t="s">
        <v>689</v>
      </c>
      <c r="AM539" s="227"/>
      <c r="AN539" s="227"/>
      <c r="AO539" s="228"/>
      <c r="AP539" s="229" t="s">
        <v>689</v>
      </c>
      <c r="AQ539" s="229"/>
      <c r="AR539" s="229"/>
      <c r="AS539" s="229"/>
      <c r="AT539" s="229"/>
      <c r="AU539" s="229"/>
      <c r="AV539" s="229"/>
      <c r="AW539" s="229"/>
      <c r="AX539" s="229"/>
      <c r="AY539">
        <f>COUNTA($C$539)</f>
        <v>1</v>
      </c>
    </row>
    <row r="540" spans="1:51" ht="42" customHeight="1" x14ac:dyDescent="0.15">
      <c r="A540" s="230">
        <v>10</v>
      </c>
      <c r="B540" s="230">
        <v>1</v>
      </c>
      <c r="C540" s="251" t="s">
        <v>723</v>
      </c>
      <c r="D540" s="250"/>
      <c r="E540" s="250"/>
      <c r="F540" s="250"/>
      <c r="G540" s="250"/>
      <c r="H540" s="250"/>
      <c r="I540" s="250"/>
      <c r="J540" s="233" t="s">
        <v>689</v>
      </c>
      <c r="K540" s="234"/>
      <c r="L540" s="234"/>
      <c r="M540" s="234"/>
      <c r="N540" s="234"/>
      <c r="O540" s="234"/>
      <c r="P540" s="252" t="s">
        <v>699</v>
      </c>
      <c r="Q540" s="235"/>
      <c r="R540" s="235"/>
      <c r="S540" s="235"/>
      <c r="T540" s="235"/>
      <c r="U540" s="235"/>
      <c r="V540" s="235"/>
      <c r="W540" s="235"/>
      <c r="X540" s="235"/>
      <c r="Y540" s="236">
        <v>13.2</v>
      </c>
      <c r="Z540" s="237"/>
      <c r="AA540" s="237"/>
      <c r="AB540" s="238"/>
      <c r="AC540" s="222" t="s">
        <v>698</v>
      </c>
      <c r="AD540" s="223"/>
      <c r="AE540" s="223"/>
      <c r="AF540" s="223"/>
      <c r="AG540" s="223"/>
      <c r="AH540" s="224" t="s">
        <v>689</v>
      </c>
      <c r="AI540" s="225"/>
      <c r="AJ540" s="225"/>
      <c r="AK540" s="225"/>
      <c r="AL540" s="226" t="s">
        <v>689</v>
      </c>
      <c r="AM540" s="227"/>
      <c r="AN540" s="227"/>
      <c r="AO540" s="228"/>
      <c r="AP540" s="229" t="s">
        <v>689</v>
      </c>
      <c r="AQ540" s="229"/>
      <c r="AR540" s="229"/>
      <c r="AS540" s="229"/>
      <c r="AT540" s="229"/>
      <c r="AU540" s="229"/>
      <c r="AV540" s="229"/>
      <c r="AW540" s="229"/>
      <c r="AX540" s="229"/>
      <c r="AY540">
        <f>COUNTA($C$540)</f>
        <v>1</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226</v>
      </c>
      <c r="AD563" s="241"/>
      <c r="AE563" s="241"/>
      <c r="AF563" s="241"/>
      <c r="AG563" s="241"/>
      <c r="AH563" s="257" t="s">
        <v>244</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226</v>
      </c>
      <c r="AD596" s="241"/>
      <c r="AE596" s="241"/>
      <c r="AF596" s="241"/>
      <c r="AG596" s="241"/>
      <c r="AH596" s="257" t="s">
        <v>244</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574</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228</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222</v>
      </c>
      <c r="AQ630" s="244"/>
      <c r="AR630" s="244"/>
      <c r="AS630" s="244"/>
      <c r="AT630" s="244"/>
      <c r="AU630" s="244"/>
      <c r="AV630" s="244"/>
      <c r="AW630" s="244"/>
      <c r="AX630" s="244"/>
    </row>
    <row r="631" spans="1:51" ht="30" customHeight="1" x14ac:dyDescent="0.15">
      <c r="A631" s="230">
        <v>1</v>
      </c>
      <c r="B631" s="230">
        <v>1</v>
      </c>
      <c r="C631" s="231"/>
      <c r="D631" s="231"/>
      <c r="E631" s="232" t="s">
        <v>610</v>
      </c>
      <c r="F631" s="232"/>
      <c r="G631" s="232"/>
      <c r="H631" s="232"/>
      <c r="I631" s="232"/>
      <c r="J631" s="233" t="s">
        <v>610</v>
      </c>
      <c r="K631" s="234"/>
      <c r="L631" s="234"/>
      <c r="M631" s="234"/>
      <c r="N631" s="234"/>
      <c r="O631" s="234"/>
      <c r="P631" s="235" t="s">
        <v>610</v>
      </c>
      <c r="Q631" s="235"/>
      <c r="R631" s="235"/>
      <c r="S631" s="235"/>
      <c r="T631" s="235"/>
      <c r="U631" s="235"/>
      <c r="V631" s="235"/>
      <c r="W631" s="235"/>
      <c r="X631" s="235"/>
      <c r="Y631" s="236" t="s">
        <v>610</v>
      </c>
      <c r="Z631" s="237"/>
      <c r="AA631" s="237"/>
      <c r="AB631" s="238"/>
      <c r="AC631" s="222" t="s">
        <v>610</v>
      </c>
      <c r="AD631" s="223"/>
      <c r="AE631" s="223"/>
      <c r="AF631" s="223"/>
      <c r="AG631" s="223"/>
      <c r="AH631" s="224" t="s">
        <v>610</v>
      </c>
      <c r="AI631" s="225"/>
      <c r="AJ631" s="225"/>
      <c r="AK631" s="225"/>
      <c r="AL631" s="226" t="s">
        <v>610</v>
      </c>
      <c r="AM631" s="227"/>
      <c r="AN631" s="227"/>
      <c r="AO631" s="228"/>
      <c r="AP631" s="229" t="s">
        <v>610</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5" priority="923">
      <formula>IF(RIGHT(TEXT(P14,"0.#"),1)=".",FALSE,TRUE)</formula>
    </cfRule>
    <cfRule type="expression" dxfId="814" priority="924">
      <formula>IF(RIGHT(TEXT(P14,"0.#"),1)=".",TRUE,FALSE)</formula>
    </cfRule>
  </conditionalFormatting>
  <conditionalFormatting sqref="P18:AX18">
    <cfRule type="expression" dxfId="813" priority="921">
      <formula>IF(RIGHT(TEXT(P18,"0.#"),1)=".",FALSE,TRUE)</formula>
    </cfRule>
    <cfRule type="expression" dxfId="812" priority="922">
      <formula>IF(RIGHT(TEXT(P18,"0.#"),1)=".",TRUE,FALSE)</formula>
    </cfRule>
  </conditionalFormatting>
  <conditionalFormatting sqref="Y311">
    <cfRule type="expression" dxfId="811" priority="919">
      <formula>IF(RIGHT(TEXT(Y311,"0.#"),1)=".",FALSE,TRUE)</formula>
    </cfRule>
    <cfRule type="expression" dxfId="810" priority="920">
      <formula>IF(RIGHT(TEXT(Y311,"0.#"),1)=".",TRUE,FALSE)</formula>
    </cfRule>
  </conditionalFormatting>
  <conditionalFormatting sqref="Y320">
    <cfRule type="expression" dxfId="809" priority="917">
      <formula>IF(RIGHT(TEXT(Y320,"0.#"),1)=".",FALSE,TRUE)</formula>
    </cfRule>
    <cfRule type="expression" dxfId="808" priority="918">
      <formula>IF(RIGHT(TEXT(Y320,"0.#"),1)=".",TRUE,FALSE)</formula>
    </cfRule>
  </conditionalFormatting>
  <conditionalFormatting sqref="Y351:Y358 Y349 Y338:Y345 Y325:Y332 Y323">
    <cfRule type="expression" dxfId="807" priority="897">
      <formula>IF(RIGHT(TEXT(Y323,"0.#"),1)=".",FALSE,TRUE)</formula>
    </cfRule>
    <cfRule type="expression" dxfId="806" priority="898">
      <formula>IF(RIGHT(TEXT(Y323,"0.#"),1)=".",TRUE,FALSE)</formula>
    </cfRule>
  </conditionalFormatting>
  <conditionalFormatting sqref="P16:AQ17 P15:AX15 P13:AX13">
    <cfRule type="expression" dxfId="805" priority="915">
      <formula>IF(RIGHT(TEXT(P13,"0.#"),1)=".",FALSE,TRUE)</formula>
    </cfRule>
    <cfRule type="expression" dxfId="804" priority="916">
      <formula>IF(RIGHT(TEXT(P13,"0.#"),1)=".",TRUE,FALSE)</formula>
    </cfRule>
  </conditionalFormatting>
  <conditionalFormatting sqref="P19:AJ19">
    <cfRule type="expression" dxfId="803" priority="913">
      <formula>IF(RIGHT(TEXT(P19,"0.#"),1)=".",FALSE,TRUE)</formula>
    </cfRule>
    <cfRule type="expression" dxfId="802" priority="914">
      <formula>IF(RIGHT(TEXT(P19,"0.#"),1)=".",TRUE,FALSE)</formula>
    </cfRule>
  </conditionalFormatting>
  <conditionalFormatting sqref="AE32 AQ32">
    <cfRule type="expression" dxfId="801" priority="911">
      <formula>IF(RIGHT(TEXT(AE32,"0.#"),1)=".",FALSE,TRUE)</formula>
    </cfRule>
    <cfRule type="expression" dxfId="800" priority="912">
      <formula>IF(RIGHT(TEXT(AE32,"0.#"),1)=".",TRUE,FALSE)</formula>
    </cfRule>
  </conditionalFormatting>
  <conditionalFormatting sqref="Y312:Y319 Y310">
    <cfRule type="expression" dxfId="799" priority="909">
      <formula>IF(RIGHT(TEXT(Y310,"0.#"),1)=".",FALSE,TRUE)</formula>
    </cfRule>
    <cfRule type="expression" dxfId="798" priority="910">
      <formula>IF(RIGHT(TEXT(Y310,"0.#"),1)=".",TRUE,FALSE)</formula>
    </cfRule>
  </conditionalFormatting>
  <conditionalFormatting sqref="AU311">
    <cfRule type="expression" dxfId="797" priority="907">
      <formula>IF(RIGHT(TEXT(AU311,"0.#"),1)=".",FALSE,TRUE)</formula>
    </cfRule>
    <cfRule type="expression" dxfId="796" priority="908">
      <formula>IF(RIGHT(TEXT(AU311,"0.#"),1)=".",TRUE,FALSE)</formula>
    </cfRule>
  </conditionalFormatting>
  <conditionalFormatting sqref="AU320">
    <cfRule type="expression" dxfId="795" priority="905">
      <formula>IF(RIGHT(TEXT(AU320,"0.#"),1)=".",FALSE,TRUE)</formula>
    </cfRule>
    <cfRule type="expression" dxfId="794" priority="906">
      <formula>IF(RIGHT(TEXT(AU320,"0.#"),1)=".",TRUE,FALSE)</formula>
    </cfRule>
  </conditionalFormatting>
  <conditionalFormatting sqref="AU312:AU319 AU310">
    <cfRule type="expression" dxfId="793" priority="903">
      <formula>IF(RIGHT(TEXT(AU310,"0.#"),1)=".",FALSE,TRUE)</formula>
    </cfRule>
    <cfRule type="expression" dxfId="792" priority="904">
      <formula>IF(RIGHT(TEXT(AU310,"0.#"),1)=".",TRUE,FALSE)</formula>
    </cfRule>
  </conditionalFormatting>
  <conditionalFormatting sqref="Y350 Y324">
    <cfRule type="expression" dxfId="791" priority="901">
      <formula>IF(RIGHT(TEXT(Y324,"0.#"),1)=".",FALSE,TRUE)</formula>
    </cfRule>
    <cfRule type="expression" dxfId="790" priority="902">
      <formula>IF(RIGHT(TEXT(Y324,"0.#"),1)=".",TRUE,FALSE)</formula>
    </cfRule>
  </conditionalFormatting>
  <conditionalFormatting sqref="Y359 Y346 Y333">
    <cfRule type="expression" dxfId="789" priority="899">
      <formula>IF(RIGHT(TEXT(Y333,"0.#"),1)=".",FALSE,TRUE)</formula>
    </cfRule>
    <cfRule type="expression" dxfId="788" priority="900">
      <formula>IF(RIGHT(TEXT(Y333,"0.#"),1)=".",TRUE,FALSE)</formula>
    </cfRule>
  </conditionalFormatting>
  <conditionalFormatting sqref="AU350 AU337 AU324">
    <cfRule type="expression" dxfId="787" priority="895">
      <formula>IF(RIGHT(TEXT(AU324,"0.#"),1)=".",FALSE,TRUE)</formula>
    </cfRule>
    <cfRule type="expression" dxfId="786" priority="896">
      <formula>IF(RIGHT(TEXT(AU324,"0.#"),1)=".",TRUE,FALSE)</formula>
    </cfRule>
  </conditionalFormatting>
  <conditionalFormatting sqref="AU359 AU346 AU333">
    <cfRule type="expression" dxfId="785" priority="893">
      <formula>IF(RIGHT(TEXT(AU333,"0.#"),1)=".",FALSE,TRUE)</formula>
    </cfRule>
    <cfRule type="expression" dxfId="784" priority="894">
      <formula>IF(RIGHT(TEXT(AU333,"0.#"),1)=".",TRUE,FALSE)</formula>
    </cfRule>
  </conditionalFormatting>
  <conditionalFormatting sqref="AU351:AU358 AU349 AU338:AU345 AU336 AU325:AU332 AU323">
    <cfRule type="expression" dxfId="783" priority="891">
      <formula>IF(RIGHT(TEXT(AU323,"0.#"),1)=".",FALSE,TRUE)</formula>
    </cfRule>
    <cfRule type="expression" dxfId="782" priority="892">
      <formula>IF(RIGHT(TEXT(AU323,"0.#"),1)=".",TRUE,FALSE)</formula>
    </cfRule>
  </conditionalFormatting>
  <conditionalFormatting sqref="AI32">
    <cfRule type="expression" dxfId="781" priority="889">
      <formula>IF(RIGHT(TEXT(AI32,"0.#"),1)=".",FALSE,TRUE)</formula>
    </cfRule>
    <cfRule type="expression" dxfId="780" priority="890">
      <formula>IF(RIGHT(TEXT(AI32,"0.#"),1)=".",TRUE,FALSE)</formula>
    </cfRule>
  </conditionalFormatting>
  <conditionalFormatting sqref="AM32">
    <cfRule type="expression" dxfId="779" priority="887">
      <formula>IF(RIGHT(TEXT(AM32,"0.#"),1)=".",FALSE,TRUE)</formula>
    </cfRule>
    <cfRule type="expression" dxfId="778" priority="888">
      <formula>IF(RIGHT(TEXT(AM32,"0.#"),1)=".",TRUE,FALSE)</formula>
    </cfRule>
  </conditionalFormatting>
  <conditionalFormatting sqref="AE33">
    <cfRule type="expression" dxfId="777" priority="885">
      <formula>IF(RIGHT(TEXT(AE33,"0.#"),1)=".",FALSE,TRUE)</formula>
    </cfRule>
    <cfRule type="expression" dxfId="776" priority="886">
      <formula>IF(RIGHT(TEXT(AE33,"0.#"),1)=".",TRUE,FALSE)</formula>
    </cfRule>
  </conditionalFormatting>
  <conditionalFormatting sqref="AI33">
    <cfRule type="expression" dxfId="775" priority="883">
      <formula>IF(RIGHT(TEXT(AI33,"0.#"),1)=".",FALSE,TRUE)</formula>
    </cfRule>
    <cfRule type="expression" dxfId="774" priority="884">
      <formula>IF(RIGHT(TEXT(AI33,"0.#"),1)=".",TRUE,FALSE)</formula>
    </cfRule>
  </conditionalFormatting>
  <conditionalFormatting sqref="AM33">
    <cfRule type="expression" dxfId="773" priority="881">
      <formula>IF(RIGHT(TEXT(AM33,"0.#"),1)=".",FALSE,TRUE)</formula>
    </cfRule>
    <cfRule type="expression" dxfId="772" priority="882">
      <formula>IF(RIGHT(TEXT(AM33,"0.#"),1)=".",TRUE,FALSE)</formula>
    </cfRule>
  </conditionalFormatting>
  <conditionalFormatting sqref="AQ33">
    <cfRule type="expression" dxfId="771" priority="879">
      <formula>IF(RIGHT(TEXT(AQ33,"0.#"),1)=".",FALSE,TRUE)</formula>
    </cfRule>
    <cfRule type="expression" dxfId="770" priority="880">
      <formula>IF(RIGHT(TEXT(AQ33,"0.#"),1)=".",TRUE,FALSE)</formula>
    </cfRule>
  </conditionalFormatting>
  <conditionalFormatting sqref="AE210">
    <cfRule type="expression" dxfId="769" priority="877">
      <formula>IF(RIGHT(TEXT(AE210,"0.#"),1)=".",FALSE,TRUE)</formula>
    </cfRule>
    <cfRule type="expression" dxfId="768" priority="878">
      <formula>IF(RIGHT(TEXT(AE210,"0.#"),1)=".",TRUE,FALSE)</formula>
    </cfRule>
  </conditionalFormatting>
  <conditionalFormatting sqref="AE211">
    <cfRule type="expression" dxfId="767" priority="875">
      <formula>IF(RIGHT(TEXT(AE211,"0.#"),1)=".",FALSE,TRUE)</formula>
    </cfRule>
    <cfRule type="expression" dxfId="766" priority="876">
      <formula>IF(RIGHT(TEXT(AE211,"0.#"),1)=".",TRUE,FALSE)</formula>
    </cfRule>
  </conditionalFormatting>
  <conditionalFormatting sqref="AE212">
    <cfRule type="expression" dxfId="765" priority="873">
      <formula>IF(RIGHT(TEXT(AE212,"0.#"),1)=".",FALSE,TRUE)</formula>
    </cfRule>
    <cfRule type="expression" dxfId="764" priority="874">
      <formula>IF(RIGHT(TEXT(AE212,"0.#"),1)=".",TRUE,FALSE)</formula>
    </cfRule>
  </conditionalFormatting>
  <conditionalFormatting sqref="AI212">
    <cfRule type="expression" dxfId="763" priority="871">
      <formula>IF(RIGHT(TEXT(AI212,"0.#"),1)=".",FALSE,TRUE)</formula>
    </cfRule>
    <cfRule type="expression" dxfId="762" priority="872">
      <formula>IF(RIGHT(TEXT(AI212,"0.#"),1)=".",TRUE,FALSE)</formula>
    </cfRule>
  </conditionalFormatting>
  <conditionalFormatting sqref="AI211">
    <cfRule type="expression" dxfId="761" priority="869">
      <formula>IF(RIGHT(TEXT(AI211,"0.#"),1)=".",FALSE,TRUE)</formula>
    </cfRule>
    <cfRule type="expression" dxfId="760" priority="870">
      <formula>IF(RIGHT(TEXT(AI211,"0.#"),1)=".",TRUE,FALSE)</formula>
    </cfRule>
  </conditionalFormatting>
  <conditionalFormatting sqref="AI210">
    <cfRule type="expression" dxfId="759" priority="867">
      <formula>IF(RIGHT(TEXT(AI210,"0.#"),1)=".",FALSE,TRUE)</formula>
    </cfRule>
    <cfRule type="expression" dxfId="758" priority="868">
      <formula>IF(RIGHT(TEXT(AI210,"0.#"),1)=".",TRUE,FALSE)</formula>
    </cfRule>
  </conditionalFormatting>
  <conditionalFormatting sqref="AM210">
    <cfRule type="expression" dxfId="757" priority="865">
      <formula>IF(RIGHT(TEXT(AM210,"0.#"),1)=".",FALSE,TRUE)</formula>
    </cfRule>
    <cfRule type="expression" dxfId="756" priority="866">
      <formula>IF(RIGHT(TEXT(AM210,"0.#"),1)=".",TRUE,FALSE)</formula>
    </cfRule>
  </conditionalFormatting>
  <conditionalFormatting sqref="AM211">
    <cfRule type="expression" dxfId="755" priority="863">
      <formula>IF(RIGHT(TEXT(AM211,"0.#"),1)=".",FALSE,TRUE)</formula>
    </cfRule>
    <cfRule type="expression" dxfId="754" priority="864">
      <formula>IF(RIGHT(TEXT(AM211,"0.#"),1)=".",TRUE,FALSE)</formula>
    </cfRule>
  </conditionalFormatting>
  <conditionalFormatting sqref="AM212">
    <cfRule type="expression" dxfId="753" priority="861">
      <formula>IF(RIGHT(TEXT(AM212,"0.#"),1)=".",FALSE,TRUE)</formula>
    </cfRule>
    <cfRule type="expression" dxfId="752" priority="862">
      <formula>IF(RIGHT(TEXT(AM212,"0.#"),1)=".",TRUE,FALSE)</formula>
    </cfRule>
  </conditionalFormatting>
  <conditionalFormatting sqref="AL368:AO395">
    <cfRule type="expression" dxfId="751" priority="857">
      <formula>IF(AND(AL368&gt;=0, RIGHT(TEXT(AL368,"0.#"),1)&lt;&gt;"."),TRUE,FALSE)</formula>
    </cfRule>
    <cfRule type="expression" dxfId="750" priority="858">
      <formula>IF(AND(AL368&gt;=0, RIGHT(TEXT(AL368,"0.#"),1)="."),TRUE,FALSE)</formula>
    </cfRule>
    <cfRule type="expression" dxfId="749" priority="859">
      <formula>IF(AND(AL368&lt;0, RIGHT(TEXT(AL368,"0.#"),1)&lt;&gt;"."),TRUE,FALSE)</formula>
    </cfRule>
    <cfRule type="expression" dxfId="748" priority="860">
      <formula>IF(AND(AL368&lt;0, RIGHT(TEXT(AL368,"0.#"),1)="."),TRUE,FALSE)</formula>
    </cfRule>
  </conditionalFormatting>
  <conditionalFormatting sqref="AQ210:AQ212">
    <cfRule type="expression" dxfId="747" priority="855">
      <formula>IF(RIGHT(TEXT(AQ210,"0.#"),1)=".",FALSE,TRUE)</formula>
    </cfRule>
    <cfRule type="expression" dxfId="746" priority="856">
      <formula>IF(RIGHT(TEXT(AQ210,"0.#"),1)=".",TRUE,FALSE)</formula>
    </cfRule>
  </conditionalFormatting>
  <conditionalFormatting sqref="AU210:AU212">
    <cfRule type="expression" dxfId="745" priority="853">
      <formula>IF(RIGHT(TEXT(AU210,"0.#"),1)=".",FALSE,TRUE)</formula>
    </cfRule>
    <cfRule type="expression" dxfId="744" priority="854">
      <formula>IF(RIGHT(TEXT(AU210,"0.#"),1)=".",TRUE,FALSE)</formula>
    </cfRule>
  </conditionalFormatting>
  <conditionalFormatting sqref="Y368:Y395">
    <cfRule type="expression" dxfId="743" priority="851">
      <formula>IF(RIGHT(TEXT(Y368,"0.#"),1)=".",FALSE,TRUE)</formula>
    </cfRule>
    <cfRule type="expression" dxfId="742" priority="852">
      <formula>IF(RIGHT(TEXT(Y368,"0.#"),1)=".",TRUE,FALSE)</formula>
    </cfRule>
  </conditionalFormatting>
  <conditionalFormatting sqref="AL631:AO660">
    <cfRule type="expression" dxfId="741" priority="847">
      <formula>IF(AND(AL631&gt;=0, RIGHT(TEXT(AL631,"0.#"),1)&lt;&gt;"."),TRUE,FALSE)</formula>
    </cfRule>
    <cfRule type="expression" dxfId="740" priority="848">
      <formula>IF(AND(AL631&gt;=0, RIGHT(TEXT(AL631,"0.#"),1)="."),TRUE,FALSE)</formula>
    </cfRule>
    <cfRule type="expression" dxfId="739" priority="849">
      <formula>IF(AND(AL631&lt;0, RIGHT(TEXT(AL631,"0.#"),1)&lt;&gt;"."),TRUE,FALSE)</formula>
    </cfRule>
    <cfRule type="expression" dxfId="738" priority="850">
      <formula>IF(AND(AL631&lt;0, RIGHT(TEXT(AL631,"0.#"),1)="."),TRUE,FALSE)</formula>
    </cfRule>
  </conditionalFormatting>
  <conditionalFormatting sqref="Y631:Y660">
    <cfRule type="expression" dxfId="737" priority="845">
      <formula>IF(RIGHT(TEXT(Y631,"0.#"),1)=".",FALSE,TRUE)</formula>
    </cfRule>
    <cfRule type="expression" dxfId="736" priority="846">
      <formula>IF(RIGHT(TEXT(Y631,"0.#"),1)=".",TRUE,FALSE)</formula>
    </cfRule>
  </conditionalFormatting>
  <conditionalFormatting sqref="AL366:AO367">
    <cfRule type="expression" dxfId="735" priority="841">
      <formula>IF(AND(AL366&gt;=0, RIGHT(TEXT(AL366,"0.#"),1)&lt;&gt;"."),TRUE,FALSE)</formula>
    </cfRule>
    <cfRule type="expression" dxfId="734" priority="842">
      <formula>IF(AND(AL366&gt;=0, RIGHT(TEXT(AL366,"0.#"),1)="."),TRUE,FALSE)</formula>
    </cfRule>
    <cfRule type="expression" dxfId="733" priority="843">
      <formula>IF(AND(AL366&lt;0, RIGHT(TEXT(AL366,"0.#"),1)&lt;&gt;"."),TRUE,FALSE)</formula>
    </cfRule>
    <cfRule type="expression" dxfId="732" priority="844">
      <formula>IF(AND(AL366&lt;0, RIGHT(TEXT(AL366,"0.#"),1)="."),TRUE,FALSE)</formula>
    </cfRule>
  </conditionalFormatting>
  <conditionalFormatting sqref="Y366:Y367">
    <cfRule type="expression" dxfId="731" priority="839">
      <formula>IF(RIGHT(TEXT(Y366,"0.#"),1)=".",FALSE,TRUE)</formula>
    </cfRule>
    <cfRule type="expression" dxfId="730" priority="840">
      <formula>IF(RIGHT(TEXT(Y366,"0.#"),1)=".",TRUE,FALSE)</formula>
    </cfRule>
  </conditionalFormatting>
  <conditionalFormatting sqref="Y401:Y428">
    <cfRule type="expression" dxfId="729" priority="777">
      <formula>IF(RIGHT(TEXT(Y401,"0.#"),1)=".",FALSE,TRUE)</formula>
    </cfRule>
    <cfRule type="expression" dxfId="728" priority="778">
      <formula>IF(RIGHT(TEXT(Y401,"0.#"),1)=".",TRUE,FALSE)</formula>
    </cfRule>
  </conditionalFormatting>
  <conditionalFormatting sqref="Y399:Y400">
    <cfRule type="expression" dxfId="727" priority="771">
      <formula>IF(RIGHT(TEXT(Y399,"0.#"),1)=".",FALSE,TRUE)</formula>
    </cfRule>
    <cfRule type="expression" dxfId="726" priority="772">
      <formula>IF(RIGHT(TEXT(Y399,"0.#"),1)=".",TRUE,FALSE)</formula>
    </cfRule>
  </conditionalFormatting>
  <conditionalFormatting sqref="Y434:Y461">
    <cfRule type="expression" dxfId="725" priority="765">
      <formula>IF(RIGHT(TEXT(Y434,"0.#"),1)=".",FALSE,TRUE)</formula>
    </cfRule>
    <cfRule type="expression" dxfId="724" priority="766">
      <formula>IF(RIGHT(TEXT(Y434,"0.#"),1)=".",TRUE,FALSE)</formula>
    </cfRule>
  </conditionalFormatting>
  <conditionalFormatting sqref="Y432:Y433">
    <cfRule type="expression" dxfId="723" priority="759">
      <formula>IF(RIGHT(TEXT(Y432,"0.#"),1)=".",FALSE,TRUE)</formula>
    </cfRule>
    <cfRule type="expression" dxfId="722" priority="760">
      <formula>IF(RIGHT(TEXT(Y432,"0.#"),1)=".",TRUE,FALSE)</formula>
    </cfRule>
  </conditionalFormatting>
  <conditionalFormatting sqref="Y467:Y494">
    <cfRule type="expression" dxfId="721" priority="753">
      <formula>IF(RIGHT(TEXT(Y467,"0.#"),1)=".",FALSE,TRUE)</formula>
    </cfRule>
    <cfRule type="expression" dxfId="720" priority="754">
      <formula>IF(RIGHT(TEXT(Y467,"0.#"),1)=".",TRUE,FALSE)</formula>
    </cfRule>
  </conditionalFormatting>
  <conditionalFormatting sqref="Y465:Y466">
    <cfRule type="expression" dxfId="719" priority="747">
      <formula>IF(RIGHT(TEXT(Y465,"0.#"),1)=".",FALSE,TRUE)</formula>
    </cfRule>
    <cfRule type="expression" dxfId="718" priority="748">
      <formula>IF(RIGHT(TEXT(Y465,"0.#"),1)=".",TRUE,FALSE)</formula>
    </cfRule>
  </conditionalFormatting>
  <conditionalFormatting sqref="Y500:Y527">
    <cfRule type="expression" dxfId="717" priority="741">
      <formula>IF(RIGHT(TEXT(Y500,"0.#"),1)=".",FALSE,TRUE)</formula>
    </cfRule>
    <cfRule type="expression" dxfId="716" priority="742">
      <formula>IF(RIGHT(TEXT(Y500,"0.#"),1)=".",TRUE,FALSE)</formula>
    </cfRule>
  </conditionalFormatting>
  <conditionalFormatting sqref="Y498:Y499">
    <cfRule type="expression" dxfId="715" priority="735">
      <formula>IF(RIGHT(TEXT(Y498,"0.#"),1)=".",FALSE,TRUE)</formula>
    </cfRule>
    <cfRule type="expression" dxfId="714" priority="736">
      <formula>IF(RIGHT(TEXT(Y498,"0.#"),1)=".",TRUE,FALSE)</formula>
    </cfRule>
  </conditionalFormatting>
  <conditionalFormatting sqref="Y533:Y560">
    <cfRule type="expression" dxfId="713" priority="729">
      <formula>IF(RIGHT(TEXT(Y533,"0.#"),1)=".",FALSE,TRUE)</formula>
    </cfRule>
    <cfRule type="expression" dxfId="712" priority="730">
      <formula>IF(RIGHT(TEXT(Y533,"0.#"),1)=".",TRUE,FALSE)</formula>
    </cfRule>
  </conditionalFormatting>
  <conditionalFormatting sqref="W23">
    <cfRule type="expression" dxfId="711" priority="837">
      <formula>IF(RIGHT(TEXT(W23,"0.#"),1)=".",FALSE,TRUE)</formula>
    </cfRule>
    <cfRule type="expression" dxfId="710" priority="838">
      <formula>IF(RIGHT(TEXT(W23,"0.#"),1)=".",TRUE,FALSE)</formula>
    </cfRule>
  </conditionalFormatting>
  <conditionalFormatting sqref="W24:W27">
    <cfRule type="expression" dxfId="709" priority="835">
      <formula>IF(RIGHT(TEXT(W24,"0.#"),1)=".",FALSE,TRUE)</formula>
    </cfRule>
    <cfRule type="expression" dxfId="708" priority="836">
      <formula>IF(RIGHT(TEXT(W24,"0.#"),1)=".",TRUE,FALSE)</formula>
    </cfRule>
  </conditionalFormatting>
  <conditionalFormatting sqref="W28">
    <cfRule type="expression" dxfId="707" priority="833">
      <formula>IF(RIGHT(TEXT(W28,"0.#"),1)=".",FALSE,TRUE)</formula>
    </cfRule>
    <cfRule type="expression" dxfId="706" priority="834">
      <formula>IF(RIGHT(TEXT(W28,"0.#"),1)=".",TRUE,FALSE)</formula>
    </cfRule>
  </conditionalFormatting>
  <conditionalFormatting sqref="P23">
    <cfRule type="expression" dxfId="705" priority="831">
      <formula>IF(RIGHT(TEXT(P23,"0.#"),1)=".",FALSE,TRUE)</formula>
    </cfRule>
    <cfRule type="expression" dxfId="704" priority="832">
      <formula>IF(RIGHT(TEXT(P23,"0.#"),1)=".",TRUE,FALSE)</formula>
    </cfRule>
  </conditionalFormatting>
  <conditionalFormatting sqref="P24:P27">
    <cfRule type="expression" dxfId="703" priority="829">
      <formula>IF(RIGHT(TEXT(P24,"0.#"),1)=".",FALSE,TRUE)</formula>
    </cfRule>
    <cfRule type="expression" dxfId="702" priority="830">
      <formula>IF(RIGHT(TEXT(P24,"0.#"),1)=".",TRUE,FALSE)</formula>
    </cfRule>
  </conditionalFormatting>
  <conditionalFormatting sqref="P28">
    <cfRule type="expression" dxfId="701" priority="827">
      <formula>IF(RIGHT(TEXT(P28,"0.#"),1)=".",FALSE,TRUE)</formula>
    </cfRule>
    <cfRule type="expression" dxfId="700" priority="828">
      <formula>IF(RIGHT(TEXT(P28,"0.#"),1)=".",TRUE,FALSE)</formula>
    </cfRule>
  </conditionalFormatting>
  <conditionalFormatting sqref="AE202">
    <cfRule type="expression" dxfId="699" priority="825">
      <formula>IF(RIGHT(TEXT(AE202,"0.#"),1)=".",FALSE,TRUE)</formula>
    </cfRule>
    <cfRule type="expression" dxfId="698" priority="826">
      <formula>IF(RIGHT(TEXT(AE202,"0.#"),1)=".",TRUE,FALSE)</formula>
    </cfRule>
  </conditionalFormatting>
  <conditionalFormatting sqref="AE203">
    <cfRule type="expression" dxfId="697" priority="823">
      <formula>IF(RIGHT(TEXT(AE203,"0.#"),1)=".",FALSE,TRUE)</formula>
    </cfRule>
    <cfRule type="expression" dxfId="696" priority="824">
      <formula>IF(RIGHT(TEXT(AE203,"0.#"),1)=".",TRUE,FALSE)</formula>
    </cfRule>
  </conditionalFormatting>
  <conditionalFormatting sqref="AE204">
    <cfRule type="expression" dxfId="695" priority="821">
      <formula>IF(RIGHT(TEXT(AE204,"0.#"),1)=".",FALSE,TRUE)</formula>
    </cfRule>
    <cfRule type="expression" dxfId="694" priority="822">
      <formula>IF(RIGHT(TEXT(AE204,"0.#"),1)=".",TRUE,FALSE)</formula>
    </cfRule>
  </conditionalFormatting>
  <conditionalFormatting sqref="AI204">
    <cfRule type="expression" dxfId="693" priority="819">
      <formula>IF(RIGHT(TEXT(AI204,"0.#"),1)=".",FALSE,TRUE)</formula>
    </cfRule>
    <cfRule type="expression" dxfId="692" priority="820">
      <formula>IF(RIGHT(TEXT(AI204,"0.#"),1)=".",TRUE,FALSE)</formula>
    </cfRule>
  </conditionalFormatting>
  <conditionalFormatting sqref="AI203">
    <cfRule type="expression" dxfId="691" priority="817">
      <formula>IF(RIGHT(TEXT(AI203,"0.#"),1)=".",FALSE,TRUE)</formula>
    </cfRule>
    <cfRule type="expression" dxfId="690" priority="818">
      <formula>IF(RIGHT(TEXT(AI203,"0.#"),1)=".",TRUE,FALSE)</formula>
    </cfRule>
  </conditionalFormatting>
  <conditionalFormatting sqref="AI202">
    <cfRule type="expression" dxfId="689" priority="815">
      <formula>IF(RIGHT(TEXT(AI202,"0.#"),1)=".",FALSE,TRUE)</formula>
    </cfRule>
    <cfRule type="expression" dxfId="688" priority="816">
      <formula>IF(RIGHT(TEXT(AI202,"0.#"),1)=".",TRUE,FALSE)</formula>
    </cfRule>
  </conditionalFormatting>
  <conditionalFormatting sqref="AM202">
    <cfRule type="expression" dxfId="687" priority="813">
      <formula>IF(RIGHT(TEXT(AM202,"0.#"),1)=".",FALSE,TRUE)</formula>
    </cfRule>
    <cfRule type="expression" dxfId="686" priority="814">
      <formula>IF(RIGHT(TEXT(AM202,"0.#"),1)=".",TRUE,FALSE)</formula>
    </cfRule>
  </conditionalFormatting>
  <conditionalFormatting sqref="AM203">
    <cfRule type="expression" dxfId="685" priority="811">
      <formula>IF(RIGHT(TEXT(AM203,"0.#"),1)=".",FALSE,TRUE)</formula>
    </cfRule>
    <cfRule type="expression" dxfId="684" priority="812">
      <formula>IF(RIGHT(TEXT(AM203,"0.#"),1)=".",TRUE,FALSE)</formula>
    </cfRule>
  </conditionalFormatting>
  <conditionalFormatting sqref="AM204">
    <cfRule type="expression" dxfId="683" priority="809">
      <formula>IF(RIGHT(TEXT(AM204,"0.#"),1)=".",FALSE,TRUE)</formula>
    </cfRule>
    <cfRule type="expression" dxfId="682" priority="810">
      <formula>IF(RIGHT(TEXT(AM204,"0.#"),1)=".",TRUE,FALSE)</formula>
    </cfRule>
  </conditionalFormatting>
  <conditionalFormatting sqref="AQ202:AQ204">
    <cfRule type="expression" dxfId="681" priority="807">
      <formula>IF(RIGHT(TEXT(AQ202,"0.#"),1)=".",FALSE,TRUE)</formula>
    </cfRule>
    <cfRule type="expression" dxfId="680" priority="808">
      <formula>IF(RIGHT(TEXT(AQ202,"0.#"),1)=".",TRUE,FALSE)</formula>
    </cfRule>
  </conditionalFormatting>
  <conditionalFormatting sqref="AU202:AU204">
    <cfRule type="expression" dxfId="679" priority="805">
      <formula>IF(RIGHT(TEXT(AU202,"0.#"),1)=".",FALSE,TRUE)</formula>
    </cfRule>
    <cfRule type="expression" dxfId="678" priority="806">
      <formula>IF(RIGHT(TEXT(AU202,"0.#"),1)=".",TRUE,FALSE)</formula>
    </cfRule>
  </conditionalFormatting>
  <conditionalFormatting sqref="AE205">
    <cfRule type="expression" dxfId="677" priority="803">
      <formula>IF(RIGHT(TEXT(AE205,"0.#"),1)=".",FALSE,TRUE)</formula>
    </cfRule>
    <cfRule type="expression" dxfId="676" priority="804">
      <formula>IF(RIGHT(TEXT(AE205,"0.#"),1)=".",TRUE,FALSE)</formula>
    </cfRule>
  </conditionalFormatting>
  <conditionalFormatting sqref="AE206">
    <cfRule type="expression" dxfId="675" priority="801">
      <formula>IF(RIGHT(TEXT(AE206,"0.#"),1)=".",FALSE,TRUE)</formula>
    </cfRule>
    <cfRule type="expression" dxfId="674" priority="802">
      <formula>IF(RIGHT(TEXT(AE206,"0.#"),1)=".",TRUE,FALSE)</formula>
    </cfRule>
  </conditionalFormatting>
  <conditionalFormatting sqref="AE207">
    <cfRule type="expression" dxfId="673" priority="799">
      <formula>IF(RIGHT(TEXT(AE207,"0.#"),1)=".",FALSE,TRUE)</formula>
    </cfRule>
    <cfRule type="expression" dxfId="672" priority="800">
      <formula>IF(RIGHT(TEXT(AE207,"0.#"),1)=".",TRUE,FALSE)</formula>
    </cfRule>
  </conditionalFormatting>
  <conditionalFormatting sqref="AI207">
    <cfRule type="expression" dxfId="671" priority="797">
      <formula>IF(RIGHT(TEXT(AI207,"0.#"),1)=".",FALSE,TRUE)</formula>
    </cfRule>
    <cfRule type="expression" dxfId="670" priority="798">
      <formula>IF(RIGHT(TEXT(AI207,"0.#"),1)=".",TRUE,FALSE)</formula>
    </cfRule>
  </conditionalFormatting>
  <conditionalFormatting sqref="AI206">
    <cfRule type="expression" dxfId="669" priority="795">
      <formula>IF(RIGHT(TEXT(AI206,"0.#"),1)=".",FALSE,TRUE)</formula>
    </cfRule>
    <cfRule type="expression" dxfId="668" priority="796">
      <formula>IF(RIGHT(TEXT(AI206,"0.#"),1)=".",TRUE,FALSE)</formula>
    </cfRule>
  </conditionalFormatting>
  <conditionalFormatting sqref="AI205">
    <cfRule type="expression" dxfId="667" priority="793">
      <formula>IF(RIGHT(TEXT(AI205,"0.#"),1)=".",FALSE,TRUE)</formula>
    </cfRule>
    <cfRule type="expression" dxfId="666" priority="794">
      <formula>IF(RIGHT(TEXT(AI205,"0.#"),1)=".",TRUE,FALSE)</formula>
    </cfRule>
  </conditionalFormatting>
  <conditionalFormatting sqref="AM205">
    <cfRule type="expression" dxfId="665" priority="791">
      <formula>IF(RIGHT(TEXT(AM205,"0.#"),1)=".",FALSE,TRUE)</formula>
    </cfRule>
    <cfRule type="expression" dxfId="664" priority="792">
      <formula>IF(RIGHT(TEXT(AM205,"0.#"),1)=".",TRUE,FALSE)</formula>
    </cfRule>
  </conditionalFormatting>
  <conditionalFormatting sqref="AM206">
    <cfRule type="expression" dxfId="663" priority="789">
      <formula>IF(RIGHT(TEXT(AM206,"0.#"),1)=".",FALSE,TRUE)</formula>
    </cfRule>
    <cfRule type="expression" dxfId="662" priority="790">
      <formula>IF(RIGHT(TEXT(AM206,"0.#"),1)=".",TRUE,FALSE)</formula>
    </cfRule>
  </conditionalFormatting>
  <conditionalFormatting sqref="AM207">
    <cfRule type="expression" dxfId="661" priority="787">
      <formula>IF(RIGHT(TEXT(AM207,"0.#"),1)=".",FALSE,TRUE)</formula>
    </cfRule>
    <cfRule type="expression" dxfId="660" priority="788">
      <formula>IF(RIGHT(TEXT(AM207,"0.#"),1)=".",TRUE,FALSE)</formula>
    </cfRule>
  </conditionalFormatting>
  <conditionalFormatting sqref="AQ205:AQ207">
    <cfRule type="expression" dxfId="659" priority="785">
      <formula>IF(RIGHT(TEXT(AQ205,"0.#"),1)=".",FALSE,TRUE)</formula>
    </cfRule>
    <cfRule type="expression" dxfId="658" priority="786">
      <formula>IF(RIGHT(TEXT(AQ205,"0.#"),1)=".",TRUE,FALSE)</formula>
    </cfRule>
  </conditionalFormatting>
  <conditionalFormatting sqref="AU205:AU207">
    <cfRule type="expression" dxfId="657" priority="783">
      <formula>IF(RIGHT(TEXT(AU205,"0.#"),1)=".",FALSE,TRUE)</formula>
    </cfRule>
    <cfRule type="expression" dxfId="656" priority="784">
      <formula>IF(RIGHT(TEXT(AU205,"0.#"),1)=".",TRUE,FALSE)</formula>
    </cfRule>
  </conditionalFormatting>
  <conditionalFormatting sqref="AL401:AO428">
    <cfRule type="expression" dxfId="655" priority="779">
      <formula>IF(AND(AL401&gt;=0, RIGHT(TEXT(AL401,"0.#"),1)&lt;&gt;"."),TRUE,FALSE)</formula>
    </cfRule>
    <cfRule type="expression" dxfId="654" priority="780">
      <formula>IF(AND(AL401&gt;=0, RIGHT(TEXT(AL401,"0.#"),1)="."),TRUE,FALSE)</formula>
    </cfRule>
    <cfRule type="expression" dxfId="653" priority="781">
      <formula>IF(AND(AL401&lt;0, RIGHT(TEXT(AL401,"0.#"),1)&lt;&gt;"."),TRUE,FALSE)</formula>
    </cfRule>
    <cfRule type="expression" dxfId="652" priority="782">
      <formula>IF(AND(AL401&lt;0, RIGHT(TEXT(AL401,"0.#"),1)="."),TRUE,FALSE)</formula>
    </cfRule>
  </conditionalFormatting>
  <conditionalFormatting sqref="AL399:AO400">
    <cfRule type="expression" dxfId="651" priority="773">
      <formula>IF(AND(AL399&gt;=0, RIGHT(TEXT(AL399,"0.#"),1)&lt;&gt;"."),TRUE,FALSE)</formula>
    </cfRule>
    <cfRule type="expression" dxfId="650" priority="774">
      <formula>IF(AND(AL399&gt;=0, RIGHT(TEXT(AL399,"0.#"),1)="."),TRUE,FALSE)</formula>
    </cfRule>
    <cfRule type="expression" dxfId="649" priority="775">
      <formula>IF(AND(AL399&lt;0, RIGHT(TEXT(AL399,"0.#"),1)&lt;&gt;"."),TRUE,FALSE)</formula>
    </cfRule>
    <cfRule type="expression" dxfId="648" priority="776">
      <formula>IF(AND(AL399&lt;0, RIGHT(TEXT(AL399,"0.#"),1)="."),TRUE,FALSE)</formula>
    </cfRule>
  </conditionalFormatting>
  <conditionalFormatting sqref="AL434:AO461">
    <cfRule type="expression" dxfId="647" priority="767">
      <formula>IF(AND(AL434&gt;=0, RIGHT(TEXT(AL434,"0.#"),1)&lt;&gt;"."),TRUE,FALSE)</formula>
    </cfRule>
    <cfRule type="expression" dxfId="646" priority="768">
      <formula>IF(AND(AL434&gt;=0, RIGHT(TEXT(AL434,"0.#"),1)="."),TRUE,FALSE)</formula>
    </cfRule>
    <cfRule type="expression" dxfId="645" priority="769">
      <formula>IF(AND(AL434&lt;0, RIGHT(TEXT(AL434,"0.#"),1)&lt;&gt;"."),TRUE,FALSE)</formula>
    </cfRule>
    <cfRule type="expression" dxfId="644" priority="770">
      <formula>IF(AND(AL434&lt;0, RIGHT(TEXT(AL434,"0.#"),1)="."),TRUE,FALSE)</formula>
    </cfRule>
  </conditionalFormatting>
  <conditionalFormatting sqref="AL432:AO433">
    <cfRule type="expression" dxfId="643" priority="761">
      <formula>IF(AND(AL432&gt;=0, RIGHT(TEXT(AL432,"0.#"),1)&lt;&gt;"."),TRUE,FALSE)</formula>
    </cfRule>
    <cfRule type="expression" dxfId="642" priority="762">
      <formula>IF(AND(AL432&gt;=0, RIGHT(TEXT(AL432,"0.#"),1)="."),TRUE,FALSE)</formula>
    </cfRule>
    <cfRule type="expression" dxfId="641" priority="763">
      <formula>IF(AND(AL432&lt;0, RIGHT(TEXT(AL432,"0.#"),1)&lt;&gt;"."),TRUE,FALSE)</formula>
    </cfRule>
    <cfRule type="expression" dxfId="640" priority="764">
      <formula>IF(AND(AL432&lt;0, RIGHT(TEXT(AL432,"0.#"),1)="."),TRUE,FALSE)</formula>
    </cfRule>
  </conditionalFormatting>
  <conditionalFormatting sqref="AL467:AO494">
    <cfRule type="expression" dxfId="639" priority="755">
      <formula>IF(AND(AL467&gt;=0, RIGHT(TEXT(AL467,"0.#"),1)&lt;&gt;"."),TRUE,FALSE)</formula>
    </cfRule>
    <cfRule type="expression" dxfId="638" priority="756">
      <formula>IF(AND(AL467&gt;=0, RIGHT(TEXT(AL467,"0.#"),1)="."),TRUE,FALSE)</formula>
    </cfRule>
    <cfRule type="expression" dxfId="637" priority="757">
      <formula>IF(AND(AL467&lt;0, RIGHT(TEXT(AL467,"0.#"),1)&lt;&gt;"."),TRUE,FALSE)</formula>
    </cfRule>
    <cfRule type="expression" dxfId="636" priority="758">
      <formula>IF(AND(AL467&lt;0, RIGHT(TEXT(AL467,"0.#"),1)="."),TRUE,FALSE)</formula>
    </cfRule>
  </conditionalFormatting>
  <conditionalFormatting sqref="AL465:AO466">
    <cfRule type="expression" dxfId="635" priority="749">
      <formula>IF(AND(AL465&gt;=0, RIGHT(TEXT(AL465,"0.#"),1)&lt;&gt;"."),TRUE,FALSE)</formula>
    </cfRule>
    <cfRule type="expression" dxfId="634" priority="750">
      <formula>IF(AND(AL465&gt;=0, RIGHT(TEXT(AL465,"0.#"),1)="."),TRUE,FALSE)</formula>
    </cfRule>
    <cfRule type="expression" dxfId="633" priority="751">
      <formula>IF(AND(AL465&lt;0, RIGHT(TEXT(AL465,"0.#"),1)&lt;&gt;"."),TRUE,FALSE)</formula>
    </cfRule>
    <cfRule type="expression" dxfId="632" priority="752">
      <formula>IF(AND(AL465&lt;0, RIGHT(TEXT(AL465,"0.#"),1)="."),TRUE,FALSE)</formula>
    </cfRule>
  </conditionalFormatting>
  <conditionalFormatting sqref="AL500:AO527">
    <cfRule type="expression" dxfId="631" priority="743">
      <formula>IF(AND(AL500&gt;=0, RIGHT(TEXT(AL500,"0.#"),1)&lt;&gt;"."),TRUE,FALSE)</formula>
    </cfRule>
    <cfRule type="expression" dxfId="630" priority="744">
      <formula>IF(AND(AL500&gt;=0, RIGHT(TEXT(AL500,"0.#"),1)="."),TRUE,FALSE)</formula>
    </cfRule>
    <cfRule type="expression" dxfId="629" priority="745">
      <formula>IF(AND(AL500&lt;0, RIGHT(TEXT(AL500,"0.#"),1)&lt;&gt;"."),TRUE,FALSE)</formula>
    </cfRule>
    <cfRule type="expression" dxfId="628" priority="746">
      <formula>IF(AND(AL500&lt;0, RIGHT(TEXT(AL500,"0.#"),1)="."),TRUE,FALSE)</formula>
    </cfRule>
  </conditionalFormatting>
  <conditionalFormatting sqref="AL498:AO499">
    <cfRule type="expression" dxfId="627" priority="737">
      <formula>IF(AND(AL498&gt;=0, RIGHT(TEXT(AL498,"0.#"),1)&lt;&gt;"."),TRUE,FALSE)</formula>
    </cfRule>
    <cfRule type="expression" dxfId="626" priority="738">
      <formula>IF(AND(AL498&gt;=0, RIGHT(TEXT(AL498,"0.#"),1)="."),TRUE,FALSE)</formula>
    </cfRule>
    <cfRule type="expression" dxfId="625" priority="739">
      <formula>IF(AND(AL498&lt;0, RIGHT(TEXT(AL498,"0.#"),1)&lt;&gt;"."),TRUE,FALSE)</formula>
    </cfRule>
    <cfRule type="expression" dxfId="624" priority="740">
      <formula>IF(AND(AL498&lt;0, RIGHT(TEXT(AL498,"0.#"),1)="."),TRUE,FALSE)</formula>
    </cfRule>
  </conditionalFormatting>
  <conditionalFormatting sqref="AL533:AO560">
    <cfRule type="expression" dxfId="623" priority="731">
      <formula>IF(AND(AL533&gt;=0, RIGHT(TEXT(AL533,"0.#"),1)&lt;&gt;"."),TRUE,FALSE)</formula>
    </cfRule>
    <cfRule type="expression" dxfId="622" priority="732">
      <formula>IF(AND(AL533&gt;=0, RIGHT(TEXT(AL533,"0.#"),1)="."),TRUE,FALSE)</formula>
    </cfRule>
    <cfRule type="expression" dxfId="621" priority="733">
      <formula>IF(AND(AL533&lt;0, RIGHT(TEXT(AL533,"0.#"),1)&lt;&gt;"."),TRUE,FALSE)</formula>
    </cfRule>
    <cfRule type="expression" dxfId="620" priority="734">
      <formula>IF(AND(AL533&lt;0, RIGHT(TEXT(AL533,"0.#"),1)="."),TRUE,FALSE)</formula>
    </cfRule>
  </conditionalFormatting>
  <conditionalFormatting sqref="AL531:AO532">
    <cfRule type="expression" dxfId="619" priority="725">
      <formula>IF(AND(AL531&gt;=0, RIGHT(TEXT(AL531,"0.#"),1)&lt;&gt;"."),TRUE,FALSE)</formula>
    </cfRule>
    <cfRule type="expression" dxfId="618" priority="726">
      <formula>IF(AND(AL531&gt;=0, RIGHT(TEXT(AL531,"0.#"),1)="."),TRUE,FALSE)</formula>
    </cfRule>
    <cfRule type="expression" dxfId="617" priority="727">
      <formula>IF(AND(AL531&lt;0, RIGHT(TEXT(AL531,"0.#"),1)&lt;&gt;"."),TRUE,FALSE)</formula>
    </cfRule>
    <cfRule type="expression" dxfId="616" priority="728">
      <formula>IF(AND(AL531&lt;0, RIGHT(TEXT(AL531,"0.#"),1)="."),TRUE,FALSE)</formula>
    </cfRule>
  </conditionalFormatting>
  <conditionalFormatting sqref="Y531:Y532">
    <cfRule type="expression" dxfId="615" priority="723">
      <formula>IF(RIGHT(TEXT(Y531,"0.#"),1)=".",FALSE,TRUE)</formula>
    </cfRule>
    <cfRule type="expression" dxfId="614" priority="724">
      <formula>IF(RIGHT(TEXT(Y531,"0.#"),1)=".",TRUE,FALSE)</formula>
    </cfRule>
  </conditionalFormatting>
  <conditionalFormatting sqref="AL566:AO593">
    <cfRule type="expression" dxfId="613" priority="719">
      <formula>IF(AND(AL566&gt;=0, RIGHT(TEXT(AL566,"0.#"),1)&lt;&gt;"."),TRUE,FALSE)</formula>
    </cfRule>
    <cfRule type="expression" dxfId="612" priority="720">
      <formula>IF(AND(AL566&gt;=0, RIGHT(TEXT(AL566,"0.#"),1)="."),TRUE,FALSE)</formula>
    </cfRule>
    <cfRule type="expression" dxfId="611" priority="721">
      <formula>IF(AND(AL566&lt;0, RIGHT(TEXT(AL566,"0.#"),1)&lt;&gt;"."),TRUE,FALSE)</formula>
    </cfRule>
    <cfRule type="expression" dxfId="610" priority="722">
      <formula>IF(AND(AL566&lt;0, RIGHT(TEXT(AL566,"0.#"),1)="."),TRUE,FALSE)</formula>
    </cfRule>
  </conditionalFormatting>
  <conditionalFormatting sqref="Y566:Y593">
    <cfRule type="expression" dxfId="609" priority="717">
      <formula>IF(RIGHT(TEXT(Y566,"0.#"),1)=".",FALSE,TRUE)</formula>
    </cfRule>
    <cfRule type="expression" dxfId="608" priority="718">
      <formula>IF(RIGHT(TEXT(Y566,"0.#"),1)=".",TRUE,FALSE)</formula>
    </cfRule>
  </conditionalFormatting>
  <conditionalFormatting sqref="AL564:AO565">
    <cfRule type="expression" dxfId="607" priority="713">
      <formula>IF(AND(AL564&gt;=0, RIGHT(TEXT(AL564,"0.#"),1)&lt;&gt;"."),TRUE,FALSE)</formula>
    </cfRule>
    <cfRule type="expression" dxfId="606" priority="714">
      <formula>IF(AND(AL564&gt;=0, RIGHT(TEXT(AL564,"0.#"),1)="."),TRUE,FALSE)</formula>
    </cfRule>
    <cfRule type="expression" dxfId="605" priority="715">
      <formula>IF(AND(AL564&lt;0, RIGHT(TEXT(AL564,"0.#"),1)&lt;&gt;"."),TRUE,FALSE)</formula>
    </cfRule>
    <cfRule type="expression" dxfId="604" priority="716">
      <formula>IF(AND(AL564&lt;0, RIGHT(TEXT(AL564,"0.#"),1)="."),TRUE,FALSE)</formula>
    </cfRule>
  </conditionalFormatting>
  <conditionalFormatting sqref="Y564:Y565">
    <cfRule type="expression" dxfId="603" priority="711">
      <formula>IF(RIGHT(TEXT(Y564,"0.#"),1)=".",FALSE,TRUE)</formula>
    </cfRule>
    <cfRule type="expression" dxfId="602" priority="712">
      <formula>IF(RIGHT(TEXT(Y564,"0.#"),1)=".",TRUE,FALSE)</formula>
    </cfRule>
  </conditionalFormatting>
  <conditionalFormatting sqref="AL599:AO626">
    <cfRule type="expression" dxfId="601" priority="707">
      <formula>IF(AND(AL599&gt;=0, RIGHT(TEXT(AL599,"0.#"),1)&lt;&gt;"."),TRUE,FALSE)</formula>
    </cfRule>
    <cfRule type="expression" dxfId="600" priority="708">
      <formula>IF(AND(AL599&gt;=0, RIGHT(TEXT(AL599,"0.#"),1)="."),TRUE,FALSE)</formula>
    </cfRule>
    <cfRule type="expression" dxfId="599" priority="709">
      <formula>IF(AND(AL599&lt;0, RIGHT(TEXT(AL599,"0.#"),1)&lt;&gt;"."),TRUE,FALSE)</formula>
    </cfRule>
    <cfRule type="expression" dxfId="598" priority="710">
      <formula>IF(AND(AL599&lt;0, RIGHT(TEXT(AL599,"0.#"),1)="."),TRUE,FALSE)</formula>
    </cfRule>
  </conditionalFormatting>
  <conditionalFormatting sqref="Y599:Y626">
    <cfRule type="expression" dxfId="597" priority="705">
      <formula>IF(RIGHT(TEXT(Y599,"0.#"),1)=".",FALSE,TRUE)</formula>
    </cfRule>
    <cfRule type="expression" dxfId="596" priority="706">
      <formula>IF(RIGHT(TEXT(Y599,"0.#"),1)=".",TRUE,FALSE)</formula>
    </cfRule>
  </conditionalFormatting>
  <conditionalFormatting sqref="AL597:AO598">
    <cfRule type="expression" dxfId="595" priority="701">
      <formula>IF(AND(AL597&gt;=0, RIGHT(TEXT(AL597,"0.#"),1)&lt;&gt;"."),TRUE,FALSE)</formula>
    </cfRule>
    <cfRule type="expression" dxfId="594" priority="702">
      <formula>IF(AND(AL597&gt;=0, RIGHT(TEXT(AL597,"0.#"),1)="."),TRUE,FALSE)</formula>
    </cfRule>
    <cfRule type="expression" dxfId="593" priority="703">
      <formula>IF(AND(AL597&lt;0, RIGHT(TEXT(AL597,"0.#"),1)&lt;&gt;"."),TRUE,FALSE)</formula>
    </cfRule>
    <cfRule type="expression" dxfId="592" priority="704">
      <formula>IF(AND(AL597&lt;0, RIGHT(TEXT(AL597,"0.#"),1)="."),TRUE,FALSE)</formula>
    </cfRule>
  </conditionalFormatting>
  <conditionalFormatting sqref="Y597:Y598">
    <cfRule type="expression" dxfId="591" priority="699">
      <formula>IF(RIGHT(TEXT(Y597,"0.#"),1)=".",FALSE,TRUE)</formula>
    </cfRule>
    <cfRule type="expression" dxfId="590" priority="700">
      <formula>IF(RIGHT(TEXT(Y597,"0.#"),1)=".",TRUE,FALSE)</formula>
    </cfRule>
  </conditionalFormatting>
  <conditionalFormatting sqref="AU33">
    <cfRule type="expression" dxfId="589" priority="695">
      <formula>IF(RIGHT(TEXT(AU33,"0.#"),1)=".",FALSE,TRUE)</formula>
    </cfRule>
    <cfRule type="expression" dxfId="588" priority="696">
      <formula>IF(RIGHT(TEXT(AU33,"0.#"),1)=".",TRUE,FALSE)</formula>
    </cfRule>
  </conditionalFormatting>
  <conditionalFormatting sqref="AU32">
    <cfRule type="expression" dxfId="587" priority="697">
      <formula>IF(RIGHT(TEXT(AU32,"0.#"),1)=".",FALSE,TRUE)</formula>
    </cfRule>
    <cfRule type="expression" dxfId="586" priority="698">
      <formula>IF(RIGHT(TEXT(AU32,"0.#"),1)=".",TRUE,FALSE)</formula>
    </cfRule>
  </conditionalFormatting>
  <conditionalFormatting sqref="P29:AC29">
    <cfRule type="expression" dxfId="585" priority="693">
      <formula>IF(RIGHT(TEXT(P29,"0.#"),1)=".",FALSE,TRUE)</formula>
    </cfRule>
    <cfRule type="expression" dxfId="584" priority="694">
      <formula>IF(RIGHT(TEXT(P29,"0.#"),1)=".",TRUE,FALSE)</formula>
    </cfRule>
  </conditionalFormatting>
  <conditionalFormatting sqref="AM41">
    <cfRule type="expression" dxfId="583" priority="675">
      <formula>IF(RIGHT(TEXT(AM41,"0.#"),1)=".",FALSE,TRUE)</formula>
    </cfRule>
    <cfRule type="expression" dxfId="582" priority="676">
      <formula>IF(RIGHT(TEXT(AM41,"0.#"),1)=".",TRUE,FALSE)</formula>
    </cfRule>
  </conditionalFormatting>
  <conditionalFormatting sqref="AM40">
    <cfRule type="expression" dxfId="581" priority="677">
      <formula>IF(RIGHT(TEXT(AM40,"0.#"),1)=".",FALSE,TRUE)</formula>
    </cfRule>
    <cfRule type="expression" dxfId="580" priority="678">
      <formula>IF(RIGHT(TEXT(AM40,"0.#"),1)=".",TRUE,FALSE)</formula>
    </cfRule>
  </conditionalFormatting>
  <conditionalFormatting sqref="AE39">
    <cfRule type="expression" dxfId="579" priority="691">
      <formula>IF(RIGHT(TEXT(AE39,"0.#"),1)=".",FALSE,TRUE)</formula>
    </cfRule>
    <cfRule type="expression" dxfId="578" priority="692">
      <formula>IF(RIGHT(TEXT(AE39,"0.#"),1)=".",TRUE,FALSE)</formula>
    </cfRule>
  </conditionalFormatting>
  <conditionalFormatting sqref="AQ39:AQ41">
    <cfRule type="expression" dxfId="577" priority="673">
      <formula>IF(RIGHT(TEXT(AQ39,"0.#"),1)=".",FALSE,TRUE)</formula>
    </cfRule>
    <cfRule type="expression" dxfId="576" priority="674">
      <formula>IF(RIGHT(TEXT(AQ39,"0.#"),1)=".",TRUE,FALSE)</formula>
    </cfRule>
  </conditionalFormatting>
  <conditionalFormatting sqref="AU39:AU41">
    <cfRule type="expression" dxfId="575" priority="671">
      <formula>IF(RIGHT(TEXT(AU39,"0.#"),1)=".",FALSE,TRUE)</formula>
    </cfRule>
    <cfRule type="expression" dxfId="574" priority="672">
      <formula>IF(RIGHT(TEXT(AU39,"0.#"),1)=".",TRUE,FALSE)</formula>
    </cfRule>
  </conditionalFormatting>
  <conditionalFormatting sqref="AI41">
    <cfRule type="expression" dxfId="573" priority="685">
      <formula>IF(RIGHT(TEXT(AI41,"0.#"),1)=".",FALSE,TRUE)</formula>
    </cfRule>
    <cfRule type="expression" dxfId="572" priority="686">
      <formula>IF(RIGHT(TEXT(AI41,"0.#"),1)=".",TRUE,FALSE)</formula>
    </cfRule>
  </conditionalFormatting>
  <conditionalFormatting sqref="AE40">
    <cfRule type="expression" dxfId="571" priority="689">
      <formula>IF(RIGHT(TEXT(AE40,"0.#"),1)=".",FALSE,TRUE)</formula>
    </cfRule>
    <cfRule type="expression" dxfId="570" priority="690">
      <formula>IF(RIGHT(TEXT(AE40,"0.#"),1)=".",TRUE,FALSE)</formula>
    </cfRule>
  </conditionalFormatting>
  <conditionalFormatting sqref="AE41">
    <cfRule type="expression" dxfId="569" priority="687">
      <formula>IF(RIGHT(TEXT(AE41,"0.#"),1)=".",FALSE,TRUE)</formula>
    </cfRule>
    <cfRule type="expression" dxfId="568" priority="688">
      <formula>IF(RIGHT(TEXT(AE41,"0.#"),1)=".",TRUE,FALSE)</formula>
    </cfRule>
  </conditionalFormatting>
  <conditionalFormatting sqref="AM39">
    <cfRule type="expression" dxfId="567" priority="679">
      <formula>IF(RIGHT(TEXT(AM39,"0.#"),1)=".",FALSE,TRUE)</formula>
    </cfRule>
    <cfRule type="expression" dxfId="566" priority="680">
      <formula>IF(RIGHT(TEXT(AM39,"0.#"),1)=".",TRUE,FALSE)</formula>
    </cfRule>
  </conditionalFormatting>
  <conditionalFormatting sqref="AI39">
    <cfRule type="expression" dxfId="565" priority="681">
      <formula>IF(RIGHT(TEXT(AI39,"0.#"),1)=".",FALSE,TRUE)</formula>
    </cfRule>
    <cfRule type="expression" dxfId="564" priority="682">
      <formula>IF(RIGHT(TEXT(AI39,"0.#"),1)=".",TRUE,FALSE)</formula>
    </cfRule>
  </conditionalFormatting>
  <conditionalFormatting sqref="AI40">
    <cfRule type="expression" dxfId="563" priority="683">
      <formula>IF(RIGHT(TEXT(AI40,"0.#"),1)=".",FALSE,TRUE)</formula>
    </cfRule>
    <cfRule type="expression" dxfId="562" priority="684">
      <formula>IF(RIGHT(TEXT(AI40,"0.#"),1)=".",TRUE,FALSE)</formula>
    </cfRule>
  </conditionalFormatting>
  <conditionalFormatting sqref="AM69">
    <cfRule type="expression" dxfId="561" priority="643">
      <formula>IF(RIGHT(TEXT(AM69,"0.#"),1)=".",FALSE,TRUE)</formula>
    </cfRule>
    <cfRule type="expression" dxfId="560" priority="644">
      <formula>IF(RIGHT(TEXT(AM69,"0.#"),1)=".",TRUE,FALSE)</formula>
    </cfRule>
  </conditionalFormatting>
  <conditionalFormatting sqref="AQ70">
    <cfRule type="expression" dxfId="559" priority="637">
      <formula>IF(RIGHT(TEXT(AQ70,"0.#"),1)=".",FALSE,TRUE)</formula>
    </cfRule>
    <cfRule type="expression" dxfId="558" priority="638">
      <formula>IF(RIGHT(TEXT(AQ70,"0.#"),1)=".",TRUE,FALSE)</formula>
    </cfRule>
  </conditionalFormatting>
  <conditionalFormatting sqref="AQ69">
    <cfRule type="expression" dxfId="557" priority="647">
      <formula>IF(RIGHT(TEXT(AQ69,"0.#"),1)=".",FALSE,TRUE)</formula>
    </cfRule>
    <cfRule type="expression" dxfId="556" priority="648">
      <formula>IF(RIGHT(TEXT(AQ69,"0.#"),1)=".",TRUE,FALSE)</formula>
    </cfRule>
  </conditionalFormatting>
  <conditionalFormatting sqref="AE66 AQ66">
    <cfRule type="expression" dxfId="555" priority="635">
      <formula>IF(RIGHT(TEXT(AE66,"0.#"),1)=".",FALSE,TRUE)</formula>
    </cfRule>
    <cfRule type="expression" dxfId="554" priority="636">
      <formula>IF(RIGHT(TEXT(AE66,"0.#"),1)=".",TRUE,FALSE)</formula>
    </cfRule>
  </conditionalFormatting>
  <conditionalFormatting sqref="AI66">
    <cfRule type="expression" dxfId="553" priority="633">
      <formula>IF(RIGHT(TEXT(AI66,"0.#"),1)=".",FALSE,TRUE)</formula>
    </cfRule>
    <cfRule type="expression" dxfId="552" priority="634">
      <formula>IF(RIGHT(TEXT(AI66,"0.#"),1)=".",TRUE,FALSE)</formula>
    </cfRule>
  </conditionalFormatting>
  <conditionalFormatting sqref="AM66">
    <cfRule type="expression" dxfId="551" priority="631">
      <formula>IF(RIGHT(TEXT(AM66,"0.#"),1)=".",FALSE,TRUE)</formula>
    </cfRule>
    <cfRule type="expression" dxfId="550" priority="632">
      <formula>IF(RIGHT(TEXT(AM66,"0.#"),1)=".",TRUE,FALSE)</formula>
    </cfRule>
  </conditionalFormatting>
  <conditionalFormatting sqref="AE67">
    <cfRule type="expression" dxfId="549" priority="629">
      <formula>IF(RIGHT(TEXT(AE67,"0.#"),1)=".",FALSE,TRUE)</formula>
    </cfRule>
    <cfRule type="expression" dxfId="548" priority="630">
      <formula>IF(RIGHT(TEXT(AE67,"0.#"),1)=".",TRUE,FALSE)</formula>
    </cfRule>
  </conditionalFormatting>
  <conditionalFormatting sqref="AI67">
    <cfRule type="expression" dxfId="547" priority="627">
      <formula>IF(RIGHT(TEXT(AI67,"0.#"),1)=".",FALSE,TRUE)</formula>
    </cfRule>
    <cfRule type="expression" dxfId="546" priority="628">
      <formula>IF(RIGHT(TEXT(AI67,"0.#"),1)=".",TRUE,FALSE)</formula>
    </cfRule>
  </conditionalFormatting>
  <conditionalFormatting sqref="AM67">
    <cfRule type="expression" dxfId="545" priority="625">
      <formula>IF(RIGHT(TEXT(AM67,"0.#"),1)=".",FALSE,TRUE)</formula>
    </cfRule>
    <cfRule type="expression" dxfId="544" priority="626">
      <formula>IF(RIGHT(TEXT(AM67,"0.#"),1)=".",TRUE,FALSE)</formula>
    </cfRule>
  </conditionalFormatting>
  <conditionalFormatting sqref="AQ67">
    <cfRule type="expression" dxfId="543" priority="623">
      <formula>IF(RIGHT(TEXT(AQ67,"0.#"),1)=".",FALSE,TRUE)</formula>
    </cfRule>
    <cfRule type="expression" dxfId="542" priority="624">
      <formula>IF(RIGHT(TEXT(AQ67,"0.#"),1)=".",TRUE,FALSE)</formula>
    </cfRule>
  </conditionalFormatting>
  <conditionalFormatting sqref="AU66">
    <cfRule type="expression" dxfId="541" priority="621">
      <formula>IF(RIGHT(TEXT(AU66,"0.#"),1)=".",FALSE,TRUE)</formula>
    </cfRule>
    <cfRule type="expression" dxfId="540" priority="622">
      <formula>IF(RIGHT(TEXT(AU66,"0.#"),1)=".",TRUE,FALSE)</formula>
    </cfRule>
  </conditionalFormatting>
  <conditionalFormatting sqref="AU67">
    <cfRule type="expression" dxfId="539" priority="619">
      <formula>IF(RIGHT(TEXT(AU67,"0.#"),1)=".",FALSE,TRUE)</formula>
    </cfRule>
    <cfRule type="expression" dxfId="538" priority="620">
      <formula>IF(RIGHT(TEXT(AU67,"0.#"),1)=".",TRUE,FALSE)</formula>
    </cfRule>
  </conditionalFormatting>
  <conditionalFormatting sqref="AE100 AQ100">
    <cfRule type="expression" dxfId="537" priority="581">
      <formula>IF(RIGHT(TEXT(AE100,"0.#"),1)=".",FALSE,TRUE)</formula>
    </cfRule>
    <cfRule type="expression" dxfId="536" priority="582">
      <formula>IF(RIGHT(TEXT(AE100,"0.#"),1)=".",TRUE,FALSE)</formula>
    </cfRule>
  </conditionalFormatting>
  <conditionalFormatting sqref="AI100">
    <cfRule type="expression" dxfId="535" priority="579">
      <formula>IF(RIGHT(TEXT(AI100,"0.#"),1)=".",FALSE,TRUE)</formula>
    </cfRule>
    <cfRule type="expression" dxfId="534" priority="580">
      <formula>IF(RIGHT(TEXT(AI100,"0.#"),1)=".",TRUE,FALSE)</formula>
    </cfRule>
  </conditionalFormatting>
  <conditionalFormatting sqref="AM100">
    <cfRule type="expression" dxfId="533" priority="577">
      <formula>IF(RIGHT(TEXT(AM100,"0.#"),1)=".",FALSE,TRUE)</formula>
    </cfRule>
    <cfRule type="expression" dxfId="532" priority="578">
      <formula>IF(RIGHT(TEXT(AM100,"0.#"),1)=".",TRUE,FALSE)</formula>
    </cfRule>
  </conditionalFormatting>
  <conditionalFormatting sqref="AE101">
    <cfRule type="expression" dxfId="531" priority="575">
      <formula>IF(RIGHT(TEXT(AE101,"0.#"),1)=".",FALSE,TRUE)</formula>
    </cfRule>
    <cfRule type="expression" dxfId="530" priority="576">
      <formula>IF(RIGHT(TEXT(AE101,"0.#"),1)=".",TRUE,FALSE)</formula>
    </cfRule>
  </conditionalFormatting>
  <conditionalFormatting sqref="AI101">
    <cfRule type="expression" dxfId="529" priority="573">
      <formula>IF(RIGHT(TEXT(AI101,"0.#"),1)=".",FALSE,TRUE)</formula>
    </cfRule>
    <cfRule type="expression" dxfId="528" priority="574">
      <formula>IF(RIGHT(TEXT(AI101,"0.#"),1)=".",TRUE,FALSE)</formula>
    </cfRule>
  </conditionalFormatting>
  <conditionalFormatting sqref="AM101">
    <cfRule type="expression" dxfId="527" priority="571">
      <formula>IF(RIGHT(TEXT(AM101,"0.#"),1)=".",FALSE,TRUE)</formula>
    </cfRule>
    <cfRule type="expression" dxfId="526" priority="572">
      <formula>IF(RIGHT(TEXT(AM101,"0.#"),1)=".",TRUE,FALSE)</formula>
    </cfRule>
  </conditionalFormatting>
  <conditionalFormatting sqref="AQ101">
    <cfRule type="expression" dxfId="525" priority="569">
      <formula>IF(RIGHT(TEXT(AQ101,"0.#"),1)=".",FALSE,TRUE)</formula>
    </cfRule>
    <cfRule type="expression" dxfId="524" priority="570">
      <formula>IF(RIGHT(TEXT(AQ101,"0.#"),1)=".",TRUE,FALSE)</formula>
    </cfRule>
  </conditionalFormatting>
  <conditionalFormatting sqref="AU100">
    <cfRule type="expression" dxfId="523" priority="567">
      <formula>IF(RIGHT(TEXT(AU100,"0.#"),1)=".",FALSE,TRUE)</formula>
    </cfRule>
    <cfRule type="expression" dxfId="522" priority="568">
      <formula>IF(RIGHT(TEXT(AU100,"0.#"),1)=".",TRUE,FALSE)</formula>
    </cfRule>
  </conditionalFormatting>
  <conditionalFormatting sqref="AU101">
    <cfRule type="expression" dxfId="521" priority="565">
      <formula>IF(RIGHT(TEXT(AU101,"0.#"),1)=".",FALSE,TRUE)</formula>
    </cfRule>
    <cfRule type="expression" dxfId="520" priority="566">
      <formula>IF(RIGHT(TEXT(AU101,"0.#"),1)=".",TRUE,FALSE)</formula>
    </cfRule>
  </conditionalFormatting>
  <conditionalFormatting sqref="AM35">
    <cfRule type="expression" dxfId="519" priority="559">
      <formula>IF(RIGHT(TEXT(AM35,"0.#"),1)=".",FALSE,TRUE)</formula>
    </cfRule>
    <cfRule type="expression" dxfId="518" priority="560">
      <formula>IF(RIGHT(TEXT(AM35,"0.#"),1)=".",TRUE,FALSE)</formula>
    </cfRule>
  </conditionalFormatting>
  <conditionalFormatting sqref="AE36 AM36">
    <cfRule type="expression" dxfId="517" priority="557">
      <formula>IF(RIGHT(TEXT(AE36,"0.#"),1)=".",FALSE,TRUE)</formula>
    </cfRule>
    <cfRule type="expression" dxfId="516" priority="558">
      <formula>IF(RIGHT(TEXT(AE36,"0.#"),1)=".",TRUE,FALSE)</formula>
    </cfRule>
  </conditionalFormatting>
  <conditionalFormatting sqref="AI36">
    <cfRule type="expression" dxfId="515" priority="555">
      <formula>IF(RIGHT(TEXT(AI36,"0.#"),1)=".",FALSE,TRUE)</formula>
    </cfRule>
    <cfRule type="expression" dxfId="514" priority="556">
      <formula>IF(RIGHT(TEXT(AI36,"0.#"),1)=".",TRUE,FALSE)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8">
    <cfRule type="expression" dxfId="429" priority="473">
      <formula>IF(RIGHT(TEXT(AU108,"0.#"),1)=".",FALSE,TRUE)</formula>
    </cfRule>
    <cfRule type="expression" dxfId="428" priority="474">
      <formula>IF(RIGHT(TEXT(AU108,"0.#"),1)=".",TRUE,FALSE)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AE70">
    <cfRule type="expression" dxfId="17" priority="13">
      <formula>IF(RIGHT(TEXT(AE70,"0.#"),1)=".",FALSE,TRUE)</formula>
    </cfRule>
    <cfRule type="expression" dxfId="16" priority="14">
      <formula>IF(RIGHT(TEXT(AE70,"0.#"),1)=".",TRUE,FALSE)</formula>
    </cfRule>
  </conditionalFormatting>
  <conditionalFormatting sqref="AI70">
    <cfRule type="expression" dxfId="15" priority="11">
      <formula>IF(RIGHT(TEXT(AI70,"0.#"),1)=".",FALSE,TRUE)</formula>
    </cfRule>
    <cfRule type="expression" dxfId="14" priority="12">
      <formula>IF(RIGHT(TEXT(AI70,"0.#"),1)=".",TRUE,FALSE)</formula>
    </cfRule>
  </conditionalFormatting>
  <conditionalFormatting sqref="AE69">
    <cfRule type="expression" dxfId="13" priority="17">
      <formula>IF(RIGHT(TEXT(AE69,"0.#"),1)=".",FALSE,TRUE)</formula>
    </cfRule>
    <cfRule type="expression" dxfId="12" priority="18">
      <formula>IF(RIGHT(TEXT(AE69,"0.#"),1)=".",TRUE,FALSE)</formula>
    </cfRule>
  </conditionalFormatting>
  <conditionalFormatting sqref="AI69">
    <cfRule type="expression" dxfId="11" priority="15">
      <formula>IF(RIGHT(TEXT(AI69,"0.#"),1)=".",FALSE,TRUE)</formula>
    </cfRule>
    <cfRule type="expression" dxfId="10" priority="16">
      <formula>IF(RIGHT(TEXT(AI69,"0.#"),1)=".",TRUE,FALSE)</formula>
    </cfRule>
  </conditionalFormatting>
  <conditionalFormatting sqref="AM70">
    <cfRule type="expression" dxfId="9" priority="9">
      <formula>IF(RIGHT(TEXT(AM70,"0.#"),1)=".",FALSE,TRUE)</formula>
    </cfRule>
    <cfRule type="expression" dxfId="8" priority="10">
      <formula>IF(RIGHT(TEXT(AM70,"0.#"),1)=".",TRUE,FALSE)</formula>
    </cfRule>
  </conditionalFormatting>
  <conditionalFormatting sqref="Y337">
    <cfRule type="expression" dxfId="7" priority="7">
      <formula>IF(RIGHT(TEXT(Y337,"0.#"),1)=".",FALSE,TRUE)</formula>
    </cfRule>
    <cfRule type="expression" dxfId="6" priority="8">
      <formula>IF(RIGHT(TEXT(Y337,"0.#"),1)=".",TRUE,FALSE)</formula>
    </cfRule>
  </conditionalFormatting>
  <conditionalFormatting sqref="Y336">
    <cfRule type="expression" dxfId="5" priority="5">
      <formula>IF(RIGHT(TEXT(Y336,"0.#"),1)=".",FALSE,TRUE)</formula>
    </cfRule>
    <cfRule type="expression" dxfId="4" priority="6">
      <formula>IF(RIGHT(TEXT(Y336,"0.#"),1)=".",TRUE,FALSE)</formula>
    </cfRule>
  </conditionalFormatting>
  <conditionalFormatting sqref="AU107">
    <cfRule type="expression" dxfId="3" priority="3">
      <formula>IF(RIGHT(TEXT(AU107,"0.#"),1)=".",FALSE,TRUE)</formula>
    </cfRule>
    <cfRule type="expression" dxfId="2" priority="4">
      <formula>IF(RIGHT(TEXT(AU107,"0.#"),1)=".",TRUE,FALSE)</formula>
    </cfRule>
  </conditionalFormatting>
  <conditionalFormatting sqref="AU109">
    <cfRule type="expression" dxfId="1" priority="1">
      <formula>IF(RIGHT(TEXT(AU109,"0.#"),1)=".",FALSE,TRUE)</formula>
    </cfRule>
    <cfRule type="expression" dxfId="0" priority="2">
      <formula>IF(RIGHT(TEXT(AU109,"0.#"),1)=".",TRUE,FALSE)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67" max="49" man="1"/>
    <brk id="225" max="49" man="1"/>
    <brk id="256" max="49" man="1"/>
    <brk id="361" max="49" man="1"/>
    <brk id="52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630</v>
      </c>
      <c r="M2" s="13" t="str">
        <f>IF(L2="","",K2)</f>
        <v>社会保障</v>
      </c>
      <c r="N2" s="13" t="str">
        <f>IF(M2="","",IF(N1&lt;&gt;"",CONCATENATE(N1,"、",M2),M2))</f>
        <v>社会保障</v>
      </c>
      <c r="O2" s="13"/>
      <c r="P2" s="12" t="s">
        <v>69</v>
      </c>
      <c r="Q2" s="17" t="s">
        <v>630</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630</v>
      </c>
      <c r="R3" s="13" t="str">
        <f t="shared" ref="R3:R8" si="3">IF(Q3="","",P3)</f>
        <v>委託・請負</v>
      </c>
      <c r="S3" s="13" t="str">
        <f t="shared" ref="S3:S8" si="4">IF(R3="",S2,IF(S2&lt;&gt;"",CONCATENATE(S2,"、",R3),R3))</f>
        <v>直接実施、委託・請負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630</v>
      </c>
      <c r="R4" s="13" t="str">
        <f t="shared" si="3"/>
        <v>補助</v>
      </c>
      <c r="S4" s="13" t="str">
        <f t="shared" si="4"/>
        <v>直接実施、委託・請負、補助</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直接実施、委託・請負、補助</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直接実施、委託・請負、補助</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直接実施、委託・請負、補助</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直接実施、委託・請負、補助</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
      </c>
      <c r="K10" s="14" t="s">
        <v>223</v>
      </c>
      <c r="L10" s="15"/>
      <c r="M10" s="13" t="str">
        <f t="shared" si="2"/>
        <v/>
      </c>
      <c r="N10" s="13" t="str">
        <f t="shared" si="6"/>
        <v>社会保障</v>
      </c>
      <c r="O10" s="13"/>
      <c r="P10" s="13" t="str">
        <f>S8</f>
        <v>直接実施、委託・請負、補助</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t="s">
        <v>630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労働保険特別会計労災勘定</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労働保険特別会計労災勘定</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2022-08-18T06:35:11Z</cp:lastPrinted>
  <dcterms:created xsi:type="dcterms:W3CDTF">2012-03-13T00:50:25Z</dcterms:created>
  <dcterms:modified xsi:type="dcterms:W3CDTF">2022-09-09T02:23:07Z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