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0" yWindow="1680" windowWidth="16200" windowHeight="8190"/>
  </bookViews>
  <sheets>
    <sheet name="行政事業レビューシート" sheetId="11" r:id="rId1"/>
    <sheet name="入力規則等" sheetId="4" r:id="rId2"/>
  </sheets>
  <definedNames>
    <definedName name="_xlnm.Print_Area" localSheetId="0">行政事業レビューシート!$A$2:$AY$631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137" i="11" l="1"/>
  <c r="AM137"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7" i="11" s="1"/>
  <c r="AY133" i="11"/>
  <c r="AY135" i="11" s="1"/>
  <c r="AY132" i="11"/>
  <c r="AY139" i="11"/>
  <c r="AY142" i="11" s="1"/>
  <c r="AY166" i="11"/>
  <c r="AY161" i="11"/>
  <c r="AY162" i="11" s="1"/>
  <c r="AY156" i="11"/>
  <c r="AY158" i="11" s="1"/>
  <c r="AY146" i="11"/>
  <c r="AY150" i="11" s="1"/>
  <c r="AY127" i="11"/>
  <c r="AY130" i="11" s="1"/>
  <c r="AY125" i="11"/>
  <c r="AY122" i="11"/>
  <c r="AY126" i="11" s="1"/>
  <c r="AY112" i="11"/>
  <c r="AY118" i="11" s="1"/>
  <c r="AY99" i="11"/>
  <c r="AY101" i="11" s="1"/>
  <c r="AY98" i="11"/>
  <c r="AY102" i="11"/>
  <c r="AY104" i="11" s="1"/>
  <c r="AY138" i="11" l="1"/>
  <c r="AY153" i="11"/>
  <c r="AY119" i="11"/>
  <c r="AY123" i="11"/>
  <c r="AY115" i="11"/>
  <c r="AY124" i="11"/>
  <c r="AY131" i="11"/>
  <c r="AY177" i="11"/>
  <c r="AY120" i="11"/>
  <c r="AY128" i="11"/>
  <c r="AY174" i="11"/>
  <c r="AY178" i="11"/>
  <c r="AY193" i="11"/>
  <c r="AY201" i="11"/>
  <c r="AY205" i="11"/>
  <c r="AY209" i="11"/>
  <c r="AY213" i="11"/>
  <c r="AY143" i="11"/>
  <c r="AY204" i="11"/>
  <c r="AY212" i="11"/>
  <c r="AY116" i="11"/>
  <c r="AY154" i="11"/>
  <c r="AY163" i="11"/>
  <c r="AY140" i="11"/>
  <c r="AY144" i="11"/>
  <c r="AY113" i="11"/>
  <c r="AY117" i="11"/>
  <c r="AY121" i="11"/>
  <c r="AY129" i="11"/>
  <c r="AY151" i="11"/>
  <c r="AY155" i="11"/>
  <c r="AY164" i="11"/>
  <c r="AY141" i="11"/>
  <c r="AY145" i="11"/>
  <c r="AY171" i="11"/>
  <c r="AY175" i="11"/>
  <c r="AY179" i="11"/>
  <c r="AY202" i="11"/>
  <c r="AY206" i="11"/>
  <c r="AY210" i="11"/>
  <c r="AY114" i="11"/>
  <c r="AY152" i="11"/>
  <c r="AY198" i="11"/>
  <c r="AY203" i="11"/>
  <c r="AY134"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78" i="11"/>
  <c r="AY87" i="11" s="1"/>
  <c r="AY44" i="11"/>
  <c r="AY52" i="11" s="1"/>
  <c r="AY80" i="11" l="1"/>
  <c r="AY84" i="11"/>
  <c r="AY92" i="11"/>
  <c r="AY96" i="11"/>
  <c r="AY55" i="11"/>
  <c r="AY85" i="11"/>
  <c r="AY97" i="11"/>
  <c r="AY82" i="11"/>
  <c r="AY86" i="11"/>
  <c r="AY90"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<sst xmlns="http://schemas.openxmlformats.org/spreadsheetml/2006/main" count="1477" uniqueCount="737">
  <si>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</si>
  <si>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</si>
  <si>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</si>
  <si>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</si>
  <si>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</si>
  <si>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</si>
  <si>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</si>
  <si>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</si>
  <si>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</si>
  <si>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</si>
  <si>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</si>
  <si>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</si>
  <si>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</si>
  <si>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</si>
  <si>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</si>
  <si>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</si>
  <si>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</si>
  <si>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</si>
  <si>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</si>
  <si>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</si>
  <si>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</si>
  <si>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</si>
  <si>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</si>
  <si>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</si>
  <si>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</si>
  <si>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</si>
  <si>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</si>
  <si>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</si>
  <si>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</si>
  <si>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</si>
  <si>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</si>
  <si>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</si>
  <si>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</si>
  <si>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</si>
  <si>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</si>
  <si>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</si>
  <si>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</si>
  <si>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</si>
  <si>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</si>
  <si>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</si>
  <si>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</si>
  <si>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</si>
  <si>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</si>
  <si>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</si>
  <si>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</si>
  <si>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</si>
  <si>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</si>
  <si>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</si>
  <si>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</si>
  <si>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</si>
  <si>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</si>
  <si>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</si>
  <si>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</si>
  <si>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</si>
  <si>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</si>
  <si>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</si>
  <si>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</si>
  <si>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</si>
  <si>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</si>
  <si>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</si>
  <si>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</si>
  <si>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</si>
  <si>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</si>
  <si>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</si>
  <si>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</si>
  <si>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</si>
  <si>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</si>
  <si>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</si>
  <si>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</si>
  <si>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</si>
  <si>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</si>
  <si>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</si>
  <si>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</si>
  <si>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</si>
  <si>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</si>
  <si>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</si>
  <si>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</si>
  <si>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</si>
  <si>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</si>
  <si>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</si>
  <si>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</si>
  <si>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</si>
  <si>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</si>
  <si>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</si>
  <si>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</si>
  <si>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</si>
  <si>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</si>
  <si>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</si>
  <si>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</si>
  <si>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</si>
  <si>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</si>
  <si>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</si>
  <si>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</si>
  <si>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</si>
  <si>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</si>
  <si>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</si>
  <si>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</si>
  <si>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</si>
  <si>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</si>
  <si>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</si>
  <si>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</si>
  <si>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</si>
  <si>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</si>
  <si>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</si>
  <si>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</si>
  <si>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</si>
  <si>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</si>
  <si>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</si>
  <si>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</si>
  <si>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</si>
  <si>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</si>
  <si>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</si>
  <si>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</si>
  <si>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</si>
  <si>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</si>
  <si>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</si>
  <si>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</si>
  <si>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</si>
  <si>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</si>
  <si>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</si>
  <si>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</si>
  <si>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</si>
  <si>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</si>
  <si>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</si>
  <si>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</si>
  <si>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</si>
  <si>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</si>
  <si>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</si>
  <si>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</si>
  <si>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</si>
  <si>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</si>
  <si>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</si>
  <si>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</si>
  <si>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</si>
  <si>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</si>
  <si>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</si>
  <si>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</si>
  <si>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</si>
  <si>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</si>
  <si>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</si>
  <si>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</si>
  <si>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</si>
  <si>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</si>
  <si>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</si>
  <si>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</si>
  <si>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</si>
  <si>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</si>
  <si>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</si>
  <si>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</si>
  <si>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</si>
  <si>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</si>
  <si>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</si>
  <si>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</si>
  <si>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</si>
  <si>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</si>
  <si>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</si>
  <si>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</si>
  <si>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</si>
  <si>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</si>
  <si>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</si>
  <si>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</si>
  <si>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</si>
  <si>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</si>
  <si>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</si>
  <si>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</si>
  <si>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</si>
  <si>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</si>
  <si>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</si>
  <si>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</si>
  <si>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</si>
  <si>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</si>
  <si>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</si>
  <si>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</si>
  <si>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</si>
  <si>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</si>
  <si>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</si>
  <si>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</si>
  <si>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</si>
  <si>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</si>
  <si>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</si>
  <si>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</si>
  <si>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</si>
  <si>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</si>
  <si>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</si>
  <si>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</si>
  <si>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</si>
  <si>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</si>
  <si>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</si>
  <si>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</si>
  <si>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</si>
  <si>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</si>
  <si>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</si>
  <si>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</si>
  <si>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</si>
  <si>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</si>
  <si>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</si>
  <si>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</si>
  <si>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</si>
  <si>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</si>
  <si>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</si>
  <si>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</si>
  <si>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</si>
  <si>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</si>
  <si>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</si>
  <si>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</si>
  <si>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</si>
  <si>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</si>
  <si>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</si>
  <si>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</si>
  <si>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</si>
  <si>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</si>
  <si>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</si>
  <si>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</si>
  <si>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</si>
  <si>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</si>
  <si>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</si>
  <si>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</si>
  <si>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</si>
  <si>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</si>
  <si>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</si>
  <si>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</si>
  <si>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</si>
  <si>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</si>
  <si>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</si>
  <si>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</si>
  <si>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</si>
  <si>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</si>
  <si>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</si>
  <si>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</si>
  <si>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</si>
  <si>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</si>
  <si>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</si>
  <si>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</si>
  <si>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</si>
  <si>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</si>
  <si>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</si>
  <si>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</si>
  <si>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</si>
  <si>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</si>
  <si>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</si>
  <si>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</si>
  <si>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</si>
  <si>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</si>
  <si>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</si>
  <si>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</si>
  <si>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</si>
  <si>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</si>
  <si>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</si>
  <si>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</si>
  <si>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</si>
  <si>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</si>
  <si>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</si>
  <si>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</si>
  <si>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</si>
  <si>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</si>
  <si>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</si>
  <si>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</si>
  <si>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</si>
  <si>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</si>
  <si>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</si>
  <si>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</si>
  <si>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</si>
  <si>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</si>
  <si>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</si>
  <si>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</si>
  <si>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</si>
  <si>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</si>
  <si>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</si>
  <si>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</si>
  <si>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</si>
  <si>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</si>
  <si>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</si>
  <si>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</si>
  <si>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</si>
  <si>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</si>
  <si>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</si>
  <si>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</si>
  <si>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</si>
  <si>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</si>
  <si>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</si>
  <si>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</si>
  <si>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</si>
  <si>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</si>
  <si>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</si>
  <si>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</si>
  <si>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</si>
  <si>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</si>
  <si>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</si>
  <si>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</si>
  <si>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</si>
  <si>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</si>
  <si>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</si>
  <si>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</si>
  <si>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</si>
  <si>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</si>
  <si>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</si>
  <si>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</si>
  <si>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</si>
  <si>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</si>
  <si>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</si>
  <si>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</si>
  <si>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</si>
  <si>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</si>
  <si>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</si>
  <si>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</si>
  <si>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</si>
  <si>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</si>
  <si>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</si>
  <si>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</si>
  <si>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</si>
  <si>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</si>
  <si>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</si>
  <si>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</si>
  <si>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</si>
  <si>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</si>
  <si>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</si>
  <si>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</si>
  <si>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</si>
  <si>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</si>
  <si>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</si>
  <si>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</si>
  <si>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</si>
  <si>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</si>
  <si>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</si>
  <si>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</si>
  <si>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</si>
  <si>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</si>
  <si>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</si>
  <si>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</si>
  <si>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</si>
  <si>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</si>
  <si>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</si>
  <si>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</si>
  <si>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</si>
  <si>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</si>
  <si>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</si>
  <si>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</si>
  <si>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</si>
  <si>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</si>
  <si>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</si>
  <si>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</si>
  <si>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</si>
  <si>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</si>
  <si>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</si>
  <si>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</si>
  <si>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</si>
  <si>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</si>
  <si>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</si>
  <si>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</si>
  <si>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</si>
  <si>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</si>
  <si>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</si>
  <si>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</si>
  <si>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</si>
  <si>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</si>
  <si>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</si>
  <si>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</si>
  <si>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</si>
  <si>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</si>
  <si>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</si>
  <si>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</si>
  <si>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</si>
  <si>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</si>
  <si>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</si>
  <si>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</si>
  <si>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</si>
  <si>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</si>
  <si>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</si>
  <si>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</si>
  <si>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</si>
  <si>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</si>
  <si>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</si>
  <si>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</si>
  <si>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</si>
  <si>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</si>
  <si>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</si>
  <si>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</si>
  <si>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</si>
  <si>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</si>
  <si>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</si>
  <si>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</si>
  <si>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</si>
  <si>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</si>
  <si>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</si>
  <si>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</si>
  <si>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</si>
  <si>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</si>
  <si>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</si>
  <si>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</si>
  <si>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</si>
  <si>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</si>
  <si>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</si>
  <si>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</si>
  <si>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</si>
  <si>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</si>
  <si>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</si>
  <si>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</si>
  <si>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</si>
  <si>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</si>
  <si>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</si>
  <si>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</si>
  <si>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</si>
  <si>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</si>
  <si>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</si>
  <si>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</si>
  <si>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</si>
  <si>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</si>
  <si>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</si>
  <si>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</si>
  <si>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</si>
  <si>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</si>
  <si>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</si>
  <si>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</si>
  <si>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</si>
  <si>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</si>
  <si>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</si>
  <si>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</si>
  <si>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</si>
  <si>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</si>
  <si>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</si>
  <si>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</si>
  <si>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</si>
  <si>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</si>
  <si>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</si>
  <si>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</si>
  <si>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</si>
  <si>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</si>
  <si>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</si>
  <si>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</si>
  <si>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</si>
  <si>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</si>
  <si>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</si>
  <si>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</si>
  <si>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</si>
  <si>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</si>
  <si>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</si>
  <si>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</si>
  <si>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</si>
  <si>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</si>
  <si>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</si>
  <si>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</si>
  <si>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</si>
  <si>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</si>
  <si>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</si>
  <si>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</si>
  <si>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</si>
  <si>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</si>
  <si>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</si>
  <si>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</si>
  <si>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</si>
  <si>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</si>
  <si>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</si>
  <si>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</si>
  <si>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</si>
  <si>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</si>
  <si>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</si>
  <si>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</si>
  <si>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</si>
  <si>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</si>
  <si>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</si>
  <si>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</si>
  <si>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</si>
  <si>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</si>
  <si>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</si>
  <si>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</si>
  <si>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</si>
  <si>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</si>
  <si>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</si>
  <si>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</si>
  <si>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</si>
  <si>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</si>
  <si>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</si>
  <si>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</si>
  <si>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</si>
  <si>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</si>
  <si>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</si>
  <si>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</si>
  <si>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</si>
  <si>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</si>
  <si>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</si>
  <si>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</si>
  <si>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</si>
  <si>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</si>
  <si>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</si>
  <si>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</si>
  <si>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</si>
  <si>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</si>
  <si>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</si>
  <si>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</si>
  <si>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</si>
  <si>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</si>
  <si>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</si>
  <si>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</si>
  <si>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</si>
  <si>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</si>
  <si>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</si>
  <si>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</si>
  <si>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</si>
  <si>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</si>
  <si>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</si>
  <si>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</si>
  <si>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</si>
  <si>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</si>
  <si>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</si>
  <si>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</si>
  <si>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</si>
  <si>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</si>
  <si>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</si>
  <si>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</si>
  <si>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</si>
  <si>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</si>
  <si>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</si>
  <si>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</si>
  <si>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</si>
  <si>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</si>
  <si>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</si>
  <si>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</si>
  <si>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</si>
  <si>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</si>
  <si>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</si>
  <si>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</si>
  <si>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</si>
  <si>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</si>
  <si>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</si>
  <si>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</si>
  <si>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</si>
  <si>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</si>
  <si>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</si>
  <si>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</si>
  <si>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</si>
  <si>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</si>
  <si>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</si>
  <si>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</si>
  <si>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</si>
  <si>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</si>
  <si>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</si>
  <si>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</si>
  <si>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</si>
  <si>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</si>
  <si>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</si>
  <si>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</si>
  <si>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</si>
  <si>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</si>
  <si>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</si>
  <si>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</si>
  <si>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</si>
  <si>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</si>
  <si>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</si>
  <si>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</si>
  <si>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</si>
  <si>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</si>
  <si>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</si>
  <si>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</si>
  <si>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</si>
  <si>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</si>
  <si>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</si>
  <si>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</si>
  <si>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</si>
  <si>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</si>
  <si>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</si>
  <si>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</si>
  <si>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</si>
  <si>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</si>
  <si>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</si>
  <si>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</si>
  <si>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</si>
  <si>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</si>
  <si>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</si>
  <si>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</si>
  <si>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</si>
  <si>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</si>
  <si>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</si>
  <si>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</si>
  <si>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</si>
  <si>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</si>
  <si>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</si>
  <si>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</si>
  <si>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</si>
  <si>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</si>
  <si>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</si>
  <si>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</si>
  <si>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</si>
  <si>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</si>
  <si>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</si>
  <si>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</si>
  <si>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</si>
  <si>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</si>
  <si>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</si>
  <si>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</si>
  <si>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</si>
  <si>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</si>
  <si>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</si>
  <si>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</si>
  <si>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</si>
  <si>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</si>
  <si>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</si>
  <si>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</si>
  <si>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</si>
  <si>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</si>
  <si>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</si>
  <si>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</si>
  <si>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</si>
  <si>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</si>
  <si>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</si>
  <si>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</si>
  <si>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不明</t>
  </si>
  <si>
    <t>終了予定なし</t>
  </si>
  <si>
    <t>労働衛生課</t>
  </si>
  <si>
    <t>労働者災害補償保険法第29条第１項第３号</t>
  </si>
  <si>
    <t>第13次労働災害防止計画</t>
  </si>
  <si>
    <t>-</t>
  </si>
  <si>
    <t>労働災害防止対策事業
委託費</t>
  </si>
  <si>
    <t>庁費</t>
  </si>
  <si>
    <t>職員旅費</t>
  </si>
  <si>
    <t>非常勤職員手当</t>
  </si>
  <si>
    <t>諸謝金</t>
  </si>
  <si>
    <t>回</t>
  </si>
  <si>
    <t>件</t>
  </si>
  <si>
    <t>単位当たりコスト＝X/Y
X＝「委託費等を除く予算額（※１）」
Y＝「検討会開催数」
（※２）事業全体の執行額であるため、純粋な検討会開催経費だけにはなっていない。</t>
    <phoneticPr fontId="5"/>
  </si>
  <si>
    <t>千円/件</t>
  </si>
  <si>
    <t xml:space="preserve">　　X / Y </t>
    <phoneticPr fontId="5"/>
  </si>
  <si>
    <t>5,884千円/2</t>
  </si>
  <si>
    <t>5,779千円/1</t>
  </si>
  <si>
    <t>千円/者</t>
  </si>
  <si>
    <t>円/件</t>
  </si>
  <si>
    <t>1018</t>
  </si>
  <si>
    <t>382</t>
  </si>
  <si>
    <t>387</t>
  </si>
  <si>
    <t>394</t>
  </si>
  <si>
    <t>389</t>
  </si>
  <si>
    <t>396</t>
  </si>
  <si>
    <t>0401</t>
  </si>
  <si>
    <t>○</t>
  </si>
  <si>
    <t>厚労</t>
    <rPh sb="0" eb="2">
      <t>コウロウ</t>
    </rPh>
    <phoneticPr fontId="5"/>
  </si>
  <si>
    <t>-</t>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</si>
  <si>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</si>
  <si>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</si>
  <si>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</si>
  <si>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</si>
  <si>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https://www.mhlw.go.jp/wp/seisaku/hyouka/dl/r03_jizenbunseki/III-2-1.pdf</t>
  </si>
  <si>
    <t>２ページ</t>
  </si>
  <si>
    <t>-</t>
    <phoneticPr fontId="5"/>
  </si>
  <si>
    <t>‐</t>
  </si>
  <si>
    <t>-</t>
    <phoneticPr fontId="5"/>
  </si>
  <si>
    <t>-</t>
    <phoneticPr fontId="5"/>
  </si>
  <si>
    <t>国の施策として新たな職業病の発生等に対処し、適切な職業病予防対策の推進を図るものであるから、国民のニーズは高く、国費を投入する必要がある。</t>
    <phoneticPr fontId="5"/>
  </si>
  <si>
    <t>職業病予防対策の推進は国の責務であり、国が直接実施する必要がある。</t>
    <phoneticPr fontId="5"/>
  </si>
  <si>
    <t>新たな職業病の発生等に対処し、適切な職業病予防対策の推進を図るものであるから、優先度は高い。</t>
    <phoneticPr fontId="5"/>
  </si>
  <si>
    <t>B.株式会社テクノヒル</t>
    <rPh sb="2" eb="4">
      <t>カブシキ</t>
    </rPh>
    <rPh sb="4" eb="6">
      <t>カイシャ</t>
    </rPh>
    <phoneticPr fontId="5"/>
  </si>
  <si>
    <t>C.中央労働災害防止協会</t>
    <rPh sb="2" eb="4">
      <t>チュウオウ</t>
    </rPh>
    <rPh sb="4" eb="6">
      <t>ロウドウ</t>
    </rPh>
    <rPh sb="6" eb="8">
      <t>サイガイ</t>
    </rPh>
    <rPh sb="8" eb="10">
      <t>ボウシ</t>
    </rPh>
    <rPh sb="10" eb="12">
      <t>キョウカイ</t>
    </rPh>
    <phoneticPr fontId="5"/>
  </si>
  <si>
    <t>D.公益財団法人原子力安全技術センター</t>
    <phoneticPr fontId="5"/>
  </si>
  <si>
    <t>石川　直子</t>
    <rPh sb="0" eb="2">
      <t>イシカワ</t>
    </rPh>
    <rPh sb="3" eb="5">
      <t>ナオコ</t>
    </rPh>
    <phoneticPr fontId="5"/>
  </si>
  <si>
    <t>眼の水晶体が受ける被ばく線量が高い医療分野の事業場を対象に、労働者の当該被ばく線量を低減するための設備改修等に要する経費の一部に対し補助金を交付する。</t>
    <phoneticPr fontId="5"/>
  </si>
  <si>
    <t>眼の水晶体が受ける被ばく線量が高い労働者の当該被ばく線量を低減するための設備改修等
【令和２年度限りの事業】</t>
    <phoneticPr fontId="5"/>
  </si>
  <si>
    <t>眼の水晶体が受ける被ばく線量が高い業務を行う医療機関を対象に、被ばく線量の低減のための安全衛生管理体制を確立するための仕組みである、放射線被ばくに関する労働安全衛生マネジメントシステム導入を支援するため、研修会や個別支援等を実施する。</t>
    <phoneticPr fontId="5"/>
  </si>
  <si>
    <t>放射線被ばくに関するマネジメントシステム導入のための研修会を320事業場に対し実施する。</t>
    <phoneticPr fontId="5"/>
  </si>
  <si>
    <t>放射線被ばくに関するマネジメントシステム導入のための研修会への参加</t>
    <phoneticPr fontId="5"/>
  </si>
  <si>
    <t>49,704千円
/320者</t>
    <phoneticPr fontId="5"/>
  </si>
  <si>
    <t>事業実施結果報告書</t>
    <phoneticPr fontId="5"/>
  </si>
  <si>
    <t>-</t>
    <phoneticPr fontId="5"/>
  </si>
  <si>
    <t>有</t>
  </si>
  <si>
    <t>無</t>
  </si>
  <si>
    <t>△</t>
  </si>
  <si>
    <t>事業費</t>
    <phoneticPr fontId="5"/>
  </si>
  <si>
    <t>消費税</t>
    <phoneticPr fontId="5"/>
  </si>
  <si>
    <t>人件費等</t>
    <phoneticPr fontId="5"/>
  </si>
  <si>
    <t>公益財団法人原子力安全技術センター</t>
    <phoneticPr fontId="5"/>
  </si>
  <si>
    <t>放射線被ばくに関するマネジメントシステム導入支援</t>
    <phoneticPr fontId="5"/>
  </si>
  <si>
    <t>「放射線被ばくに関する労働安全衛生マネジメントシステム導入のための研修会への参加」については、昨年度の活動実績が当初見込みを下回った。当該研修会を含む放射線被ばくに関する労働安全衛生マネジメントシステムの導入支援事業は医療機関を対象にしているが、特に本事業の主たる対象となる規模の医療機関は、昨年度に全国的に感染拡大した新型コロナウイルス感染症の患者対応のために、マネジメントシステムの導入に向けた取組に影響があった医療機関が少なくなかった。</t>
    <phoneticPr fontId="5"/>
  </si>
  <si>
    <t>事業費</t>
    <rPh sb="0" eb="3">
      <t>ジギョウヒ</t>
    </rPh>
    <phoneticPr fontId="5"/>
  </si>
  <si>
    <t>消費税</t>
    <rPh sb="0" eb="3">
      <t>ショウヒゼイ</t>
    </rPh>
    <phoneticPr fontId="5"/>
  </si>
  <si>
    <t>検討委員謝金等</t>
    <rPh sb="0" eb="2">
      <t>ケントウ</t>
    </rPh>
    <rPh sb="2" eb="4">
      <t>イイン</t>
    </rPh>
    <rPh sb="4" eb="6">
      <t>シャキン</t>
    </rPh>
    <rPh sb="6" eb="7">
      <t>トウ</t>
    </rPh>
    <phoneticPr fontId="5"/>
  </si>
  <si>
    <t>-</t>
    <phoneticPr fontId="5"/>
  </si>
  <si>
    <t>テクノヒル株式会社</t>
    <rPh sb="5" eb="9">
      <t>カブシキガイシャ</t>
    </rPh>
    <phoneticPr fontId="5"/>
  </si>
  <si>
    <t>ポータルサイト「学ぼう！備えよう！職場の仲間を守ろう！職場における熱中症予防情報」の運営・保守を行い、熱中症予防対策を周知する。</t>
    <rPh sb="51" eb="54">
      <t>ネッチュウショウ</t>
    </rPh>
    <rPh sb="54" eb="56">
      <t>ヨボウ</t>
    </rPh>
    <rPh sb="56" eb="58">
      <t>タイサク</t>
    </rPh>
    <rPh sb="59" eb="61">
      <t>シュウチ</t>
    </rPh>
    <phoneticPr fontId="5"/>
  </si>
  <si>
    <t>騒音障害防止のためのガイドライン見直しに関する検討</t>
    <phoneticPr fontId="5"/>
  </si>
  <si>
    <t>新しい職業病の発生等に対処するため、必要な検討会の開催。【令和２年度限り】</t>
    <rPh sb="25" eb="27">
      <t>カイサイ</t>
    </rPh>
    <rPh sb="29" eb="31">
      <t>レイワ</t>
    </rPh>
    <rPh sb="32" eb="34">
      <t>ネンド</t>
    </rPh>
    <rPh sb="34" eb="35">
      <t>カギ</t>
    </rPh>
    <phoneticPr fontId="5"/>
  </si>
  <si>
    <t>E.港北出版印刷株式会社</t>
    <phoneticPr fontId="5"/>
  </si>
  <si>
    <t>周知媒体作成費用等</t>
    <rPh sb="0" eb="2">
      <t>シュウチ</t>
    </rPh>
    <rPh sb="2" eb="4">
      <t>バイタイ</t>
    </rPh>
    <rPh sb="4" eb="6">
      <t>サクセイ</t>
    </rPh>
    <rPh sb="6" eb="8">
      <t>ヒヨウ</t>
    </rPh>
    <rPh sb="8" eb="9">
      <t>トウ</t>
    </rPh>
    <phoneticPr fontId="5"/>
  </si>
  <si>
    <t>港北出版印刷株式会社</t>
    <phoneticPr fontId="5"/>
  </si>
  <si>
    <t>事務所衛生基準規則の周知広報事業</t>
    <phoneticPr fontId="5"/>
  </si>
  <si>
    <t>24,420千円/
211,105</t>
    <rPh sb="6" eb="8">
      <t>センエン</t>
    </rPh>
    <phoneticPr fontId="5"/>
  </si>
  <si>
    <t>眼の水晶体の被ばく線量低減対策推進に必要な経費や熱中症予防対策の周知啓発に必要な経費であり、真に必要な経費である。</t>
    <rPh sb="0" eb="1">
      <t>メ</t>
    </rPh>
    <rPh sb="2" eb="5">
      <t>スイショウタイ</t>
    </rPh>
    <rPh sb="6" eb="7">
      <t>ヒ</t>
    </rPh>
    <rPh sb="9" eb="11">
      <t>センリョウ</t>
    </rPh>
    <rPh sb="11" eb="13">
      <t>テイゲン</t>
    </rPh>
    <rPh sb="13" eb="15">
      <t>タイサク</t>
    </rPh>
    <rPh sb="15" eb="17">
      <t>スイシン</t>
    </rPh>
    <rPh sb="18" eb="20">
      <t>ヒツヨウ</t>
    </rPh>
    <rPh sb="21" eb="23">
      <t>ケイヒ</t>
    </rPh>
    <rPh sb="24" eb="27">
      <t>ネッチュウショウ</t>
    </rPh>
    <rPh sb="27" eb="29">
      <t>ヨボウ</t>
    </rPh>
    <rPh sb="29" eb="31">
      <t>タイサク</t>
    </rPh>
    <rPh sb="32" eb="34">
      <t>シュウチ</t>
    </rPh>
    <rPh sb="34" eb="36">
      <t>ケイハツ</t>
    </rPh>
    <rPh sb="37" eb="39">
      <t>ヒツヨウ</t>
    </rPh>
    <rPh sb="40" eb="42">
      <t>ケイヒ</t>
    </rPh>
    <rPh sb="46" eb="47">
      <t>シン</t>
    </rPh>
    <rPh sb="48" eb="50">
      <t>ヒツヨウ</t>
    </rPh>
    <rPh sb="51" eb="53">
      <t>ケイヒ</t>
    </rPh>
    <phoneticPr fontId="5"/>
  </si>
  <si>
    <t>庁費等</t>
    <rPh sb="0" eb="2">
      <t>チョウヒ</t>
    </rPh>
    <rPh sb="2" eb="3">
      <t>トウ</t>
    </rPh>
    <phoneticPr fontId="5"/>
  </si>
  <si>
    <t>役務・物品の購入等</t>
    <phoneticPr fontId="5"/>
  </si>
  <si>
    <t>諸謝金</t>
    <rPh sb="0" eb="1">
      <t>ショ</t>
    </rPh>
    <rPh sb="1" eb="3">
      <t>シャキン</t>
    </rPh>
    <phoneticPr fontId="5"/>
  </si>
  <si>
    <t>専門家への謝金</t>
    <rPh sb="0" eb="3">
      <t>センモンカ</t>
    </rPh>
    <rPh sb="5" eb="7">
      <t>シャキン</t>
    </rPh>
    <phoneticPr fontId="5"/>
  </si>
  <si>
    <t>委員等旅費</t>
    <rPh sb="0" eb="3">
      <t>イイントウ</t>
    </rPh>
    <rPh sb="3" eb="5">
      <t>リョヒ</t>
    </rPh>
    <phoneticPr fontId="5"/>
  </si>
  <si>
    <t>専門家への旅費</t>
    <rPh sb="0" eb="3">
      <t>センモンカ</t>
    </rPh>
    <rPh sb="5" eb="7">
      <t>リョヒ</t>
    </rPh>
    <phoneticPr fontId="5"/>
  </si>
  <si>
    <t>委員等旅費</t>
    <rPh sb="0" eb="2">
      <t>イイン</t>
    </rPh>
    <rPh sb="2" eb="3">
      <t>トウ</t>
    </rPh>
    <rPh sb="3" eb="5">
      <t>リョヒ</t>
    </rPh>
    <phoneticPr fontId="5"/>
  </si>
  <si>
    <t>ポータルサイト「学ぼう！備えよう！職場の仲間を守ろう！職場における熱中症予防情報」に掲載された動画について、有用の評価を80％以上得る。</t>
    <rPh sb="42" eb="44">
      <t>ケイサイ</t>
    </rPh>
    <rPh sb="47" eb="49">
      <t>ドウガ</t>
    </rPh>
    <rPh sb="54" eb="56">
      <t>ユウヨウ</t>
    </rPh>
    <rPh sb="57" eb="59">
      <t>ヒョウカ</t>
    </rPh>
    <rPh sb="63" eb="65">
      <t>イジョウ</t>
    </rPh>
    <rPh sb="65" eb="66">
      <t>エ</t>
    </rPh>
    <phoneticPr fontId="5"/>
  </si>
  <si>
    <t>事業実施結果報告書</t>
    <rPh sb="0" eb="2">
      <t>ジギョウ</t>
    </rPh>
    <rPh sb="2" eb="4">
      <t>ジッシ</t>
    </rPh>
    <rPh sb="4" eb="6">
      <t>ケッカ</t>
    </rPh>
    <rPh sb="6" eb="9">
      <t>ホウコクショ</t>
    </rPh>
    <phoneticPr fontId="5"/>
  </si>
  <si>
    <t>事業実施結果報告書</t>
    <phoneticPr fontId="5"/>
  </si>
  <si>
    <t>-</t>
    <phoneticPr fontId="5"/>
  </si>
  <si>
    <t>-</t>
    <phoneticPr fontId="5"/>
  </si>
  <si>
    <t>単位当たりコスト＝Ｘ／Ｙ
Ｘ：「委託費執行額（令和４年度予算ベース）
Ｙ：ポータルサイトアクセス件数　　　　　　　</t>
    <rPh sb="28" eb="30">
      <t>ヨサン</t>
    </rPh>
    <phoneticPr fontId="5"/>
  </si>
  <si>
    <t>39,272千円/100,000</t>
    <rPh sb="6" eb="8">
      <t>センエン</t>
    </rPh>
    <phoneticPr fontId="5"/>
  </si>
  <si>
    <t>新しい職業病の発生等に対処するため、ニーズに合った検討会を年１回以上開催する。【令和３年度限り】</t>
    <rPh sb="40" eb="42">
      <t>レイワ</t>
    </rPh>
    <rPh sb="43" eb="45">
      <t>ネンド</t>
    </rPh>
    <rPh sb="45" eb="46">
      <t>カギ</t>
    </rPh>
    <phoneticPr fontId="5"/>
  </si>
  <si>
    <t>一般競争入札としており、競争性は確保されており、支出先の選定は妥当である。
一者応札については、過去に入札説明会に参加した企業等に声かけを行い、解消に努めており、今後は仕様内容を見直す等の対応をすることで、一者応札解消に努める。</t>
    <rPh sb="81" eb="83">
      <t>コンゴ</t>
    </rPh>
    <rPh sb="84" eb="86">
      <t>シヨウ</t>
    </rPh>
    <rPh sb="86" eb="88">
      <t>ナイヨウ</t>
    </rPh>
    <rPh sb="89" eb="91">
      <t>ミナオ</t>
    </rPh>
    <rPh sb="92" eb="93">
      <t>トウ</t>
    </rPh>
    <rPh sb="94" eb="96">
      <t>タイオウ</t>
    </rPh>
    <rPh sb="105" eb="107">
      <t>オウサツ</t>
    </rPh>
    <rPh sb="107" eb="109">
      <t>カイショウ</t>
    </rPh>
    <rPh sb="110" eb="111">
      <t>ツト</t>
    </rPh>
    <phoneticPr fontId="5"/>
  </si>
  <si>
    <t>眼の水晶体の被ばく限度の引下げ等に係る省令改正にあわせて、眼の水晶体の被ばく線量が比較的高い医療分野における被ばく低減・放射線管理の支援事業等を実施すること、熱中症予防対策の周知や熱中症予防対策をまとめたポータルサイトを整備し、広く事業者へ周知啓発を実施することで、適正な職業病予防対策の推進を図る。</t>
    <rPh sb="125" eb="127">
      <t>ジッシ</t>
    </rPh>
    <phoneticPr fontId="5"/>
  </si>
  <si>
    <t>新しい職業病の発生等に対処するため総合的な委員会の開催等を行い、適正な職業病予防対策の推進を図る。</t>
    <phoneticPr fontId="5"/>
  </si>
  <si>
    <t>-</t>
    <phoneticPr fontId="5"/>
  </si>
  <si>
    <t>委員等旅費</t>
    <rPh sb="0" eb="2">
      <t>イイン</t>
    </rPh>
    <rPh sb="2" eb="3">
      <t>トウ</t>
    </rPh>
    <rPh sb="3" eb="5">
      <t>リョヒ</t>
    </rPh>
    <phoneticPr fontId="5"/>
  </si>
  <si>
    <t>A.事務費</t>
    <rPh sb="2" eb="5">
      <t>ジムヒ</t>
    </rPh>
    <phoneticPr fontId="5"/>
  </si>
  <si>
    <t>職業病予防対策の推進</t>
    <phoneticPr fontId="5"/>
  </si>
  <si>
    <t>技術革新の進展に伴う新原材料等の採用による新しい職業病の発生等に対処するため、適正な職業病予防対策の推進を図る。</t>
    <phoneticPr fontId="5"/>
  </si>
  <si>
    <t>熱中症予防対策の周知やWBGT値を測定する機器の適正使用に係る動画を作成するとともに、熱中症予防対策をまとめたポータルサイトを整備し、主要産業の作業現場におけるWBGT値を活用した熱中症予防対策の好事例を収集して、広く事業者へ周知啓発することにより、熱中症による死傷者数の低減を図る。</t>
    <phoneticPr fontId="5"/>
  </si>
  <si>
    <t>成果実績は成果目標に見合っている。</t>
    <rPh sb="0" eb="2">
      <t>セイカ</t>
    </rPh>
    <rPh sb="2" eb="4">
      <t>ジッセキ</t>
    </rPh>
    <rPh sb="5" eb="7">
      <t>セイカ</t>
    </rPh>
    <rPh sb="7" eb="9">
      <t>モクヒョウ</t>
    </rPh>
    <rPh sb="10" eb="12">
      <t>ミア</t>
    </rPh>
    <phoneticPr fontId="5"/>
  </si>
  <si>
    <t>熱中症予防に用いる機器の適正な使用法等周知</t>
    <rPh sb="18" eb="19">
      <t>トウ</t>
    </rPh>
    <phoneticPr fontId="5"/>
  </si>
  <si>
    <t>検討会開催回数
【令和２年度限り】</t>
    <rPh sb="5" eb="7">
      <t>カイスウ</t>
    </rPh>
    <phoneticPr fontId="5"/>
  </si>
  <si>
    <t>検討会開催回数
【令和３年度限り】</t>
    <rPh sb="5" eb="7">
      <t>カイスウ</t>
    </rPh>
    <rPh sb="9" eb="11">
      <t>レイワ</t>
    </rPh>
    <rPh sb="12" eb="14">
      <t>ネンド</t>
    </rPh>
    <rPh sb="14" eb="15">
      <t>カギ</t>
    </rPh>
    <phoneticPr fontId="5"/>
  </si>
  <si>
    <t>眼の水晶体が受ける被ばく線量が高い労働者の当該
被ばく線量を低減するための、設備改修等に係る補助金交付件数
【令和２年度限りの事業】</t>
    <rPh sb="38" eb="40">
      <t>セツビ</t>
    </rPh>
    <rPh sb="40" eb="42">
      <t>カイシュウ</t>
    </rPh>
    <rPh sb="42" eb="43">
      <t>トウ</t>
    </rPh>
    <rPh sb="44" eb="45">
      <t>カカ</t>
    </rPh>
    <rPh sb="49" eb="51">
      <t>コウフ</t>
    </rPh>
    <rPh sb="51" eb="53">
      <t>ケンスウ</t>
    </rPh>
    <phoneticPr fontId="5"/>
  </si>
  <si>
    <t>熱中症のポータルサイトに対する、延べアクセス件数</t>
    <phoneticPr fontId="5"/>
  </si>
  <si>
    <t>単位当たりコスト ＝ Ｘ ／ Ｙ
Ｘ：「補助金執行額」
Ｙ：「補助金交付件数」
※令和２年度限り</t>
    <rPh sb="36" eb="37">
      <t>ケン</t>
    </rPh>
    <phoneticPr fontId="5"/>
  </si>
  <si>
    <t>件数</t>
    <rPh sb="0" eb="2">
      <t>ケンスウ</t>
    </rPh>
    <phoneticPr fontId="5"/>
  </si>
  <si>
    <t>千円/件数</t>
    <rPh sb="3" eb="5">
      <t>ケンスウ</t>
    </rPh>
    <phoneticPr fontId="5"/>
  </si>
  <si>
    <t>57,976千円
/284件</t>
    <rPh sb="13" eb="14">
      <t>ケン</t>
    </rPh>
    <phoneticPr fontId="5"/>
  </si>
  <si>
    <t>事業場数</t>
    <rPh sb="0" eb="3">
      <t>ジギョウジョウ</t>
    </rPh>
    <rPh sb="3" eb="4">
      <t>スウ</t>
    </rPh>
    <phoneticPr fontId="5"/>
  </si>
  <si>
    <t>単位当たりコスト ＝ Ｘ ／ Ｙ
Ｘ：「委託費執行額（令和４年度は予算額）」
Ｙ：「研修参加事業場数」</t>
    <rPh sb="42" eb="44">
      <t>ケンシュウ</t>
    </rPh>
    <rPh sb="44" eb="46">
      <t>サンカ</t>
    </rPh>
    <rPh sb="46" eb="49">
      <t>ジギョウジョウ</t>
    </rPh>
    <phoneticPr fontId="5"/>
  </si>
  <si>
    <t>37,317千円
/401事業場</t>
    <rPh sb="13" eb="16">
      <t>ジギョウジョウ</t>
    </rPh>
    <phoneticPr fontId="5"/>
  </si>
  <si>
    <t>45,650千円
/256事業場</t>
    <rPh sb="13" eb="16">
      <t>ジギョウジョウ</t>
    </rPh>
    <phoneticPr fontId="5"/>
  </si>
  <si>
    <t>放射線被ばくに関するマネジメントシステム導入の支援を受けた事業場の中から、好事例として選定した事業場数</t>
    <rPh sb="47" eb="50">
      <t>ジギョウジョウ</t>
    </rPh>
    <rPh sb="50" eb="51">
      <t>スウ</t>
    </rPh>
    <phoneticPr fontId="5"/>
  </si>
  <si>
    <t>件数</t>
    <rPh sb="0" eb="2">
      <t>ケンスウ</t>
    </rPh>
    <phoneticPr fontId="5"/>
  </si>
  <si>
    <t>新たな職業病の発生等に対処し、適切な職業病予防対策の推進を図るものであり、事業者から徴収した労災保険料から経費を支出していることから、受益者との負担関係は妥当である。</t>
    <phoneticPr fontId="5"/>
  </si>
  <si>
    <t>一般競争入札によりコスト削減に努めており妥当な水準となっている。
なお、令和４年度は予算ベースでコストを算出しているためコストが高く出ている。今後、実績値と契約額が減少し、閲覧件数も目標を上回れば、コストは下がる見込みである。</t>
    <phoneticPr fontId="5"/>
  </si>
  <si>
    <t>掲載動画を有用と回答した割合（回答における有用評価/回答全体）</t>
    <rPh sb="0" eb="2">
      <t>ケイサイ</t>
    </rPh>
    <rPh sb="2" eb="4">
      <t>ドウガ</t>
    </rPh>
    <rPh sb="5" eb="7">
      <t>ユウヨウ</t>
    </rPh>
    <rPh sb="8" eb="10">
      <t>カイトウ</t>
    </rPh>
    <rPh sb="12" eb="14">
      <t>ワリアイ</t>
    </rPh>
    <rPh sb="15" eb="17">
      <t>カイトウ</t>
    </rPh>
    <rPh sb="21" eb="23">
      <t>ユウヨウ</t>
    </rPh>
    <rPh sb="23" eb="25">
      <t>ヒョウカ</t>
    </rPh>
    <rPh sb="26" eb="28">
      <t>カイトウ</t>
    </rPh>
    <rPh sb="28" eb="30">
      <t>ゼンタイ</t>
    </rPh>
    <phoneticPr fontId="5"/>
  </si>
  <si>
    <t>・実績見合い等による委託費の減</t>
    <rPh sb="1" eb="3">
      <t>ジッセキ</t>
    </rPh>
    <rPh sb="3" eb="5">
      <t>ミア</t>
    </rPh>
    <rPh sb="6" eb="7">
      <t>トウ</t>
    </rPh>
    <rPh sb="10" eb="13">
      <t>イタクヒ</t>
    </rPh>
    <rPh sb="14" eb="15">
      <t>ゲン</t>
    </rPh>
    <phoneticPr fontId="5"/>
  </si>
  <si>
    <t>-</t>
    <phoneticPr fontId="5"/>
  </si>
  <si>
    <t>不用の要因は委託事業を一般競争入札による調達を行った
結果の契約差額であり、妥当である。</t>
    <rPh sb="0" eb="2">
      <t>フヨウ</t>
    </rPh>
    <rPh sb="3" eb="5">
      <t>ヨウイン</t>
    </rPh>
    <rPh sb="6" eb="8">
      <t>イタク</t>
    </rPh>
    <rPh sb="8" eb="10">
      <t>ジギョウ</t>
    </rPh>
    <rPh sb="11" eb="13">
      <t>イッパン</t>
    </rPh>
    <rPh sb="13" eb="15">
      <t>キョウソウ</t>
    </rPh>
    <rPh sb="15" eb="17">
      <t>ニュウサツ</t>
    </rPh>
    <rPh sb="20" eb="22">
      <t>チョウタツ</t>
    </rPh>
    <rPh sb="23" eb="24">
      <t>オコナ</t>
    </rPh>
    <rPh sb="27" eb="29">
      <t>ケッカ</t>
    </rPh>
    <rPh sb="30" eb="32">
      <t>ケイヤク</t>
    </rPh>
    <rPh sb="32" eb="34">
      <t>サガク</t>
    </rPh>
    <rPh sb="38" eb="40">
      <t>ダトウ</t>
    </rPh>
    <phoneticPr fontId="5"/>
  </si>
  <si>
    <t>執行率が90％を下回ったものの、委託事業を一般競争入札による調達を行った結果の契約差額であり、妥当である。放射線被ばくに関するマネジメントシステム導入研修会について、新型コロナウイルス感染症対応により、対象である医療機関からの申込みが減少したため活動実績が見込を下回ったものの、成果実績は目標を達成している。</t>
    <rPh sb="0" eb="3">
      <t>シッコウリツ</t>
    </rPh>
    <rPh sb="8" eb="10">
      <t>シタマワ</t>
    </rPh>
    <rPh sb="53" eb="56">
      <t>ホウシャセン</t>
    </rPh>
    <rPh sb="56" eb="57">
      <t>ヒ</t>
    </rPh>
    <rPh sb="60" eb="61">
      <t>カン</t>
    </rPh>
    <rPh sb="73" eb="75">
      <t>ドウニュウ</t>
    </rPh>
    <rPh sb="75" eb="78">
      <t>ケンシュウカイ</t>
    </rPh>
    <rPh sb="117" eb="119">
      <t>ゲンショウ</t>
    </rPh>
    <rPh sb="123" eb="125">
      <t>カツドウ</t>
    </rPh>
    <rPh sb="125" eb="127">
      <t>ジッセキ</t>
    </rPh>
    <rPh sb="128" eb="130">
      <t>ミコミ</t>
    </rPh>
    <rPh sb="131" eb="133">
      <t>シタマワ</t>
    </rPh>
    <rPh sb="139" eb="141">
      <t>セイカ</t>
    </rPh>
    <rPh sb="141" eb="143">
      <t>ジッセキ</t>
    </rPh>
    <rPh sb="144" eb="146">
      <t>モクヒョウ</t>
    </rPh>
    <rPh sb="147" eb="149">
      <t>タッセイ</t>
    </rPh>
    <phoneticPr fontId="5"/>
  </si>
  <si>
    <t>事業実績を踏まえ、適切な予算の積算等に努めるとともに、引き続き眼の水晶体が受ける被ばく線量低減対策や熱中症予防対策の周知を行ってまいりたい。</t>
    <rPh sb="0" eb="2">
      <t>ジギョウ</t>
    </rPh>
    <rPh sb="2" eb="4">
      <t>ジッセキ</t>
    </rPh>
    <rPh sb="5" eb="6">
      <t>フ</t>
    </rPh>
    <rPh sb="9" eb="11">
      <t>テキセツ</t>
    </rPh>
    <rPh sb="12" eb="14">
      <t>ヨサン</t>
    </rPh>
    <rPh sb="15" eb="17">
      <t>セキサン</t>
    </rPh>
    <rPh sb="17" eb="18">
      <t>トウ</t>
    </rPh>
    <rPh sb="19" eb="20">
      <t>ツト</t>
    </rPh>
    <rPh sb="27" eb="28">
      <t>ヒ</t>
    </rPh>
    <rPh sb="29" eb="30">
      <t>ツヅ</t>
    </rPh>
    <rPh sb="31" eb="32">
      <t>メ</t>
    </rPh>
    <rPh sb="33" eb="36">
      <t>スイショウタイ</t>
    </rPh>
    <rPh sb="37" eb="38">
      <t>ウ</t>
    </rPh>
    <rPh sb="40" eb="41">
      <t>ヒ</t>
    </rPh>
    <rPh sb="43" eb="45">
      <t>センリョウ</t>
    </rPh>
    <rPh sb="45" eb="47">
      <t>テイゲン</t>
    </rPh>
    <rPh sb="47" eb="49">
      <t>タイサク</t>
    </rPh>
    <rPh sb="50" eb="53">
      <t>ネッチュウショウ</t>
    </rPh>
    <rPh sb="53" eb="55">
      <t>ヨボウ</t>
    </rPh>
    <rPh sb="55" eb="57">
      <t>タイサク</t>
    </rPh>
    <rPh sb="58" eb="60">
      <t>シュウチ</t>
    </rPh>
    <rPh sb="61" eb="62">
      <t>オコナ</t>
    </rPh>
    <phoneticPr fontId="5"/>
  </si>
  <si>
    <t>10事業場以上を好事例事業場として選定する。</t>
    <phoneticPr fontId="5"/>
  </si>
  <si>
    <t>一者応札となっている要因及び活動実績が当初見込みを下回った要因を分析し、事業内容の改善を図ること。</t>
    <phoneticPr fontId="5"/>
  </si>
  <si>
    <t>縮減</t>
  </si>
  <si>
    <t>一者応札解消に向け、入札説明書受領者にヒアリングを行い、仕様書における業務内容の疑義事項を明確にすることで、応札者の疑義を解消し、一者応札解消に努める。なお、執行実績を考慮し、要求額の縮減を行った。</t>
    <phoneticPr fontId="5"/>
  </si>
  <si>
    <t>新たな産業や製品の登場によって、当初想定されていなかった労働災害が生じてきたことは過去の歴史から明らかになっています。IT機器や放射線の研究による新たな災害が登場する昨今、本事業は必要なものであり、現状維持を認めます。（増田　正志）</t>
    <phoneticPr fontId="5"/>
  </si>
  <si>
    <t>中央労働災害防止協会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</si>
</sst>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7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177" fontId="19" fillId="0" borderId="13" xfId="0" applyNumberFormat="1" applyFont="1" applyFill="1" applyBorder="1" applyAlignment="1" applyProtection="1">
      <alignment horizontal="right" vertical="center"/>
      <protection locked="0"/>
    </xf>
    <xf numFmtId="0" fontId="19" fillId="0" borderId="80"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177" fontId="19" fillId="0" borderId="70"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112130</xdr:colOff>
      <xdr:row>273</xdr:row>
      <xdr:rowOff>330891</xdr:rowOff>
    </xdr:from>
    <xdr:to>
      <xdr:col>11</xdr:col>
      <xdr:colOff>120411</xdr:colOff>
      <xdr:row>275</xdr:row>
      <xdr:rowOff>309769</xdr:rowOff>
    </xdr:to>
    <xdr:cxnSp macro="">
      <xdr:nvCxnSpPr>
        <xdr:cNvPr id="41" name="直線矢印コネクタ 40"/>
        <xdr:cNvCxnSpPr/>
      </xdr:nvCxnSpPr>
      <xdr:spPr>
        <a:xfrm>
          <a:off x="2312405" y="50689566"/>
          <a:ext cx="8281" cy="6837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69065</xdr:colOff>
      <xdr:row>277</xdr:row>
      <xdr:rowOff>122760</xdr:rowOff>
    </xdr:from>
    <xdr:to>
      <xdr:col>13</xdr:col>
      <xdr:colOff>174114</xdr:colOff>
      <xdr:row>279</xdr:row>
      <xdr:rowOff>323850</xdr:rowOff>
    </xdr:to>
    <xdr:sp macro="" textlink="">
      <xdr:nvSpPr>
        <xdr:cNvPr id="42" name="正方形/長方形 41"/>
        <xdr:cNvSpPr/>
      </xdr:nvSpPr>
      <xdr:spPr>
        <a:xfrm>
          <a:off x="1869290" y="56320260"/>
          <a:ext cx="905149" cy="9059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ea"/>
              <a:ea typeface="+mn-ea"/>
              <a:cs typeface="+mn-cs"/>
            </a:rPr>
            <a:t>Ａ．事務費</a:t>
          </a:r>
          <a:endParaRPr lang="en-US" altLang="ja-JP" sz="1100" b="0" i="0" u="none" strike="noStrike">
            <a:solidFill>
              <a:schemeClr val="dk1"/>
            </a:solidFill>
            <a:effectLst/>
            <a:latin typeface="+mn-ea"/>
            <a:ea typeface="+mn-ea"/>
            <a:cs typeface="+mn-cs"/>
          </a:endParaRPr>
        </a:p>
        <a:p>
          <a:pPr algn="ctr"/>
          <a:r>
            <a:rPr lang="en-US" altLang="ja-JP" sz="1100">
              <a:latin typeface="+mn-ea"/>
              <a:ea typeface="+mn-ea"/>
            </a:rPr>
            <a:t>51</a:t>
          </a:r>
          <a:r>
            <a:rPr lang="ja-JP" altLang="en-US" sz="1100">
              <a:latin typeface="+mn-ea"/>
              <a:ea typeface="+mn-ea"/>
            </a:rPr>
            <a:t>百万円 </a:t>
          </a:r>
          <a:endParaRPr kumimoji="1" lang="ja-JP" altLang="en-US" sz="1100">
            <a:latin typeface="+mn-ea"/>
            <a:ea typeface="+mn-ea"/>
          </a:endParaRPr>
        </a:p>
      </xdr:txBody>
    </xdr:sp>
    <xdr:clientData/>
  </xdr:twoCellAnchor>
  <xdr:twoCellAnchor>
    <xdr:from>
      <xdr:col>15</xdr:col>
      <xdr:colOff>38100</xdr:colOff>
      <xdr:row>280</xdr:row>
      <xdr:rowOff>36649</xdr:rowOff>
    </xdr:from>
    <xdr:to>
      <xdr:col>23</xdr:col>
      <xdr:colOff>76200</xdr:colOff>
      <xdr:row>282</xdr:row>
      <xdr:rowOff>160888</xdr:rowOff>
    </xdr:to>
    <xdr:sp macro="" textlink="">
      <xdr:nvSpPr>
        <xdr:cNvPr id="43" name="大かっこ 42"/>
        <xdr:cNvSpPr/>
      </xdr:nvSpPr>
      <xdr:spPr>
        <a:xfrm>
          <a:off x="3038475" y="57291424"/>
          <a:ext cx="1638300" cy="829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職場における熱中症予防</a:t>
          </a:r>
          <a:endParaRPr lang="en-US"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に用いる機器の適正な</a:t>
          </a:r>
          <a:endParaRPr lang="en-US"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使用法等周知事業</a:t>
          </a:r>
          <a:endParaRPr lang="ja-JP" altLang="ja-JP" sz="800">
            <a:effectLst/>
          </a:endParaRPr>
        </a:p>
      </xdr:txBody>
    </xdr:sp>
    <xdr:clientData/>
  </xdr:twoCellAnchor>
  <xdr:twoCellAnchor>
    <xdr:from>
      <xdr:col>31</xdr:col>
      <xdr:colOff>123825</xdr:colOff>
      <xdr:row>272</xdr:row>
      <xdr:rowOff>217714</xdr:rowOff>
    </xdr:from>
    <xdr:to>
      <xdr:col>31</xdr:col>
      <xdr:colOff>129268</xdr:colOff>
      <xdr:row>274</xdr:row>
      <xdr:rowOff>9525</xdr:rowOff>
    </xdr:to>
    <xdr:cxnSp macro="">
      <xdr:nvCxnSpPr>
        <xdr:cNvPr id="44" name="直線コネクタ 43"/>
        <xdr:cNvCxnSpPr/>
      </xdr:nvCxnSpPr>
      <xdr:spPr>
        <a:xfrm flipH="1">
          <a:off x="6324600" y="54653089"/>
          <a:ext cx="5443" cy="49666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273</xdr:row>
      <xdr:rowOff>337420</xdr:rowOff>
    </xdr:from>
    <xdr:to>
      <xdr:col>28</xdr:col>
      <xdr:colOff>1</xdr:colOff>
      <xdr:row>275</xdr:row>
      <xdr:rowOff>302789</xdr:rowOff>
    </xdr:to>
    <xdr:cxnSp macro="">
      <xdr:nvCxnSpPr>
        <xdr:cNvPr id="45" name="直線矢印コネクタ 44"/>
        <xdr:cNvCxnSpPr/>
      </xdr:nvCxnSpPr>
      <xdr:spPr>
        <a:xfrm>
          <a:off x="5600701" y="50696095"/>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102393</xdr:colOff>
      <xdr:row>273</xdr:row>
      <xdr:rowOff>345281</xdr:rowOff>
    </xdr:from>
    <xdr:to>
      <xdr:col>47</xdr:col>
      <xdr:colOff>10949</xdr:colOff>
      <xdr:row>274</xdr:row>
      <xdr:rowOff>21897</xdr:rowOff>
    </xdr:to>
    <xdr:cxnSp macro="">
      <xdr:nvCxnSpPr>
        <xdr:cNvPr id="46" name="直線コネクタ 45"/>
        <xdr:cNvCxnSpPr/>
      </xdr:nvCxnSpPr>
      <xdr:spPr>
        <a:xfrm>
          <a:off x="2270152" y="52360540"/>
          <a:ext cx="7003038" cy="269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19051</xdr:colOff>
      <xdr:row>280</xdr:row>
      <xdr:rowOff>125067</xdr:rowOff>
    </xdr:from>
    <xdr:to>
      <xdr:col>14</xdr:col>
      <xdr:colOff>67188</xdr:colOff>
      <xdr:row>282</xdr:row>
      <xdr:rowOff>114300</xdr:rowOff>
    </xdr:to>
    <xdr:sp macro="" textlink="">
      <xdr:nvSpPr>
        <xdr:cNvPr id="47" name="大かっこ 46"/>
        <xdr:cNvSpPr/>
      </xdr:nvSpPr>
      <xdr:spPr>
        <a:xfrm>
          <a:off x="1819276" y="57379842"/>
          <a:ext cx="1048262" cy="6940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検討会開催</a:t>
          </a:r>
          <a:endParaRPr kumimoji="1" lang="en-US" altLang="ja-JP" sz="1000"/>
        </a:p>
        <a:p>
          <a:pPr algn="ctr"/>
          <a:r>
            <a:rPr kumimoji="1" lang="ja-JP" altLang="en-US" sz="1000"/>
            <a:t>経費等</a:t>
          </a:r>
        </a:p>
      </xdr:txBody>
    </xdr:sp>
    <xdr:clientData/>
  </xdr:twoCellAnchor>
  <xdr:twoCellAnchor>
    <xdr:from>
      <xdr:col>19</xdr:col>
      <xdr:colOff>170257</xdr:colOff>
      <xdr:row>274</xdr:row>
      <xdr:rowOff>2543</xdr:rowOff>
    </xdr:from>
    <xdr:to>
      <xdr:col>19</xdr:col>
      <xdr:colOff>170257</xdr:colOff>
      <xdr:row>275</xdr:row>
      <xdr:rowOff>320337</xdr:rowOff>
    </xdr:to>
    <xdr:cxnSp macro="">
      <xdr:nvCxnSpPr>
        <xdr:cNvPr id="51" name="直線矢印コネクタ 50"/>
        <xdr:cNvCxnSpPr/>
      </xdr:nvCxnSpPr>
      <xdr:spPr>
        <a:xfrm>
          <a:off x="3970732" y="50713643"/>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54769</xdr:colOff>
      <xdr:row>271</xdr:row>
      <xdr:rowOff>0</xdr:rowOff>
    </xdr:from>
    <xdr:to>
      <xdr:col>37</xdr:col>
      <xdr:colOff>154558</xdr:colOff>
      <xdr:row>272</xdr:row>
      <xdr:rowOff>242209</xdr:rowOff>
    </xdr:to>
    <xdr:sp macro="" textlink="">
      <xdr:nvSpPr>
        <xdr:cNvPr id="53" name="正方形/長方形 52"/>
        <xdr:cNvSpPr/>
      </xdr:nvSpPr>
      <xdr:spPr>
        <a:xfrm>
          <a:off x="4855369" y="49653825"/>
          <a:ext cx="2700114" cy="5946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厚生労働省</a:t>
          </a:r>
          <a:r>
            <a:rPr lang="ja-JP" altLang="en-US" sz="1100" b="0" i="0" u="none" strike="noStrike">
              <a:solidFill>
                <a:schemeClr val="dk1"/>
              </a:solidFill>
              <a:effectLst/>
              <a:latin typeface="+mn-ea"/>
              <a:ea typeface="+mn-ea"/>
              <a:cs typeface="+mn-cs"/>
            </a:rPr>
            <a:t/>
          </a:r>
          <a:br>
            <a:rPr lang="ja-JP" altLang="en-US" sz="1100" b="0" i="0" u="none" strike="noStrike">
              <a:solidFill>
                <a:schemeClr val="dk1"/>
              </a:solidFill>
              <a:effectLst/>
              <a:latin typeface="+mn-ea"/>
              <a:ea typeface="+mn-ea"/>
              <a:cs typeface="+mn-cs"/>
            </a:rPr>
          </a:br>
          <a:r>
            <a:rPr lang="en-US" altLang="ja-JP" sz="1100" b="0" i="0" u="none" strike="noStrike">
              <a:solidFill>
                <a:schemeClr val="dk1"/>
              </a:solidFill>
              <a:effectLst/>
              <a:latin typeface="+mn-ea"/>
              <a:ea typeface="+mn-ea"/>
              <a:cs typeface="+mn-cs"/>
            </a:rPr>
            <a:t>135</a:t>
          </a:r>
          <a:r>
            <a:rPr lang="ja-JP" altLang="en-US" sz="1100" b="0" i="0" u="none" strike="noStrike">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14</xdr:col>
      <xdr:colOff>171450</xdr:colOff>
      <xdr:row>277</xdr:row>
      <xdr:rowOff>119580</xdr:rowOff>
    </xdr:from>
    <xdr:to>
      <xdr:col>23</xdr:col>
      <xdr:colOff>123824</xdr:colOff>
      <xdr:row>279</xdr:row>
      <xdr:rowOff>293518</xdr:rowOff>
    </xdr:to>
    <xdr:sp macro="" textlink="">
      <xdr:nvSpPr>
        <xdr:cNvPr id="54" name="正方形/長方形 53"/>
        <xdr:cNvSpPr/>
      </xdr:nvSpPr>
      <xdr:spPr>
        <a:xfrm>
          <a:off x="2971800" y="56317080"/>
          <a:ext cx="1752599"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baseline="0">
              <a:solidFill>
                <a:schemeClr val="dk1"/>
              </a:solidFill>
              <a:effectLst/>
              <a:latin typeface="+mj-ea"/>
              <a:ea typeface="+mj-ea"/>
              <a:cs typeface="+mn-cs"/>
            </a:rPr>
            <a:t>B</a:t>
          </a:r>
          <a:r>
            <a:rPr lang="ja-JP" altLang="en-US" sz="1000" b="0" i="0" u="none" strike="noStrike" baseline="0">
              <a:solidFill>
                <a:schemeClr val="dk1"/>
              </a:solidFill>
              <a:effectLst/>
              <a:latin typeface="+mj-ea"/>
              <a:ea typeface="+mj-ea"/>
              <a:cs typeface="+mn-cs"/>
            </a:rPr>
            <a:t>．</a:t>
          </a:r>
          <a:r>
            <a:rPr lang="ja-JP" altLang="ja-JP" sz="1000" strike="noStrike" baseline="0">
              <a:solidFill>
                <a:schemeClr val="dk1"/>
              </a:solidFill>
              <a:effectLst/>
              <a:latin typeface="+mj-ea"/>
              <a:ea typeface="+mj-ea"/>
              <a:cs typeface="+mn-cs"/>
            </a:rPr>
            <a:t>株式会社</a:t>
          </a:r>
          <a:r>
            <a:rPr lang="ja-JP" altLang="en-US" sz="1000" strike="noStrike" baseline="0">
              <a:solidFill>
                <a:schemeClr val="dk1"/>
              </a:solidFill>
              <a:effectLst/>
              <a:latin typeface="+mj-ea"/>
              <a:ea typeface="+mj-ea"/>
              <a:cs typeface="+mn-cs"/>
            </a:rPr>
            <a:t>テクノヒル</a:t>
          </a:r>
          <a:endParaRPr lang="en-US" altLang="ja-JP" sz="1000" strike="noStrike" baseline="0">
            <a:solidFill>
              <a:schemeClr val="dk1"/>
            </a:solidFill>
            <a:effectLst/>
            <a:latin typeface="+mj-ea"/>
            <a:ea typeface="+mj-ea"/>
            <a:cs typeface="+mn-cs"/>
          </a:endParaRPr>
        </a:p>
        <a:p>
          <a:pPr algn="ctr"/>
          <a:r>
            <a:rPr lang="ja-JP" altLang="en-US" sz="1000" b="0" i="0" u="none" strike="noStrike" baseline="0">
              <a:solidFill>
                <a:schemeClr val="dk1"/>
              </a:solidFill>
              <a:effectLst/>
              <a:latin typeface="+mj-ea"/>
              <a:ea typeface="+mj-ea"/>
              <a:cs typeface="+mn-cs"/>
            </a:rPr>
            <a:t>（</a:t>
          </a:r>
          <a:r>
            <a:rPr lang="en-US" altLang="ja-JP" sz="1000" b="0" i="0" u="none" strike="noStrike" baseline="0">
              <a:solidFill>
                <a:schemeClr val="dk1"/>
              </a:solidFill>
              <a:effectLst/>
              <a:latin typeface="+mj-ea"/>
              <a:ea typeface="+mj-ea"/>
              <a:cs typeface="+mn-cs"/>
            </a:rPr>
            <a:t>24</a:t>
          </a:r>
          <a:r>
            <a:rPr lang="ja-JP" altLang="en-US" sz="1000" b="0" i="0" u="none" strike="noStrike" baseline="0">
              <a:solidFill>
                <a:schemeClr val="dk1"/>
              </a:solidFill>
              <a:effectLst/>
              <a:latin typeface="+mj-ea"/>
              <a:ea typeface="+mj-ea"/>
              <a:cs typeface="+mn-cs"/>
            </a:rPr>
            <a:t>百万円）</a:t>
          </a:r>
          <a:r>
            <a:rPr lang="ja-JP" altLang="en-US" sz="1000" strike="noStrike" baseline="0">
              <a:latin typeface="+mj-ea"/>
              <a:ea typeface="+mj-ea"/>
            </a:rPr>
            <a:t> </a:t>
          </a:r>
          <a:endParaRPr kumimoji="1" lang="ja-JP" altLang="en-US" sz="1000" strike="noStrike" baseline="0">
            <a:latin typeface="+mj-ea"/>
            <a:ea typeface="+mj-ea"/>
          </a:endParaRPr>
        </a:p>
      </xdr:txBody>
    </xdr:sp>
    <xdr:clientData/>
  </xdr:twoCellAnchor>
  <xdr:twoCellAnchor>
    <xdr:from>
      <xdr:col>24</xdr:col>
      <xdr:colOff>123824</xdr:colOff>
      <xdr:row>277</xdr:row>
      <xdr:rowOff>120408</xdr:rowOff>
    </xdr:from>
    <xdr:to>
      <xdr:col>33</xdr:col>
      <xdr:colOff>200024</xdr:colOff>
      <xdr:row>279</xdr:row>
      <xdr:rowOff>294346</xdr:rowOff>
    </xdr:to>
    <xdr:sp macro="" textlink="">
      <xdr:nvSpPr>
        <xdr:cNvPr id="55" name="正方形/長方形 54"/>
        <xdr:cNvSpPr/>
      </xdr:nvSpPr>
      <xdr:spPr>
        <a:xfrm>
          <a:off x="4924424" y="56317908"/>
          <a:ext cx="1876425"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C</a:t>
          </a:r>
          <a:r>
            <a:rPr lang="ja-JP" altLang="en-US" sz="1000" b="0" i="0" u="none" strike="noStrike">
              <a:solidFill>
                <a:schemeClr val="dk1"/>
              </a:solidFill>
              <a:effectLst/>
              <a:latin typeface="+mj-ea"/>
              <a:ea typeface="+mj-ea"/>
              <a:cs typeface="+mn-cs"/>
            </a:rPr>
            <a:t>．中央労働災害防止協会</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（８百万円）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25</xdr:col>
      <xdr:colOff>28575</xdr:colOff>
      <xdr:row>280</xdr:row>
      <xdr:rowOff>68434</xdr:rowOff>
    </xdr:from>
    <xdr:to>
      <xdr:col>33</xdr:col>
      <xdr:colOff>142875</xdr:colOff>
      <xdr:row>282</xdr:row>
      <xdr:rowOff>164513</xdr:rowOff>
    </xdr:to>
    <xdr:sp macro="" textlink="">
      <xdr:nvSpPr>
        <xdr:cNvPr id="56" name="大かっこ 55"/>
        <xdr:cNvSpPr/>
      </xdr:nvSpPr>
      <xdr:spPr>
        <a:xfrm>
          <a:off x="5029200" y="57323209"/>
          <a:ext cx="1714500" cy="8009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騒音障害防止のための</a:t>
          </a:r>
          <a:endParaRPr lang="en-US"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ガイドライン見直しに</a:t>
          </a:r>
          <a:endParaRPr lang="en-US"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関する検討</a:t>
          </a:r>
          <a:endParaRPr lang="ja-JP" altLang="ja-JP" sz="900">
            <a:effectLst/>
          </a:endParaRPr>
        </a:p>
      </xdr:txBody>
    </xdr:sp>
    <xdr:clientData/>
  </xdr:twoCellAnchor>
  <xdr:twoCellAnchor>
    <xdr:from>
      <xdr:col>25</xdr:col>
      <xdr:colOff>38099</xdr:colOff>
      <xdr:row>276</xdr:row>
      <xdr:rowOff>143593</xdr:rowOff>
    </xdr:from>
    <xdr:to>
      <xdr:col>33</xdr:col>
      <xdr:colOff>66674</xdr:colOff>
      <xdr:row>277</xdr:row>
      <xdr:rowOff>85407</xdr:rowOff>
    </xdr:to>
    <xdr:sp macro="" textlink="">
      <xdr:nvSpPr>
        <xdr:cNvPr id="58" name="テキスト ボックス 57"/>
        <xdr:cNvSpPr txBox="1"/>
      </xdr:nvSpPr>
      <xdr:spPr>
        <a:xfrm>
          <a:off x="5038724" y="55988668"/>
          <a:ext cx="1628775" cy="294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800"/>
            <a:t>一般競争契約（総合評価）</a:t>
          </a:r>
          <a:r>
            <a:rPr kumimoji="1" lang="en-US" altLang="ja-JP" sz="800"/>
            <a:t>】</a:t>
          </a:r>
        </a:p>
      </xdr:txBody>
    </xdr:sp>
    <xdr:clientData/>
  </xdr:twoCellAnchor>
  <xdr:twoCellAnchor>
    <xdr:from>
      <xdr:col>15</xdr:col>
      <xdr:colOff>0</xdr:colOff>
      <xdr:row>276</xdr:row>
      <xdr:rowOff>123077</xdr:rowOff>
    </xdr:from>
    <xdr:to>
      <xdr:col>23</xdr:col>
      <xdr:colOff>95250</xdr:colOff>
      <xdr:row>277</xdr:row>
      <xdr:rowOff>112073</xdr:rowOff>
    </xdr:to>
    <xdr:sp macro="" textlink="">
      <xdr:nvSpPr>
        <xdr:cNvPr id="60" name="テキスト ボックス 59"/>
        <xdr:cNvSpPr txBox="1"/>
      </xdr:nvSpPr>
      <xdr:spPr>
        <a:xfrm>
          <a:off x="3000375" y="55968152"/>
          <a:ext cx="1695450" cy="341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一般競争契約（総合評価）</a:t>
          </a:r>
          <a:r>
            <a:rPr kumimoji="1" lang="en-US" altLang="ja-JP" sz="800"/>
            <a:t>】</a:t>
          </a:r>
        </a:p>
      </xdr:txBody>
    </xdr:sp>
    <xdr:clientData/>
  </xdr:twoCellAnchor>
  <xdr:twoCellAnchor>
    <xdr:from>
      <xdr:col>39</xdr:col>
      <xdr:colOff>49659</xdr:colOff>
      <xdr:row>274</xdr:row>
      <xdr:rowOff>16530</xdr:rowOff>
    </xdr:from>
    <xdr:to>
      <xdr:col>39</xdr:col>
      <xdr:colOff>49659</xdr:colOff>
      <xdr:row>275</xdr:row>
      <xdr:rowOff>337286</xdr:rowOff>
    </xdr:to>
    <xdr:cxnSp macro="">
      <xdr:nvCxnSpPr>
        <xdr:cNvPr id="62" name="直線矢印コネクタ 61"/>
        <xdr:cNvCxnSpPr/>
      </xdr:nvCxnSpPr>
      <xdr:spPr>
        <a:xfrm>
          <a:off x="7850634" y="55156755"/>
          <a:ext cx="0" cy="67318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152400</xdr:colOff>
      <xdr:row>276</xdr:row>
      <xdr:rowOff>101665</xdr:rowOff>
    </xdr:from>
    <xdr:to>
      <xdr:col>43</xdr:col>
      <xdr:colOff>104775</xdr:colOff>
      <xdr:row>277</xdr:row>
      <xdr:rowOff>90661</xdr:rowOff>
    </xdr:to>
    <xdr:sp macro="" textlink="">
      <xdr:nvSpPr>
        <xdr:cNvPr id="68" name="テキスト ボックス 67"/>
        <xdr:cNvSpPr txBox="1"/>
      </xdr:nvSpPr>
      <xdr:spPr>
        <a:xfrm>
          <a:off x="6953250" y="55946740"/>
          <a:ext cx="1752600" cy="34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一般競争契約（総合評価）</a:t>
          </a:r>
          <a:r>
            <a:rPr kumimoji="1" lang="en-US" altLang="ja-JP" sz="800"/>
            <a:t>】</a:t>
          </a:r>
        </a:p>
      </xdr:txBody>
    </xdr:sp>
    <xdr:clientData/>
  </xdr:twoCellAnchor>
  <xdr:twoCellAnchor>
    <xdr:from>
      <xdr:col>34</xdr:col>
      <xdr:colOff>171450</xdr:colOff>
      <xdr:row>277</xdr:row>
      <xdr:rowOff>99889</xdr:rowOff>
    </xdr:from>
    <xdr:to>
      <xdr:col>43</xdr:col>
      <xdr:colOff>152400</xdr:colOff>
      <xdr:row>280</xdr:row>
      <xdr:rowOff>252259</xdr:rowOff>
    </xdr:to>
    <xdr:sp macro="" textlink="">
      <xdr:nvSpPr>
        <xdr:cNvPr id="69" name="正方形/長方形 68"/>
        <xdr:cNvSpPr/>
      </xdr:nvSpPr>
      <xdr:spPr>
        <a:xfrm>
          <a:off x="6972300" y="56297389"/>
          <a:ext cx="1781175" cy="1209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000" b="0" i="0" u="none" strike="noStrike">
              <a:solidFill>
                <a:schemeClr val="dk1"/>
              </a:solidFill>
              <a:effectLst/>
              <a:latin typeface="+mj-ea"/>
              <a:ea typeface="+mj-ea"/>
              <a:cs typeface="+mn-cs"/>
            </a:rPr>
            <a:t>Ｄ．公益財団法人</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原子力安全技術センター</a:t>
          </a:r>
        </a:p>
        <a:p>
          <a:pPr algn="ctr"/>
          <a:r>
            <a:rPr lang="ja-JP" altLang="en-US" sz="1000" b="0" i="0" u="none" strike="noStrike">
              <a:solidFill>
                <a:schemeClr val="dk1"/>
              </a:solidFill>
              <a:effectLst/>
              <a:latin typeface="+mj-ea"/>
              <a:ea typeface="+mj-ea"/>
              <a:cs typeface="+mn-cs"/>
            </a:rPr>
            <a:t>（</a:t>
          </a:r>
          <a:r>
            <a:rPr lang="en-US" altLang="ja-JP" sz="1000" b="0" i="0" u="none" strike="noStrike">
              <a:solidFill>
                <a:schemeClr val="dk1"/>
              </a:solidFill>
              <a:effectLst/>
              <a:latin typeface="+mj-ea"/>
              <a:ea typeface="+mj-ea"/>
              <a:cs typeface="+mn-cs"/>
            </a:rPr>
            <a:t>46</a:t>
          </a:r>
          <a:r>
            <a:rPr lang="ja-JP" altLang="en-US" sz="1000" b="0" i="0" u="none" strike="noStrike">
              <a:solidFill>
                <a:schemeClr val="dk1"/>
              </a:solidFill>
              <a:effectLst/>
              <a:latin typeface="+mj-ea"/>
              <a:ea typeface="+mj-ea"/>
              <a:cs typeface="+mn-cs"/>
            </a:rPr>
            <a:t>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35</xdr:col>
      <xdr:colOff>151279</xdr:colOff>
      <xdr:row>281</xdr:row>
      <xdr:rowOff>37698</xdr:rowOff>
    </xdr:from>
    <xdr:to>
      <xdr:col>42</xdr:col>
      <xdr:colOff>133369</xdr:colOff>
      <xdr:row>283</xdr:row>
      <xdr:rowOff>97365</xdr:rowOff>
    </xdr:to>
    <xdr:sp macro="" textlink="">
      <xdr:nvSpPr>
        <xdr:cNvPr id="72" name="大かっこ 71"/>
        <xdr:cNvSpPr/>
      </xdr:nvSpPr>
      <xdr:spPr>
        <a:xfrm>
          <a:off x="7152154" y="57644898"/>
          <a:ext cx="1382265" cy="7645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0" lang="ja-JP" altLang="en-US" sz="900" b="0" i="0" u="none" strike="noStrike" baseline="0" smtClean="0">
              <a:solidFill>
                <a:schemeClr val="tx1"/>
              </a:solidFill>
              <a:latin typeface="+mn-lt"/>
              <a:ea typeface="+mn-ea"/>
              <a:cs typeface="+mn-cs"/>
            </a:rPr>
            <a:t>放射線被ばく管理に</a:t>
          </a:r>
          <a:endParaRPr kumimoji="0" lang="en-US" altLang="ja-JP" sz="900" b="0" i="0" u="none" strike="noStrike" baseline="0" smtClean="0">
            <a:solidFill>
              <a:schemeClr val="tx1"/>
            </a:solidFill>
            <a:latin typeface="+mn-lt"/>
            <a:ea typeface="+mn-ea"/>
            <a:cs typeface="+mn-cs"/>
          </a:endParaRPr>
        </a:p>
        <a:p>
          <a:pPr algn="ctr"/>
          <a:r>
            <a:rPr kumimoji="0" lang="ja-JP" altLang="en-US" sz="900" b="0" i="0" u="none" strike="noStrike" baseline="0" smtClean="0">
              <a:solidFill>
                <a:schemeClr val="tx1"/>
              </a:solidFill>
              <a:latin typeface="+mn-lt"/>
              <a:ea typeface="+mn-ea"/>
              <a:cs typeface="+mn-cs"/>
            </a:rPr>
            <a:t>関するマネジメント</a:t>
          </a:r>
          <a:endParaRPr kumimoji="0" lang="en-US" altLang="ja-JP" sz="900" b="0" i="0" u="none" strike="noStrike" baseline="0" smtClean="0">
            <a:solidFill>
              <a:schemeClr val="tx1"/>
            </a:solidFill>
            <a:latin typeface="+mn-lt"/>
            <a:ea typeface="+mn-ea"/>
            <a:cs typeface="+mn-cs"/>
          </a:endParaRPr>
        </a:p>
        <a:p>
          <a:pPr algn="ctr"/>
          <a:r>
            <a:rPr kumimoji="0" lang="ja-JP" altLang="en-US" sz="900" b="0" i="0" u="none" strike="noStrike" baseline="0" smtClean="0">
              <a:solidFill>
                <a:schemeClr val="tx1"/>
              </a:solidFill>
              <a:latin typeface="+mn-lt"/>
              <a:ea typeface="+mn-ea"/>
              <a:cs typeface="+mn-cs"/>
            </a:rPr>
            <a:t>システム導入支援</a:t>
          </a:r>
          <a:endParaRPr kumimoji="1" lang="ja-JP" altLang="en-US" sz="900"/>
        </a:p>
      </xdr:txBody>
    </xdr:sp>
    <xdr:clientData/>
  </xdr:twoCellAnchor>
  <xdr:twoCellAnchor>
    <xdr:from>
      <xdr:col>47</xdr:col>
      <xdr:colOff>19771</xdr:colOff>
      <xdr:row>274</xdr:row>
      <xdr:rowOff>6129</xdr:rowOff>
    </xdr:from>
    <xdr:to>
      <xdr:col>47</xdr:col>
      <xdr:colOff>19771</xdr:colOff>
      <xdr:row>275</xdr:row>
      <xdr:rowOff>326885</xdr:rowOff>
    </xdr:to>
    <xdr:cxnSp macro="">
      <xdr:nvCxnSpPr>
        <xdr:cNvPr id="35" name="直線矢印コネクタ 34"/>
        <xdr:cNvCxnSpPr/>
      </xdr:nvCxnSpPr>
      <xdr:spPr>
        <a:xfrm>
          <a:off x="9282012" y="52371732"/>
          <a:ext cx="0" cy="6711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57150</xdr:colOff>
      <xdr:row>276</xdr:row>
      <xdr:rowOff>106044</xdr:rowOff>
    </xdr:from>
    <xdr:to>
      <xdr:col>51</xdr:col>
      <xdr:colOff>72916</xdr:colOff>
      <xdr:row>277</xdr:row>
      <xdr:rowOff>95040</xdr:rowOff>
    </xdr:to>
    <xdr:sp macro="" textlink="">
      <xdr:nvSpPr>
        <xdr:cNvPr id="36" name="テキスト ボックス 35"/>
        <xdr:cNvSpPr txBox="1"/>
      </xdr:nvSpPr>
      <xdr:spPr>
        <a:xfrm>
          <a:off x="8658225" y="55951119"/>
          <a:ext cx="1720741" cy="34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一般競争契約（最低価格）</a:t>
          </a:r>
          <a:r>
            <a:rPr kumimoji="1" lang="en-US" altLang="ja-JP" sz="800"/>
            <a:t>】</a:t>
          </a:r>
        </a:p>
      </xdr:txBody>
    </xdr:sp>
    <xdr:clientData/>
  </xdr:twoCellAnchor>
  <xdr:twoCellAnchor>
    <xdr:from>
      <xdr:col>44</xdr:col>
      <xdr:colOff>90603</xdr:colOff>
      <xdr:row>277</xdr:row>
      <xdr:rowOff>113027</xdr:rowOff>
    </xdr:from>
    <xdr:to>
      <xdr:col>49</xdr:col>
      <xdr:colOff>441392</xdr:colOff>
      <xdr:row>280</xdr:row>
      <xdr:rowOff>0</xdr:rowOff>
    </xdr:to>
    <xdr:sp macro="" textlink="">
      <xdr:nvSpPr>
        <xdr:cNvPr id="37" name="正方形/長方形 36"/>
        <xdr:cNvSpPr/>
      </xdr:nvSpPr>
      <xdr:spPr>
        <a:xfrm>
          <a:off x="8761637" y="53529665"/>
          <a:ext cx="1336134" cy="9380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E</a:t>
          </a:r>
          <a:r>
            <a:rPr lang="ja-JP" altLang="en-US" sz="1000" b="0" i="0" u="none" strike="noStrike">
              <a:solidFill>
                <a:schemeClr val="dk1"/>
              </a:solidFill>
              <a:effectLst/>
              <a:latin typeface="+mj-ea"/>
              <a:ea typeface="+mj-ea"/>
              <a:cs typeface="+mn-cs"/>
            </a:rPr>
            <a:t>．港北出版印刷</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株式会社</a:t>
          </a:r>
        </a:p>
        <a:p>
          <a:pPr algn="ctr"/>
          <a:r>
            <a:rPr lang="ja-JP" altLang="en-US" sz="1000" b="0" i="0" u="none" strike="noStrike">
              <a:solidFill>
                <a:schemeClr val="dk1"/>
              </a:solidFill>
              <a:effectLst/>
              <a:latin typeface="+mj-ea"/>
              <a:ea typeface="+mj-ea"/>
              <a:cs typeface="+mn-cs"/>
            </a:rPr>
            <a:t>（６百万円）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44</xdr:col>
      <xdr:colOff>28576</xdr:colOff>
      <xdr:row>280</xdr:row>
      <xdr:rowOff>77193</xdr:rowOff>
    </xdr:from>
    <xdr:to>
      <xdr:col>49</xdr:col>
      <xdr:colOff>447045</xdr:colOff>
      <xdr:row>282</xdr:row>
      <xdr:rowOff>173272</xdr:rowOff>
    </xdr:to>
    <xdr:sp macro="" textlink="">
      <xdr:nvSpPr>
        <xdr:cNvPr id="38" name="大かっこ 37"/>
        <xdr:cNvSpPr/>
      </xdr:nvSpPr>
      <xdr:spPr>
        <a:xfrm>
          <a:off x="8829676" y="57331968"/>
          <a:ext cx="1418594" cy="8009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事務所衛生基準規則</a:t>
          </a:r>
          <a:endParaRPr lang="en-US"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の周知広報事業　</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8" zoomScaleNormal="75" zoomScaleSheetLayoutView="100" zoomScalePageLayoutView="85" workbookViewId="0">
      <selection activeCell="C441" sqref="C441:I4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633</v>
      </c>
      <c r="AK2" s="172"/>
      <c r="AL2" s="172"/>
      <c r="AM2" s="172"/>
      <c r="AN2" s="75" t="s">
        <v>280</v>
      </c>
      <c r="AO2" s="172">
        <v>21</v>
      </c>
      <c r="AP2" s="172"/>
      <c r="AQ2" s="172"/>
      <c r="AR2" s="76" t="s">
        <v>280</v>
      </c>
      <c r="AS2" s="173">
        <v>468</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704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651</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705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1.5" customHeight="1" x14ac:dyDescent="0.15">
      <c r="A10" s="234" t="s">
        <v>27</v>
      </c>
      <c r="B10" s="235"/>
      <c r="C10" s="235"/>
      <c r="D10" s="235"/>
      <c r="E10" s="235"/>
      <c r="F10" s="235"/>
      <c r="G10" s="236" t="s">
        <v>699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35</v>
      </c>
      <c r="Q13" s="217"/>
      <c r="R13" s="217"/>
      <c r="S13" s="217"/>
      <c r="T13" s="217"/>
      <c r="U13" s="217"/>
      <c r="V13" s="218"/>
      <c r="W13" s="216">
        <v>206</v>
      </c>
      <c r="X13" s="217"/>
      <c r="Y13" s="217"/>
      <c r="Z13" s="217"/>
      <c r="AA13" s="217"/>
      <c r="AB13" s="217"/>
      <c r="AC13" s="218"/>
      <c r="AD13" s="216">
        <v>164</v>
      </c>
      <c r="AE13" s="217"/>
      <c r="AF13" s="217"/>
      <c r="AG13" s="217"/>
      <c r="AH13" s="217"/>
      <c r="AI13" s="217"/>
      <c r="AJ13" s="218"/>
      <c r="AK13" s="216">
        <v>130</v>
      </c>
      <c r="AL13" s="217"/>
      <c r="AM13" s="217"/>
      <c r="AN13" s="217"/>
      <c r="AO13" s="217"/>
      <c r="AP13" s="217"/>
      <c r="AQ13" s="218"/>
      <c r="AR13" s="228">
        <v>105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634</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610</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634</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634</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35</v>
      </c>
      <c r="Q18" s="261"/>
      <c r="R18" s="261"/>
      <c r="S18" s="261"/>
      <c r="T18" s="261"/>
      <c r="U18" s="261"/>
      <c r="V18" s="262"/>
      <c r="W18" s="260">
        <f>SUM(W13:AC17)</f>
        <v>206</v>
      </c>
      <c r="X18" s="261"/>
      <c r="Y18" s="261"/>
      <c r="Z18" s="261"/>
      <c r="AA18" s="261"/>
      <c r="AB18" s="261"/>
      <c r="AC18" s="262"/>
      <c r="AD18" s="260">
        <f>SUM(AD13:AJ17)</f>
        <v>164</v>
      </c>
      <c r="AE18" s="261"/>
      <c r="AF18" s="261"/>
      <c r="AG18" s="261"/>
      <c r="AH18" s="261"/>
      <c r="AI18" s="261"/>
      <c r="AJ18" s="262"/>
      <c r="AK18" s="260">
        <f>SUM(AK13:AQ17)</f>
        <v>130</v>
      </c>
      <c r="AL18" s="261"/>
      <c r="AM18" s="261"/>
      <c r="AN18" s="261"/>
      <c r="AO18" s="261"/>
      <c r="AP18" s="261"/>
      <c r="AQ18" s="262"/>
      <c r="AR18" s="260">
        <f>SUM(AR13:AX17)</f>
        <v>105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22</v>
      </c>
      <c r="Q19" s="217"/>
      <c r="R19" s="217"/>
      <c r="S19" s="217"/>
      <c r="T19" s="217"/>
      <c r="U19" s="217"/>
      <c r="V19" s="218"/>
      <c r="W19" s="216">
        <v>190</v>
      </c>
      <c r="X19" s="217"/>
      <c r="Y19" s="217"/>
      <c r="Z19" s="217"/>
      <c r="AA19" s="217"/>
      <c r="AB19" s="217"/>
      <c r="AC19" s="218"/>
      <c r="AD19" s="216">
        <v>135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0.62857142857142856</v>
      </c>
      <c r="Q20" s="292"/>
      <c r="R20" s="292"/>
      <c r="S20" s="292"/>
      <c r="T20" s="292"/>
      <c r="U20" s="292"/>
      <c r="V20" s="292"/>
      <c r="W20" s="292">
        <f>IF(W18=0, "-", SUM(W19)/W18)</f>
        <v>0.92233009708737868</v>
      </c>
      <c r="X20" s="292"/>
      <c r="Y20" s="292"/>
      <c r="Z20" s="292"/>
      <c r="AA20" s="292"/>
      <c r="AB20" s="292"/>
      <c r="AC20" s="292"/>
      <c r="AD20" s="292">
        <f>IF(AD18=0, "-", SUM(AD19)/AD18)</f>
        <v>0.82317073170731703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235</v>
      </c>
      <c r="H21" s="291"/>
      <c r="I21" s="291"/>
      <c r="J21" s="291"/>
      <c r="K21" s="291"/>
      <c r="L21" s="291"/>
      <c r="M21" s="291"/>
      <c r="N21" s="291"/>
      <c r="O21" s="291"/>
      <c r="P21" s="292">
        <f>IF(P19=0, "-", SUM(P19)/SUM(P13,P14))</f>
        <v>0.62857142857142856</v>
      </c>
      <c r="Q21" s="292"/>
      <c r="R21" s="292"/>
      <c r="S21" s="292"/>
      <c r="T21" s="292"/>
      <c r="U21" s="292"/>
      <c r="V21" s="292"/>
      <c r="W21" s="292">
        <f>IF(W19=0, "-", SUM(W19)/SUM(W13,W14))</f>
        <v>0.92233009708737868</v>
      </c>
      <c r="X21" s="292"/>
      <c r="Y21" s="292"/>
      <c r="Z21" s="292"/>
      <c r="AA21" s="292"/>
      <c r="AB21" s="292"/>
      <c r="AC21" s="292"/>
      <c r="AD21" s="292">
        <f>IF(AD19=0, "-", SUM(AD19)/SUM(AD13,AD14))</f>
        <v>0.82317073170731703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225</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7.75" customHeight="1" x14ac:dyDescent="0.15">
      <c r="A23" s="303"/>
      <c r="B23" s="304"/>
      <c r="C23" s="304"/>
      <c r="D23" s="304"/>
      <c r="E23" s="304"/>
      <c r="F23" s="305"/>
      <c r="G23" s="277" t="s">
        <v>611</v>
      </c>
      <c r="H23" s="278"/>
      <c r="I23" s="278"/>
      <c r="J23" s="278"/>
      <c r="K23" s="278"/>
      <c r="L23" s="278"/>
      <c r="M23" s="278"/>
      <c r="N23" s="278"/>
      <c r="O23" s="279"/>
      <c r="P23" s="228">
        <v>95</v>
      </c>
      <c r="Q23" s="229"/>
      <c r="R23" s="229"/>
      <c r="S23" s="229"/>
      <c r="T23" s="229"/>
      <c r="U23" s="229"/>
      <c r="V23" s="280"/>
      <c r="W23" s="228">
        <v>70</v>
      </c>
      <c r="X23" s="229"/>
      <c r="Y23" s="229"/>
      <c r="Z23" s="229"/>
      <c r="AA23" s="229"/>
      <c r="AB23" s="229"/>
      <c r="AC23" s="280"/>
      <c r="AD23" s="281" t="s">
        <v>726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7.75" customHeight="1" x14ac:dyDescent="0.15">
      <c r="A24" s="303"/>
      <c r="B24" s="304"/>
      <c r="C24" s="304"/>
      <c r="D24" s="304"/>
      <c r="E24" s="304"/>
      <c r="F24" s="305"/>
      <c r="G24" s="287" t="s">
        <v>612</v>
      </c>
      <c r="H24" s="288"/>
      <c r="I24" s="288"/>
      <c r="J24" s="288"/>
      <c r="K24" s="288"/>
      <c r="L24" s="288"/>
      <c r="M24" s="288"/>
      <c r="N24" s="288"/>
      <c r="O24" s="289"/>
      <c r="P24" s="216">
        <v>19</v>
      </c>
      <c r="Q24" s="217"/>
      <c r="R24" s="217"/>
      <c r="S24" s="217"/>
      <c r="T24" s="217"/>
      <c r="U24" s="217"/>
      <c r="V24" s="218"/>
      <c r="W24" s="216">
        <v>19</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7.75" customHeight="1" x14ac:dyDescent="0.15">
      <c r="A25" s="303"/>
      <c r="B25" s="304"/>
      <c r="C25" s="304"/>
      <c r="D25" s="304"/>
      <c r="E25" s="304"/>
      <c r="F25" s="305"/>
      <c r="G25" s="287" t="s">
        <v>613</v>
      </c>
      <c r="H25" s="288"/>
      <c r="I25" s="288"/>
      <c r="J25" s="288"/>
      <c r="K25" s="288"/>
      <c r="L25" s="288"/>
      <c r="M25" s="288"/>
      <c r="N25" s="288"/>
      <c r="O25" s="289"/>
      <c r="P25" s="216">
        <v>12</v>
      </c>
      <c r="Q25" s="217"/>
      <c r="R25" s="217"/>
      <c r="S25" s="217"/>
      <c r="T25" s="217"/>
      <c r="U25" s="217"/>
      <c r="V25" s="218"/>
      <c r="W25" s="216">
        <v>12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7.75" customHeight="1" x14ac:dyDescent="0.15">
      <c r="A26" s="303"/>
      <c r="B26" s="304"/>
      <c r="C26" s="304"/>
      <c r="D26" s="304"/>
      <c r="E26" s="304"/>
      <c r="F26" s="305"/>
      <c r="G26" s="287" t="s">
        <v>614</v>
      </c>
      <c r="H26" s="288"/>
      <c r="I26" s="288"/>
      <c r="J26" s="288"/>
      <c r="K26" s="288"/>
      <c r="L26" s="288"/>
      <c r="M26" s="288"/>
      <c r="N26" s="288"/>
      <c r="O26" s="289"/>
      <c r="P26" s="216">
        <v>2</v>
      </c>
      <c r="Q26" s="217"/>
      <c r="R26" s="217"/>
      <c r="S26" s="217"/>
      <c r="T26" s="217"/>
      <c r="U26" s="217"/>
      <c r="V26" s="218"/>
      <c r="W26" s="216">
        <v>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7.75" customHeight="1" x14ac:dyDescent="0.15">
      <c r="A27" s="303"/>
      <c r="B27" s="304"/>
      <c r="C27" s="304"/>
      <c r="D27" s="304"/>
      <c r="E27" s="304"/>
      <c r="F27" s="305"/>
      <c r="G27" s="287" t="s">
        <v>615</v>
      </c>
      <c r="H27" s="288"/>
      <c r="I27" s="288"/>
      <c r="J27" s="288"/>
      <c r="K27" s="288"/>
      <c r="L27" s="288"/>
      <c r="M27" s="288"/>
      <c r="N27" s="288"/>
      <c r="O27" s="289"/>
      <c r="P27" s="216">
        <v>1</v>
      </c>
      <c r="Q27" s="217"/>
      <c r="R27" s="217"/>
      <c r="S27" s="217"/>
      <c r="T27" s="217"/>
      <c r="U27" s="217"/>
      <c r="V27" s="218"/>
      <c r="W27" s="216">
        <v>1</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7.75" customHeight="1" x14ac:dyDescent="0.15">
      <c r="A28" s="303"/>
      <c r="B28" s="304"/>
      <c r="C28" s="304"/>
      <c r="D28" s="304"/>
      <c r="E28" s="304"/>
      <c r="F28" s="305"/>
      <c r="G28" s="294" t="s">
        <v>702</v>
      </c>
      <c r="H28" s="295"/>
      <c r="I28" s="295"/>
      <c r="J28" s="295"/>
      <c r="K28" s="295"/>
      <c r="L28" s="295"/>
      <c r="M28" s="295"/>
      <c r="N28" s="295"/>
      <c r="O28" s="296"/>
      <c r="P28" s="297">
        <v>1</v>
      </c>
      <c r="Q28" s="298"/>
      <c r="R28" s="298"/>
      <c r="S28" s="298"/>
      <c r="T28" s="298"/>
      <c r="U28" s="298"/>
      <c r="V28" s="299"/>
      <c r="W28" s="297">
        <v>1</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7.75" customHeight="1" thickBot="1" x14ac:dyDescent="0.2">
      <c r="A29" s="303"/>
      <c r="B29" s="304"/>
      <c r="C29" s="304"/>
      <c r="D29" s="304"/>
      <c r="E29" s="304"/>
      <c r="F29" s="305"/>
      <c r="G29" s="126" t="s">
        <v>18</v>
      </c>
      <c r="H29" s="127"/>
      <c r="I29" s="127"/>
      <c r="J29" s="127"/>
      <c r="K29" s="127"/>
      <c r="L29" s="127"/>
      <c r="M29" s="127"/>
      <c r="N29" s="127"/>
      <c r="O29" s="128"/>
      <c r="P29" s="331">
        <f>AK13</f>
        <v>130</v>
      </c>
      <c r="Q29" s="332"/>
      <c r="R29" s="332"/>
      <c r="S29" s="332"/>
      <c r="T29" s="332"/>
      <c r="U29" s="332"/>
      <c r="V29" s="333"/>
      <c r="W29" s="334">
        <f>AR13</f>
        <v>105</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575</v>
      </c>
      <c r="B30" s="338"/>
      <c r="C30" s="338"/>
      <c r="D30" s="338"/>
      <c r="E30" s="338"/>
      <c r="F30" s="339"/>
      <c r="G30" s="311" t="s">
        <v>700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576</v>
      </c>
      <c r="B31" s="318"/>
      <c r="C31" s="318"/>
      <c r="D31" s="318"/>
      <c r="E31" s="318"/>
      <c r="F31" s="319"/>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0" t="s">
        <v>411</v>
      </c>
      <c r="AR31" s="411"/>
      <c r="AS31" s="411"/>
      <c r="AT31" s="412"/>
      <c r="AU31" s="410" t="s">
        <v>589</v>
      </c>
      <c r="AV31" s="411"/>
      <c r="AW31" s="411"/>
      <c r="AX31" s="413"/>
    </row>
    <row r="32" spans="1:50" ht="31.5" customHeight="1" x14ac:dyDescent="0.15">
      <c r="A32" s="348"/>
      <c r="B32" s="318"/>
      <c r="C32" s="318"/>
      <c r="D32" s="318"/>
      <c r="E32" s="318"/>
      <c r="F32" s="319"/>
      <c r="G32" s="357" t="s">
        <v>676</v>
      </c>
      <c r="H32" s="358"/>
      <c r="I32" s="358"/>
      <c r="J32" s="358"/>
      <c r="K32" s="358"/>
      <c r="L32" s="358"/>
      <c r="M32" s="358"/>
      <c r="N32" s="358"/>
      <c r="O32" s="358"/>
      <c r="P32" s="361" t="s">
        <v>709</v>
      </c>
      <c r="Q32" s="362"/>
      <c r="R32" s="362"/>
      <c r="S32" s="362"/>
      <c r="T32" s="362"/>
      <c r="U32" s="362"/>
      <c r="V32" s="362"/>
      <c r="W32" s="362"/>
      <c r="X32" s="363"/>
      <c r="Y32" s="367" t="s">
        <v>51</v>
      </c>
      <c r="Z32" s="368"/>
      <c r="AA32" s="369"/>
      <c r="AB32" s="370" t="s">
        <v>616</v>
      </c>
      <c r="AC32" s="370"/>
      <c r="AD32" s="370"/>
      <c r="AE32" s="371">
        <v>2</v>
      </c>
      <c r="AF32" s="371"/>
      <c r="AG32" s="371"/>
      <c r="AH32" s="371"/>
      <c r="AI32" s="371">
        <v>1</v>
      </c>
      <c r="AJ32" s="371"/>
      <c r="AK32" s="371"/>
      <c r="AL32" s="371"/>
      <c r="AM32" s="398" t="s">
        <v>641</v>
      </c>
      <c r="AN32" s="371"/>
      <c r="AO32" s="371"/>
      <c r="AP32" s="371"/>
      <c r="AQ32" s="371" t="s">
        <v>610</v>
      </c>
      <c r="AR32" s="371"/>
      <c r="AS32" s="371"/>
      <c r="AT32" s="371"/>
      <c r="AU32" s="389" t="s">
        <v>644</v>
      </c>
      <c r="AV32" s="405"/>
      <c r="AW32" s="405"/>
      <c r="AX32" s="406"/>
    </row>
    <row r="33" spans="1:51" ht="31.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616</v>
      </c>
      <c r="AC33" s="370"/>
      <c r="AD33" s="370"/>
      <c r="AE33" s="371">
        <v>1</v>
      </c>
      <c r="AF33" s="371"/>
      <c r="AG33" s="371"/>
      <c r="AH33" s="371"/>
      <c r="AI33" s="371">
        <v>1</v>
      </c>
      <c r="AJ33" s="371"/>
      <c r="AK33" s="371"/>
      <c r="AL33" s="371"/>
      <c r="AM33" s="398" t="s">
        <v>641</v>
      </c>
      <c r="AN33" s="371"/>
      <c r="AO33" s="371"/>
      <c r="AP33" s="371"/>
      <c r="AQ33" s="398" t="s">
        <v>641</v>
      </c>
      <c r="AR33" s="371"/>
      <c r="AS33" s="371"/>
      <c r="AT33" s="371"/>
      <c r="AU33" s="389" t="s">
        <v>644</v>
      </c>
      <c r="AV33" s="405"/>
      <c r="AW33" s="405"/>
      <c r="AX33" s="406"/>
    </row>
    <row r="34" spans="1:51" ht="23.25" customHeight="1" x14ac:dyDescent="0.15">
      <c r="A34" s="437" t="s">
        <v>577</v>
      </c>
      <c r="B34" s="438"/>
      <c r="C34" s="438"/>
      <c r="D34" s="438"/>
      <c r="E34" s="438"/>
      <c r="F34" s="439"/>
      <c r="G34" s="223" t="s">
        <v>578</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412</v>
      </c>
      <c r="AF34" s="223"/>
      <c r="AG34" s="223"/>
      <c r="AH34" s="252"/>
      <c r="AI34" s="222" t="s">
        <v>564</v>
      </c>
      <c r="AJ34" s="223"/>
      <c r="AK34" s="223"/>
      <c r="AL34" s="252"/>
      <c r="AM34" s="222" t="s">
        <v>380</v>
      </c>
      <c r="AN34" s="223"/>
      <c r="AO34" s="223"/>
      <c r="AP34" s="252"/>
      <c r="AQ34" s="416" t="s">
        <v>590</v>
      </c>
      <c r="AR34" s="417"/>
      <c r="AS34" s="417"/>
      <c r="AT34" s="417"/>
      <c r="AU34" s="417"/>
      <c r="AV34" s="417"/>
      <c r="AW34" s="417"/>
      <c r="AX34" s="418"/>
    </row>
    <row r="35" spans="1:51" ht="23.25" customHeight="1" x14ac:dyDescent="0.15">
      <c r="A35" s="440"/>
      <c r="B35" s="441"/>
      <c r="C35" s="441"/>
      <c r="D35" s="441"/>
      <c r="E35" s="441"/>
      <c r="F35" s="442"/>
      <c r="G35" s="394" t="s">
        <v>618</v>
      </c>
      <c r="H35" s="395"/>
      <c r="I35" s="395"/>
      <c r="J35" s="395"/>
      <c r="K35" s="395"/>
      <c r="L35" s="395"/>
      <c r="M35" s="395"/>
      <c r="N35" s="395"/>
      <c r="O35" s="395"/>
      <c r="P35" s="395"/>
      <c r="Q35" s="395"/>
      <c r="R35" s="395"/>
      <c r="S35" s="395"/>
      <c r="T35" s="395"/>
      <c r="U35" s="395"/>
      <c r="V35" s="395"/>
      <c r="W35" s="395"/>
      <c r="X35" s="395"/>
      <c r="Y35" s="419" t="s">
        <v>577</v>
      </c>
      <c r="Z35" s="420"/>
      <c r="AA35" s="421"/>
      <c r="AB35" s="422" t="s">
        <v>619</v>
      </c>
      <c r="AC35" s="423"/>
      <c r="AD35" s="424"/>
      <c r="AE35" s="398">
        <v>2942</v>
      </c>
      <c r="AF35" s="398"/>
      <c r="AG35" s="398"/>
      <c r="AH35" s="398"/>
      <c r="AI35" s="398">
        <v>5779</v>
      </c>
      <c r="AJ35" s="398"/>
      <c r="AK35" s="398"/>
      <c r="AL35" s="398"/>
      <c r="AM35" s="398" t="s">
        <v>641</v>
      </c>
      <c r="AN35" s="398"/>
      <c r="AO35" s="398"/>
      <c r="AP35" s="398"/>
      <c r="AQ35" s="389" t="s">
        <v>641</v>
      </c>
      <c r="AR35" s="372"/>
      <c r="AS35" s="372"/>
      <c r="AT35" s="372"/>
      <c r="AU35" s="372"/>
      <c r="AV35" s="372"/>
      <c r="AW35" s="372"/>
      <c r="AX35" s="373"/>
    </row>
    <row r="36" spans="1:51" ht="57.7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580</v>
      </c>
      <c r="Z36" s="399"/>
      <c r="AA36" s="400"/>
      <c r="AB36" s="425" t="s">
        <v>620</v>
      </c>
      <c r="AC36" s="426"/>
      <c r="AD36" s="427"/>
      <c r="AE36" s="428" t="s">
        <v>621</v>
      </c>
      <c r="AF36" s="428"/>
      <c r="AG36" s="428"/>
      <c r="AH36" s="428"/>
      <c r="AI36" s="428" t="s">
        <v>622</v>
      </c>
      <c r="AJ36" s="428"/>
      <c r="AK36" s="428"/>
      <c r="AL36" s="428"/>
      <c r="AM36" s="428" t="s">
        <v>641</v>
      </c>
      <c r="AN36" s="428"/>
      <c r="AO36" s="428"/>
      <c r="AP36" s="428"/>
      <c r="AQ36" s="428" t="s">
        <v>641</v>
      </c>
      <c r="AR36" s="428"/>
      <c r="AS36" s="428"/>
      <c r="AT36" s="428"/>
      <c r="AU36" s="428"/>
      <c r="AV36" s="428"/>
      <c r="AW36" s="428"/>
      <c r="AX36" s="429"/>
    </row>
    <row r="37" spans="1:51" ht="18.75" customHeight="1" x14ac:dyDescent="0.15">
      <c r="A37" s="468" t="s">
        <v>232</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412</v>
      </c>
      <c r="AF37" s="486"/>
      <c r="AG37" s="486"/>
      <c r="AH37" s="487"/>
      <c r="AI37" s="490" t="s">
        <v>564</v>
      </c>
      <c r="AJ37" s="490"/>
      <c r="AK37" s="490"/>
      <c r="AL37" s="485"/>
      <c r="AM37" s="490" t="s">
        <v>380</v>
      </c>
      <c r="AN37" s="490"/>
      <c r="AO37" s="490"/>
      <c r="AP37" s="485"/>
      <c r="AQ37" s="458" t="s">
        <v>174</v>
      </c>
      <c r="AR37" s="459"/>
      <c r="AS37" s="459"/>
      <c r="AT37" s="460"/>
      <c r="AU37" s="323" t="s">
        <v>128</v>
      </c>
      <c r="AV37" s="323"/>
      <c r="AW37" s="323"/>
      <c r="AX37" s="328"/>
    </row>
    <row r="38" spans="1:51" ht="18.75" customHeight="1" x14ac:dyDescent="0.15">
      <c r="A38" s="471"/>
      <c r="B38" s="472"/>
      <c r="C38" s="472"/>
      <c r="D38" s="472"/>
      <c r="E38" s="472"/>
      <c r="F38" s="473"/>
      <c r="G38" s="343"/>
      <c r="H38" s="325"/>
      <c r="I38" s="325"/>
      <c r="J38" s="325"/>
      <c r="K38" s="325"/>
      <c r="L38" s="325"/>
      <c r="M38" s="325"/>
      <c r="N38" s="325"/>
      <c r="O38" s="326"/>
      <c r="P38" s="329"/>
      <c r="Q38" s="325"/>
      <c r="R38" s="325"/>
      <c r="S38" s="325"/>
      <c r="T38" s="325"/>
      <c r="U38" s="325"/>
      <c r="V38" s="325"/>
      <c r="W38" s="325"/>
      <c r="X38" s="326"/>
      <c r="Y38" s="482"/>
      <c r="Z38" s="483"/>
      <c r="AA38" s="484"/>
      <c r="AB38" s="402"/>
      <c r="AC38" s="488"/>
      <c r="AD38" s="489"/>
      <c r="AE38" s="402"/>
      <c r="AF38" s="488"/>
      <c r="AG38" s="488"/>
      <c r="AH38" s="489"/>
      <c r="AI38" s="491"/>
      <c r="AJ38" s="491"/>
      <c r="AK38" s="491"/>
      <c r="AL38" s="402"/>
      <c r="AM38" s="491"/>
      <c r="AN38" s="491"/>
      <c r="AO38" s="491"/>
      <c r="AP38" s="402"/>
      <c r="AQ38" s="430" t="s">
        <v>610</v>
      </c>
      <c r="AR38" s="431"/>
      <c r="AS38" s="432" t="s">
        <v>175</v>
      </c>
      <c r="AT38" s="433"/>
      <c r="AU38" s="434" t="s">
        <v>701</v>
      </c>
      <c r="AV38" s="434"/>
      <c r="AW38" s="325" t="s">
        <v>166</v>
      </c>
      <c r="AX38" s="330"/>
    </row>
    <row r="39" spans="1:51" ht="23.25" customHeight="1" x14ac:dyDescent="0.15">
      <c r="A39" s="474"/>
      <c r="B39" s="472"/>
      <c r="C39" s="472"/>
      <c r="D39" s="472"/>
      <c r="E39" s="472"/>
      <c r="F39" s="473"/>
      <c r="G39" s="374" t="s">
        <v>697</v>
      </c>
      <c r="H39" s="375"/>
      <c r="I39" s="375"/>
      <c r="J39" s="375"/>
      <c r="K39" s="375"/>
      <c r="L39" s="375"/>
      <c r="M39" s="375"/>
      <c r="N39" s="375"/>
      <c r="O39" s="376"/>
      <c r="P39" s="139" t="s">
        <v>710</v>
      </c>
      <c r="Q39" s="139"/>
      <c r="R39" s="139"/>
      <c r="S39" s="139"/>
      <c r="T39" s="139"/>
      <c r="U39" s="139"/>
      <c r="V39" s="139"/>
      <c r="W39" s="139"/>
      <c r="X39" s="140"/>
      <c r="Y39" s="385" t="s">
        <v>12</v>
      </c>
      <c r="Z39" s="386"/>
      <c r="AA39" s="387"/>
      <c r="AB39" s="388" t="s">
        <v>616</v>
      </c>
      <c r="AC39" s="388"/>
      <c r="AD39" s="388"/>
      <c r="AE39" s="389">
        <v>2</v>
      </c>
      <c r="AF39" s="372"/>
      <c r="AG39" s="372"/>
      <c r="AH39" s="372"/>
      <c r="AI39" s="389">
        <v>1</v>
      </c>
      <c r="AJ39" s="372"/>
      <c r="AK39" s="372"/>
      <c r="AL39" s="372"/>
      <c r="AM39" s="391">
        <v>1</v>
      </c>
      <c r="AN39" s="392"/>
      <c r="AO39" s="392"/>
      <c r="AP39" s="393"/>
      <c r="AQ39" s="391" t="s">
        <v>610</v>
      </c>
      <c r="AR39" s="392"/>
      <c r="AS39" s="392"/>
      <c r="AT39" s="393"/>
      <c r="AU39" s="372" t="s">
        <v>610</v>
      </c>
      <c r="AV39" s="372"/>
      <c r="AW39" s="372"/>
      <c r="AX39" s="373"/>
    </row>
    <row r="40" spans="1:51" ht="23.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616</v>
      </c>
      <c r="AC40" s="448"/>
      <c r="AD40" s="448"/>
      <c r="AE40" s="389">
        <v>1</v>
      </c>
      <c r="AF40" s="372"/>
      <c r="AG40" s="372"/>
      <c r="AH40" s="372"/>
      <c r="AI40" s="389">
        <v>1</v>
      </c>
      <c r="AJ40" s="372"/>
      <c r="AK40" s="372"/>
      <c r="AL40" s="372"/>
      <c r="AM40" s="391">
        <v>1</v>
      </c>
      <c r="AN40" s="392"/>
      <c r="AO40" s="392"/>
      <c r="AP40" s="393"/>
      <c r="AQ40" s="391" t="s">
        <v>610</v>
      </c>
      <c r="AR40" s="392"/>
      <c r="AS40" s="392"/>
      <c r="AT40" s="393"/>
      <c r="AU40" s="372" t="s">
        <v>701</v>
      </c>
      <c r="AV40" s="372"/>
      <c r="AW40" s="372"/>
      <c r="AX40" s="373"/>
    </row>
    <row r="41" spans="1:51" ht="23.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200</v>
      </c>
      <c r="AF41" s="372"/>
      <c r="AG41" s="372"/>
      <c r="AH41" s="372"/>
      <c r="AI41" s="389">
        <v>100</v>
      </c>
      <c r="AJ41" s="372"/>
      <c r="AK41" s="372"/>
      <c r="AL41" s="372"/>
      <c r="AM41" s="389">
        <v>100</v>
      </c>
      <c r="AN41" s="372"/>
      <c r="AO41" s="372"/>
      <c r="AP41" s="372"/>
      <c r="AQ41" s="391" t="s">
        <v>610</v>
      </c>
      <c r="AR41" s="392"/>
      <c r="AS41" s="392"/>
      <c r="AT41" s="393"/>
      <c r="AU41" s="372" t="s">
        <v>610</v>
      </c>
      <c r="AV41" s="372"/>
      <c r="AW41" s="372"/>
      <c r="AX41" s="373"/>
    </row>
    <row r="42" spans="1:51" ht="23.25" customHeight="1" x14ac:dyDescent="0.15">
      <c r="A42" s="462" t="s">
        <v>256</v>
      </c>
      <c r="B42" s="456"/>
      <c r="C42" s="456"/>
      <c r="D42" s="456"/>
      <c r="E42" s="456"/>
      <c r="F42" s="457"/>
      <c r="G42" s="498" t="s">
        <v>692</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903" t="s">
        <v>569</v>
      </c>
      <c r="B44" s="317" t="s">
        <v>570</v>
      </c>
      <c r="C44" s="318"/>
      <c r="D44" s="318"/>
      <c r="E44" s="318"/>
      <c r="F44" s="319"/>
      <c r="G44" s="323" t="s">
        <v>571</v>
      </c>
      <c r="H44" s="323"/>
      <c r="I44" s="323"/>
      <c r="J44" s="323"/>
      <c r="K44" s="323"/>
      <c r="L44" s="323"/>
      <c r="M44" s="323"/>
      <c r="N44" s="323"/>
      <c r="O44" s="323"/>
      <c r="P44" s="323"/>
      <c r="Q44" s="323"/>
      <c r="R44" s="323"/>
      <c r="S44" s="323"/>
      <c r="T44" s="323"/>
      <c r="U44" s="323"/>
      <c r="V44" s="323"/>
      <c r="W44" s="323"/>
      <c r="X44" s="323"/>
      <c r="Y44" s="323"/>
      <c r="Z44" s="323"/>
      <c r="AA44" s="324"/>
      <c r="AB44" s="327" t="s">
        <v>591</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0" t="s">
        <v>11</v>
      </c>
      <c r="AC49" s="901"/>
      <c r="AD49" s="902"/>
      <c r="AE49" s="415" t="s">
        <v>412</v>
      </c>
      <c r="AF49" s="415"/>
      <c r="AG49" s="415"/>
      <c r="AH49" s="415"/>
      <c r="AI49" s="415" t="s">
        <v>564</v>
      </c>
      <c r="AJ49" s="415"/>
      <c r="AK49" s="415"/>
      <c r="AL49" s="415"/>
      <c r="AM49" s="415" t="s">
        <v>380</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8"/>
      <c r="AD50" s="489"/>
      <c r="AE50" s="415"/>
      <c r="AF50" s="415"/>
      <c r="AG50" s="415"/>
      <c r="AH50" s="415"/>
      <c r="AI50" s="415"/>
      <c r="AJ50" s="415"/>
      <c r="AK50" s="415"/>
      <c r="AL50" s="415"/>
      <c r="AM50" s="415"/>
      <c r="AN50" s="415"/>
      <c r="AO50" s="415"/>
      <c r="AP50" s="415"/>
      <c r="AQ50" s="497"/>
      <c r="AR50" s="434"/>
      <c r="AS50" s="432" t="s">
        <v>175</v>
      </c>
      <c r="AT50" s="433"/>
      <c r="AU50" s="434"/>
      <c r="AV50" s="434"/>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904" t="s">
        <v>57</v>
      </c>
      <c r="Z51" s="905"/>
      <c r="AA51" s="90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5"/>
      <c r="B52" s="317"/>
      <c r="C52" s="318"/>
      <c r="D52" s="318"/>
      <c r="E52" s="318"/>
      <c r="F52" s="319"/>
      <c r="G52" s="907"/>
      <c r="H52" s="383"/>
      <c r="I52" s="383"/>
      <c r="J52" s="383"/>
      <c r="K52" s="383"/>
      <c r="L52" s="383"/>
      <c r="M52" s="383"/>
      <c r="N52" s="383"/>
      <c r="O52" s="384"/>
      <c r="P52" s="451"/>
      <c r="Q52" s="451"/>
      <c r="R52" s="451"/>
      <c r="S52" s="451"/>
      <c r="T52" s="451"/>
      <c r="U52" s="451"/>
      <c r="V52" s="451"/>
      <c r="W52" s="451"/>
      <c r="X52" s="452"/>
      <c r="Y52" s="908"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908" t="s">
        <v>13</v>
      </c>
      <c r="Z53" s="786"/>
      <c r="AA53" s="787"/>
      <c r="AB53" s="909" t="s">
        <v>14</v>
      </c>
      <c r="AC53" s="909"/>
      <c r="AD53" s="909"/>
      <c r="AE53" s="567"/>
      <c r="AF53" s="568"/>
      <c r="AG53" s="568"/>
      <c r="AH53" s="568"/>
      <c r="AI53" s="567"/>
      <c r="AJ53" s="568"/>
      <c r="AK53" s="568"/>
      <c r="AL53" s="568"/>
      <c r="AM53" s="567"/>
      <c r="AN53" s="568"/>
      <c r="AO53" s="568"/>
      <c r="AP53" s="568"/>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0" t="s">
        <v>11</v>
      </c>
      <c r="AC54" s="901"/>
      <c r="AD54" s="902"/>
      <c r="AE54" s="415" t="s">
        <v>412</v>
      </c>
      <c r="AF54" s="415"/>
      <c r="AG54" s="415"/>
      <c r="AH54" s="415"/>
      <c r="AI54" s="415" t="s">
        <v>564</v>
      </c>
      <c r="AJ54" s="415"/>
      <c r="AK54" s="415"/>
      <c r="AL54" s="415"/>
      <c r="AM54" s="415" t="s">
        <v>380</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8"/>
      <c r="AD55" s="489"/>
      <c r="AE55" s="415"/>
      <c r="AF55" s="415"/>
      <c r="AG55" s="415"/>
      <c r="AH55" s="415"/>
      <c r="AI55" s="415"/>
      <c r="AJ55" s="415"/>
      <c r="AK55" s="415"/>
      <c r="AL55" s="415"/>
      <c r="AM55" s="415"/>
      <c r="AN55" s="415"/>
      <c r="AO55" s="415"/>
      <c r="AP55" s="415"/>
      <c r="AQ55" s="497"/>
      <c r="AR55" s="434"/>
      <c r="AS55" s="432" t="s">
        <v>175</v>
      </c>
      <c r="AT55" s="433"/>
      <c r="AU55" s="434"/>
      <c r="AV55" s="434"/>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904" t="s">
        <v>57</v>
      </c>
      <c r="Z56" s="905"/>
      <c r="AA56" s="90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5"/>
      <c r="B57" s="317"/>
      <c r="C57" s="318"/>
      <c r="D57" s="318"/>
      <c r="E57" s="318"/>
      <c r="F57" s="319"/>
      <c r="G57" s="907"/>
      <c r="H57" s="383"/>
      <c r="I57" s="383"/>
      <c r="J57" s="383"/>
      <c r="K57" s="383"/>
      <c r="L57" s="383"/>
      <c r="M57" s="383"/>
      <c r="N57" s="383"/>
      <c r="O57" s="384"/>
      <c r="P57" s="451"/>
      <c r="Q57" s="451"/>
      <c r="R57" s="451"/>
      <c r="S57" s="451"/>
      <c r="T57" s="451"/>
      <c r="U57" s="451"/>
      <c r="V57" s="451"/>
      <c r="W57" s="451"/>
      <c r="X57" s="452"/>
      <c r="Y57" s="908"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908" t="s">
        <v>13</v>
      </c>
      <c r="Z58" s="786"/>
      <c r="AA58" s="787"/>
      <c r="AB58" s="909" t="s">
        <v>14</v>
      </c>
      <c r="AC58" s="909"/>
      <c r="AD58" s="909"/>
      <c r="AE58" s="567"/>
      <c r="AF58" s="568"/>
      <c r="AG58" s="568"/>
      <c r="AH58" s="568"/>
      <c r="AI58" s="567"/>
      <c r="AJ58" s="568"/>
      <c r="AK58" s="568"/>
      <c r="AL58" s="568"/>
      <c r="AM58" s="567"/>
      <c r="AN58" s="568"/>
      <c r="AO58" s="568"/>
      <c r="AP58" s="568"/>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0" t="s">
        <v>11</v>
      </c>
      <c r="AC59" s="901"/>
      <c r="AD59" s="902"/>
      <c r="AE59" s="415" t="s">
        <v>412</v>
      </c>
      <c r="AF59" s="415"/>
      <c r="AG59" s="415"/>
      <c r="AH59" s="415"/>
      <c r="AI59" s="415" t="s">
        <v>564</v>
      </c>
      <c r="AJ59" s="415"/>
      <c r="AK59" s="415"/>
      <c r="AL59" s="415"/>
      <c r="AM59" s="415" t="s">
        <v>380</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8"/>
      <c r="AD60" s="489"/>
      <c r="AE60" s="415"/>
      <c r="AF60" s="415"/>
      <c r="AG60" s="415"/>
      <c r="AH60" s="415"/>
      <c r="AI60" s="415"/>
      <c r="AJ60" s="415"/>
      <c r="AK60" s="415"/>
      <c r="AL60" s="415"/>
      <c r="AM60" s="415"/>
      <c r="AN60" s="415"/>
      <c r="AO60" s="415"/>
      <c r="AP60" s="415"/>
      <c r="AQ60" s="497"/>
      <c r="AR60" s="434"/>
      <c r="AS60" s="432" t="s">
        <v>175</v>
      </c>
      <c r="AT60" s="433"/>
      <c r="AU60" s="434"/>
      <c r="AV60" s="434"/>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904" t="s">
        <v>57</v>
      </c>
      <c r="Z61" s="905"/>
      <c r="AA61" s="90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5"/>
      <c r="B62" s="317"/>
      <c r="C62" s="318"/>
      <c r="D62" s="318"/>
      <c r="E62" s="318"/>
      <c r="F62" s="319"/>
      <c r="G62" s="907"/>
      <c r="H62" s="383"/>
      <c r="I62" s="383"/>
      <c r="J62" s="383"/>
      <c r="K62" s="383"/>
      <c r="L62" s="383"/>
      <c r="M62" s="383"/>
      <c r="N62" s="383"/>
      <c r="O62" s="384"/>
      <c r="P62" s="451"/>
      <c r="Q62" s="451"/>
      <c r="R62" s="451"/>
      <c r="S62" s="451"/>
      <c r="T62" s="451"/>
      <c r="U62" s="451"/>
      <c r="V62" s="451"/>
      <c r="W62" s="451"/>
      <c r="X62" s="452"/>
      <c r="Y62" s="908"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6"/>
      <c r="B63" s="897"/>
      <c r="C63" s="898"/>
      <c r="D63" s="898"/>
      <c r="E63" s="898"/>
      <c r="F63" s="899"/>
      <c r="G63" s="141"/>
      <c r="H63" s="142"/>
      <c r="I63" s="142"/>
      <c r="J63" s="142"/>
      <c r="K63" s="142"/>
      <c r="L63" s="142"/>
      <c r="M63" s="142"/>
      <c r="N63" s="142"/>
      <c r="O63" s="143"/>
      <c r="P63" s="453"/>
      <c r="Q63" s="453"/>
      <c r="R63" s="453"/>
      <c r="S63" s="453"/>
      <c r="T63" s="453"/>
      <c r="U63" s="453"/>
      <c r="V63" s="453"/>
      <c r="W63" s="453"/>
      <c r="X63" s="454"/>
      <c r="Y63" s="908" t="s">
        <v>13</v>
      </c>
      <c r="Z63" s="786"/>
      <c r="AA63" s="787"/>
      <c r="AB63" s="909" t="s">
        <v>14</v>
      </c>
      <c r="AC63" s="909"/>
      <c r="AD63" s="909"/>
      <c r="AE63" s="567"/>
      <c r="AF63" s="568"/>
      <c r="AG63" s="568"/>
      <c r="AH63" s="568"/>
      <c r="AI63" s="567"/>
      <c r="AJ63" s="568"/>
      <c r="AK63" s="568"/>
      <c r="AL63" s="568"/>
      <c r="AM63" s="567"/>
      <c r="AN63" s="568"/>
      <c r="AO63" s="568"/>
      <c r="AP63" s="568"/>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15">
      <c r="A64" s="337" t="s">
        <v>575</v>
      </c>
      <c r="B64" s="338"/>
      <c r="C64" s="338"/>
      <c r="D64" s="338"/>
      <c r="E64" s="338"/>
      <c r="F64" s="339"/>
      <c r="G64" s="311" t="s">
        <v>652</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576</v>
      </c>
      <c r="B65" s="318"/>
      <c r="C65" s="318"/>
      <c r="D65" s="318"/>
      <c r="E65" s="318"/>
      <c r="F65" s="319"/>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0" t="s">
        <v>411</v>
      </c>
      <c r="AR65" s="411"/>
      <c r="AS65" s="411"/>
      <c r="AT65" s="412"/>
      <c r="AU65" s="410" t="s">
        <v>589</v>
      </c>
      <c r="AV65" s="411"/>
      <c r="AW65" s="411"/>
      <c r="AX65" s="413"/>
      <c r="AY65">
        <f>COUNTA($G$66)</f>
        <v>1</v>
      </c>
    </row>
    <row r="66" spans="1:51" ht="52.5" customHeight="1" x14ac:dyDescent="0.15">
      <c r="A66" s="348"/>
      <c r="B66" s="318"/>
      <c r="C66" s="318"/>
      <c r="D66" s="318"/>
      <c r="E66" s="318"/>
      <c r="F66" s="319"/>
      <c r="G66" s="357" t="s">
        <v>653</v>
      </c>
      <c r="H66" s="358"/>
      <c r="I66" s="358"/>
      <c r="J66" s="358"/>
      <c r="K66" s="358"/>
      <c r="L66" s="358"/>
      <c r="M66" s="358"/>
      <c r="N66" s="358"/>
      <c r="O66" s="358"/>
      <c r="P66" s="361" t="s">
        <v>711</v>
      </c>
      <c r="Q66" s="362"/>
      <c r="R66" s="362"/>
      <c r="S66" s="362"/>
      <c r="T66" s="362"/>
      <c r="U66" s="362"/>
      <c r="V66" s="362"/>
      <c r="W66" s="362"/>
      <c r="X66" s="363"/>
      <c r="Y66" s="367" t="s">
        <v>51</v>
      </c>
      <c r="Z66" s="368"/>
      <c r="AA66" s="369"/>
      <c r="AB66" s="388" t="s">
        <v>722</v>
      </c>
      <c r="AC66" s="370"/>
      <c r="AD66" s="370"/>
      <c r="AE66" s="371" t="s">
        <v>610</v>
      </c>
      <c r="AF66" s="371"/>
      <c r="AG66" s="371"/>
      <c r="AH66" s="371"/>
      <c r="AI66" s="371">
        <v>284</v>
      </c>
      <c r="AJ66" s="371"/>
      <c r="AK66" s="371"/>
      <c r="AL66" s="371"/>
      <c r="AM66" s="398" t="s">
        <v>641</v>
      </c>
      <c r="AN66" s="371"/>
      <c r="AO66" s="371"/>
      <c r="AP66" s="371"/>
      <c r="AQ66" s="371" t="s">
        <v>610</v>
      </c>
      <c r="AR66" s="371"/>
      <c r="AS66" s="371"/>
      <c r="AT66" s="371"/>
      <c r="AU66" s="414" t="s">
        <v>610</v>
      </c>
      <c r="AV66" s="405"/>
      <c r="AW66" s="405"/>
      <c r="AX66" s="406"/>
      <c r="AY66">
        <f>$AY$65</f>
        <v>1</v>
      </c>
    </row>
    <row r="67" spans="1:51" ht="52.5"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88" t="s">
        <v>714</v>
      </c>
      <c r="AC67" s="370"/>
      <c r="AD67" s="370"/>
      <c r="AE67" s="371" t="s">
        <v>610</v>
      </c>
      <c r="AF67" s="371"/>
      <c r="AG67" s="371"/>
      <c r="AH67" s="371"/>
      <c r="AI67" s="371">
        <v>50</v>
      </c>
      <c r="AJ67" s="371"/>
      <c r="AK67" s="371"/>
      <c r="AL67" s="371"/>
      <c r="AM67" s="398" t="s">
        <v>641</v>
      </c>
      <c r="AN67" s="371"/>
      <c r="AO67" s="371"/>
      <c r="AP67" s="371"/>
      <c r="AQ67" s="398" t="s">
        <v>641</v>
      </c>
      <c r="AR67" s="371"/>
      <c r="AS67" s="371"/>
      <c r="AT67" s="371"/>
      <c r="AU67" s="389" t="s">
        <v>641</v>
      </c>
      <c r="AV67" s="405"/>
      <c r="AW67" s="405"/>
      <c r="AX67" s="406"/>
      <c r="AY67">
        <f>$AY$65</f>
        <v>1</v>
      </c>
    </row>
    <row r="68" spans="1:51" ht="23.25" customHeight="1" x14ac:dyDescent="0.15">
      <c r="A68" s="437" t="s">
        <v>577</v>
      </c>
      <c r="B68" s="438"/>
      <c r="C68" s="438"/>
      <c r="D68" s="438"/>
      <c r="E68" s="438"/>
      <c r="F68" s="439"/>
      <c r="G68" s="223" t="s">
        <v>578</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412</v>
      </c>
      <c r="AF68" s="415"/>
      <c r="AG68" s="415"/>
      <c r="AH68" s="415"/>
      <c r="AI68" s="415" t="s">
        <v>564</v>
      </c>
      <c r="AJ68" s="415"/>
      <c r="AK68" s="415"/>
      <c r="AL68" s="415"/>
      <c r="AM68" s="415" t="s">
        <v>380</v>
      </c>
      <c r="AN68" s="415"/>
      <c r="AO68" s="415"/>
      <c r="AP68" s="415"/>
      <c r="AQ68" s="416" t="s">
        <v>590</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713</v>
      </c>
      <c r="H69" s="395"/>
      <c r="I69" s="395"/>
      <c r="J69" s="395"/>
      <c r="K69" s="395"/>
      <c r="L69" s="395"/>
      <c r="M69" s="395"/>
      <c r="N69" s="395"/>
      <c r="O69" s="395"/>
      <c r="P69" s="395"/>
      <c r="Q69" s="395"/>
      <c r="R69" s="395"/>
      <c r="S69" s="395"/>
      <c r="T69" s="395"/>
      <c r="U69" s="395"/>
      <c r="V69" s="395"/>
      <c r="W69" s="395"/>
      <c r="X69" s="395"/>
      <c r="Y69" s="419" t="s">
        <v>577</v>
      </c>
      <c r="Z69" s="420"/>
      <c r="AA69" s="421"/>
      <c r="AB69" s="422" t="s">
        <v>715</v>
      </c>
      <c r="AC69" s="423"/>
      <c r="AD69" s="424"/>
      <c r="AE69" s="398" t="s">
        <v>610</v>
      </c>
      <c r="AF69" s="398"/>
      <c r="AG69" s="398"/>
      <c r="AH69" s="398"/>
      <c r="AI69" s="398">
        <v>204</v>
      </c>
      <c r="AJ69" s="398"/>
      <c r="AK69" s="398"/>
      <c r="AL69" s="398"/>
      <c r="AM69" s="398" t="s">
        <v>641</v>
      </c>
      <c r="AN69" s="398"/>
      <c r="AO69" s="398"/>
      <c r="AP69" s="398"/>
      <c r="AQ69" s="389" t="s">
        <v>641</v>
      </c>
      <c r="AR69" s="372"/>
      <c r="AS69" s="372"/>
      <c r="AT69" s="372"/>
      <c r="AU69" s="372"/>
      <c r="AV69" s="372"/>
      <c r="AW69" s="372"/>
      <c r="AX69" s="373"/>
      <c r="AY69">
        <f>$AY$68</f>
        <v>1</v>
      </c>
    </row>
    <row r="70" spans="1:51" ht="46.5" customHeight="1" thickBo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580</v>
      </c>
      <c r="Z70" s="399"/>
      <c r="AA70" s="400"/>
      <c r="AB70" s="425" t="s">
        <v>620</v>
      </c>
      <c r="AC70" s="426"/>
      <c r="AD70" s="427"/>
      <c r="AE70" s="428" t="s">
        <v>610</v>
      </c>
      <c r="AF70" s="428"/>
      <c r="AG70" s="428"/>
      <c r="AH70" s="428"/>
      <c r="AI70" s="461" t="s">
        <v>716</v>
      </c>
      <c r="AJ70" s="428"/>
      <c r="AK70" s="428"/>
      <c r="AL70" s="428"/>
      <c r="AM70" s="428" t="s">
        <v>641</v>
      </c>
      <c r="AN70" s="428"/>
      <c r="AO70" s="428"/>
      <c r="AP70" s="428"/>
      <c r="AQ70" s="428" t="s">
        <v>641</v>
      </c>
      <c r="AR70" s="428"/>
      <c r="AS70" s="428"/>
      <c r="AT70" s="428"/>
      <c r="AU70" s="428"/>
      <c r="AV70" s="428"/>
      <c r="AW70" s="428"/>
      <c r="AX70" s="429"/>
      <c r="AY70">
        <f>$AY$68</f>
        <v>1</v>
      </c>
    </row>
    <row r="71" spans="1:51" ht="18.75" hidden="1" customHeight="1" x14ac:dyDescent="0.15">
      <c r="A71" s="504" t="s">
        <v>232</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5" t="s">
        <v>412</v>
      </c>
      <c r="AF71" s="415"/>
      <c r="AG71" s="415"/>
      <c r="AH71" s="415"/>
      <c r="AI71" s="415" t="s">
        <v>564</v>
      </c>
      <c r="AJ71" s="415"/>
      <c r="AK71" s="415"/>
      <c r="AL71" s="415"/>
      <c r="AM71" s="415" t="s">
        <v>380</v>
      </c>
      <c r="AN71" s="415"/>
      <c r="AO71" s="415"/>
      <c r="AP71" s="415"/>
      <c r="AQ71" s="458" t="s">
        <v>174</v>
      </c>
      <c r="AR71" s="459"/>
      <c r="AS71" s="459"/>
      <c r="AT71" s="460"/>
      <c r="AU71" s="323" t="s">
        <v>128</v>
      </c>
      <c r="AV71" s="323"/>
      <c r="AW71" s="323"/>
      <c r="AX71" s="328"/>
      <c r="AY71">
        <f>COUNTA($G$73)</f>
        <v>0</v>
      </c>
    </row>
    <row r="72" spans="1:51" ht="18.75" hidden="1" customHeight="1" x14ac:dyDescent="0.15">
      <c r="A72" s="507"/>
      <c r="B72" s="508"/>
      <c r="C72" s="508"/>
      <c r="D72" s="508"/>
      <c r="E72" s="508"/>
      <c r="F72" s="509"/>
      <c r="G72" s="343"/>
      <c r="H72" s="325"/>
      <c r="I72" s="325"/>
      <c r="J72" s="325"/>
      <c r="K72" s="325"/>
      <c r="L72" s="325"/>
      <c r="M72" s="325"/>
      <c r="N72" s="325"/>
      <c r="O72" s="326"/>
      <c r="P72" s="329"/>
      <c r="Q72" s="325"/>
      <c r="R72" s="325"/>
      <c r="S72" s="325"/>
      <c r="T72" s="325"/>
      <c r="U72" s="325"/>
      <c r="V72" s="325"/>
      <c r="W72" s="325"/>
      <c r="X72" s="326"/>
      <c r="Y72" s="482"/>
      <c r="Z72" s="483"/>
      <c r="AA72" s="484"/>
      <c r="AB72" s="402"/>
      <c r="AC72" s="488"/>
      <c r="AD72" s="489"/>
      <c r="AE72" s="415"/>
      <c r="AF72" s="415"/>
      <c r="AG72" s="415"/>
      <c r="AH72" s="415"/>
      <c r="AI72" s="415"/>
      <c r="AJ72" s="415"/>
      <c r="AK72" s="415"/>
      <c r="AL72" s="415"/>
      <c r="AM72" s="415"/>
      <c r="AN72" s="415"/>
      <c r="AO72" s="415"/>
      <c r="AP72" s="415"/>
      <c r="AQ72" s="430"/>
      <c r="AR72" s="431"/>
      <c r="AS72" s="432" t="s">
        <v>175</v>
      </c>
      <c r="AT72" s="433"/>
      <c r="AU72" s="434">
        <v>4</v>
      </c>
      <c r="AV72" s="434"/>
      <c r="AW72" s="325" t="s">
        <v>166</v>
      </c>
      <c r="AX72" s="330"/>
      <c r="AY72">
        <f t="shared" ref="AY72:AY77" si="1">$AY$71</f>
        <v>0</v>
      </c>
    </row>
    <row r="73" spans="1:51" ht="23.25" hidden="1" customHeight="1" x14ac:dyDescent="0.15">
      <c r="A73" s="510"/>
      <c r="B73" s="508"/>
      <c r="C73" s="508"/>
      <c r="D73" s="508"/>
      <c r="E73" s="508"/>
      <c r="F73" s="509"/>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2" t="s">
        <v>256</v>
      </c>
      <c r="B76" s="456"/>
      <c r="C76" s="456"/>
      <c r="D76" s="456"/>
      <c r="E76" s="456"/>
      <c r="F76" s="457"/>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569</v>
      </c>
      <c r="B78" s="317" t="s">
        <v>570</v>
      </c>
      <c r="C78" s="318"/>
      <c r="D78" s="318"/>
      <c r="E78" s="318"/>
      <c r="F78" s="319"/>
      <c r="G78" s="323" t="s">
        <v>571</v>
      </c>
      <c r="H78" s="323"/>
      <c r="I78" s="323"/>
      <c r="J78" s="323"/>
      <c r="K78" s="323"/>
      <c r="L78" s="323"/>
      <c r="M78" s="323"/>
      <c r="N78" s="323"/>
      <c r="O78" s="323"/>
      <c r="P78" s="323"/>
      <c r="Q78" s="323"/>
      <c r="R78" s="323"/>
      <c r="S78" s="323"/>
      <c r="T78" s="323"/>
      <c r="U78" s="323"/>
      <c r="V78" s="323"/>
      <c r="W78" s="323"/>
      <c r="X78" s="323"/>
      <c r="Y78" s="323"/>
      <c r="Z78" s="323"/>
      <c r="AA78" s="324"/>
      <c r="AB78" s="327" t="s">
        <v>591</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0" t="s">
        <v>11</v>
      </c>
      <c r="AC83" s="901"/>
      <c r="AD83" s="902"/>
      <c r="AE83" s="415" t="s">
        <v>412</v>
      </c>
      <c r="AF83" s="415"/>
      <c r="AG83" s="415"/>
      <c r="AH83" s="415"/>
      <c r="AI83" s="415" t="s">
        <v>564</v>
      </c>
      <c r="AJ83" s="415"/>
      <c r="AK83" s="415"/>
      <c r="AL83" s="415"/>
      <c r="AM83" s="415" t="s">
        <v>380</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8"/>
      <c r="AD84" s="489"/>
      <c r="AE84" s="415"/>
      <c r="AF84" s="415"/>
      <c r="AG84" s="415"/>
      <c r="AH84" s="415"/>
      <c r="AI84" s="415"/>
      <c r="AJ84" s="415"/>
      <c r="AK84" s="415"/>
      <c r="AL84" s="415"/>
      <c r="AM84" s="415"/>
      <c r="AN84" s="415"/>
      <c r="AO84" s="415"/>
      <c r="AP84" s="415"/>
      <c r="AQ84" s="497"/>
      <c r="AR84" s="434"/>
      <c r="AS84" s="432" t="s">
        <v>175</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904" t="s">
        <v>57</v>
      </c>
      <c r="Z85" s="905"/>
      <c r="AA85" s="90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5"/>
      <c r="B86" s="317"/>
      <c r="C86" s="318"/>
      <c r="D86" s="318"/>
      <c r="E86" s="318"/>
      <c r="F86" s="319"/>
      <c r="G86" s="907"/>
      <c r="H86" s="383"/>
      <c r="I86" s="383"/>
      <c r="J86" s="383"/>
      <c r="K86" s="383"/>
      <c r="L86" s="383"/>
      <c r="M86" s="383"/>
      <c r="N86" s="383"/>
      <c r="O86" s="384"/>
      <c r="P86" s="451"/>
      <c r="Q86" s="451"/>
      <c r="R86" s="451"/>
      <c r="S86" s="451"/>
      <c r="T86" s="451"/>
      <c r="U86" s="451"/>
      <c r="V86" s="451"/>
      <c r="W86" s="451"/>
      <c r="X86" s="452"/>
      <c r="Y86" s="908"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908" t="s">
        <v>13</v>
      </c>
      <c r="Z87" s="786"/>
      <c r="AA87" s="787"/>
      <c r="AB87" s="909" t="s">
        <v>14</v>
      </c>
      <c r="AC87" s="909"/>
      <c r="AD87" s="909"/>
      <c r="AE87" s="567"/>
      <c r="AF87" s="568"/>
      <c r="AG87" s="568"/>
      <c r="AH87" s="568"/>
      <c r="AI87" s="567"/>
      <c r="AJ87" s="568"/>
      <c r="AK87" s="568"/>
      <c r="AL87" s="568"/>
      <c r="AM87" s="567"/>
      <c r="AN87" s="568"/>
      <c r="AO87" s="568"/>
      <c r="AP87" s="568"/>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0" t="s">
        <v>11</v>
      </c>
      <c r="AC88" s="901"/>
      <c r="AD88" s="902"/>
      <c r="AE88" s="415" t="s">
        <v>412</v>
      </c>
      <c r="AF88" s="415"/>
      <c r="AG88" s="415"/>
      <c r="AH88" s="415"/>
      <c r="AI88" s="415" t="s">
        <v>564</v>
      </c>
      <c r="AJ88" s="415"/>
      <c r="AK88" s="415"/>
      <c r="AL88" s="415"/>
      <c r="AM88" s="415" t="s">
        <v>380</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8"/>
      <c r="AD89" s="489"/>
      <c r="AE89" s="415"/>
      <c r="AF89" s="415"/>
      <c r="AG89" s="415"/>
      <c r="AH89" s="415"/>
      <c r="AI89" s="415"/>
      <c r="AJ89" s="415"/>
      <c r="AK89" s="415"/>
      <c r="AL89" s="415"/>
      <c r="AM89" s="415"/>
      <c r="AN89" s="415"/>
      <c r="AO89" s="415"/>
      <c r="AP89" s="415"/>
      <c r="AQ89" s="497"/>
      <c r="AR89" s="434"/>
      <c r="AS89" s="432" t="s">
        <v>175</v>
      </c>
      <c r="AT89" s="433"/>
      <c r="AU89" s="434"/>
      <c r="AV89" s="434"/>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904" t="s">
        <v>57</v>
      </c>
      <c r="Z90" s="905"/>
      <c r="AA90" s="90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5"/>
      <c r="B91" s="317"/>
      <c r="C91" s="318"/>
      <c r="D91" s="318"/>
      <c r="E91" s="318"/>
      <c r="F91" s="319"/>
      <c r="G91" s="907"/>
      <c r="H91" s="383"/>
      <c r="I91" s="383"/>
      <c r="J91" s="383"/>
      <c r="K91" s="383"/>
      <c r="L91" s="383"/>
      <c r="M91" s="383"/>
      <c r="N91" s="383"/>
      <c r="O91" s="384"/>
      <c r="P91" s="451"/>
      <c r="Q91" s="451"/>
      <c r="R91" s="451"/>
      <c r="S91" s="451"/>
      <c r="T91" s="451"/>
      <c r="U91" s="451"/>
      <c r="V91" s="451"/>
      <c r="W91" s="451"/>
      <c r="X91" s="452"/>
      <c r="Y91" s="908"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908" t="s">
        <v>13</v>
      </c>
      <c r="Z92" s="786"/>
      <c r="AA92" s="787"/>
      <c r="AB92" s="909" t="s">
        <v>14</v>
      </c>
      <c r="AC92" s="909"/>
      <c r="AD92" s="909"/>
      <c r="AE92" s="567"/>
      <c r="AF92" s="568"/>
      <c r="AG92" s="568"/>
      <c r="AH92" s="568"/>
      <c r="AI92" s="567"/>
      <c r="AJ92" s="568"/>
      <c r="AK92" s="568"/>
      <c r="AL92" s="568"/>
      <c r="AM92" s="567"/>
      <c r="AN92" s="568"/>
      <c r="AO92" s="568"/>
      <c r="AP92" s="568"/>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0" t="s">
        <v>11</v>
      </c>
      <c r="AC93" s="901"/>
      <c r="AD93" s="902"/>
      <c r="AE93" s="415" t="s">
        <v>412</v>
      </c>
      <c r="AF93" s="415"/>
      <c r="AG93" s="415"/>
      <c r="AH93" s="415"/>
      <c r="AI93" s="415" t="s">
        <v>564</v>
      </c>
      <c r="AJ93" s="415"/>
      <c r="AK93" s="415"/>
      <c r="AL93" s="415"/>
      <c r="AM93" s="415" t="s">
        <v>380</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8"/>
      <c r="AD94" s="489"/>
      <c r="AE94" s="415"/>
      <c r="AF94" s="415"/>
      <c r="AG94" s="415"/>
      <c r="AH94" s="415"/>
      <c r="AI94" s="415"/>
      <c r="AJ94" s="415"/>
      <c r="AK94" s="415"/>
      <c r="AL94" s="415"/>
      <c r="AM94" s="415"/>
      <c r="AN94" s="415"/>
      <c r="AO94" s="415"/>
      <c r="AP94" s="415"/>
      <c r="AQ94" s="497"/>
      <c r="AR94" s="434"/>
      <c r="AS94" s="432" t="s">
        <v>175</v>
      </c>
      <c r="AT94" s="433"/>
      <c r="AU94" s="434"/>
      <c r="AV94" s="434"/>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904" t="s">
        <v>57</v>
      </c>
      <c r="Z95" s="905"/>
      <c r="AA95" s="90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5"/>
      <c r="B96" s="317"/>
      <c r="C96" s="318"/>
      <c r="D96" s="318"/>
      <c r="E96" s="318"/>
      <c r="F96" s="319"/>
      <c r="G96" s="907"/>
      <c r="H96" s="383"/>
      <c r="I96" s="383"/>
      <c r="J96" s="383"/>
      <c r="K96" s="383"/>
      <c r="L96" s="383"/>
      <c r="M96" s="383"/>
      <c r="N96" s="383"/>
      <c r="O96" s="384"/>
      <c r="P96" s="451"/>
      <c r="Q96" s="451"/>
      <c r="R96" s="451"/>
      <c r="S96" s="451"/>
      <c r="T96" s="451"/>
      <c r="U96" s="451"/>
      <c r="V96" s="451"/>
      <c r="W96" s="451"/>
      <c r="X96" s="452"/>
      <c r="Y96" s="908"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6"/>
      <c r="B97" s="897"/>
      <c r="C97" s="898"/>
      <c r="D97" s="898"/>
      <c r="E97" s="898"/>
      <c r="F97" s="899"/>
      <c r="G97" s="141"/>
      <c r="H97" s="142"/>
      <c r="I97" s="142"/>
      <c r="J97" s="142"/>
      <c r="K97" s="142"/>
      <c r="L97" s="142"/>
      <c r="M97" s="142"/>
      <c r="N97" s="142"/>
      <c r="O97" s="143"/>
      <c r="P97" s="453"/>
      <c r="Q97" s="453"/>
      <c r="R97" s="453"/>
      <c r="S97" s="453"/>
      <c r="T97" s="453"/>
      <c r="U97" s="453"/>
      <c r="V97" s="453"/>
      <c r="W97" s="453"/>
      <c r="X97" s="454"/>
      <c r="Y97" s="908" t="s">
        <v>13</v>
      </c>
      <c r="Z97" s="786"/>
      <c r="AA97" s="787"/>
      <c r="AB97" s="909" t="s">
        <v>14</v>
      </c>
      <c r="AC97" s="909"/>
      <c r="AD97" s="909"/>
      <c r="AE97" s="567"/>
      <c r="AF97" s="568"/>
      <c r="AG97" s="568"/>
      <c r="AH97" s="568"/>
      <c r="AI97" s="567"/>
      <c r="AJ97" s="568"/>
      <c r="AK97" s="568"/>
      <c r="AL97" s="568"/>
      <c r="AM97" s="567"/>
      <c r="AN97" s="568"/>
      <c r="AO97" s="568"/>
      <c r="AP97" s="568"/>
      <c r="AQ97" s="391"/>
      <c r="AR97" s="392"/>
      <c r="AS97" s="392"/>
      <c r="AT97" s="393"/>
      <c r="AU97" s="372"/>
      <c r="AV97" s="372"/>
      <c r="AW97" s="372"/>
      <c r="AX97" s="373"/>
      <c r="AY97">
        <f>$AY$93</f>
        <v>0</v>
      </c>
      <c r="AZ97" s="10"/>
      <c r="BA97" s="10"/>
      <c r="BB97" s="10"/>
      <c r="BC97" s="10"/>
      <c r="BD97" s="10"/>
      <c r="BE97" s="10"/>
      <c r="BF97" s="10"/>
      <c r="BG97" s="10"/>
      <c r="BH97" s="10"/>
    </row>
    <row r="98" spans="1:60" ht="47.25" customHeight="1" x14ac:dyDescent="0.15">
      <c r="A98" s="308" t="s">
        <v>575</v>
      </c>
      <c r="B98" s="309"/>
      <c r="C98" s="309"/>
      <c r="D98" s="309"/>
      <c r="E98" s="309"/>
      <c r="F98" s="310"/>
      <c r="G98" s="311" t="s">
        <v>654</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8" t="s">
        <v>576</v>
      </c>
      <c r="B99" s="318"/>
      <c r="C99" s="318"/>
      <c r="D99" s="318"/>
      <c r="E99" s="318"/>
      <c r="F99" s="319"/>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0" t="s">
        <v>411</v>
      </c>
      <c r="AR99" s="411"/>
      <c r="AS99" s="411"/>
      <c r="AT99" s="412"/>
      <c r="AU99" s="410" t="s">
        <v>589</v>
      </c>
      <c r="AV99" s="411"/>
      <c r="AW99" s="411"/>
      <c r="AX99" s="413"/>
      <c r="AY99">
        <f>COUNTA($G$100)</f>
        <v>1</v>
      </c>
    </row>
    <row r="100" spans="1:60" ht="36.75" customHeight="1" x14ac:dyDescent="0.15">
      <c r="A100" s="348"/>
      <c r="B100" s="318"/>
      <c r="C100" s="318"/>
      <c r="D100" s="318"/>
      <c r="E100" s="318"/>
      <c r="F100" s="319"/>
      <c r="G100" s="357" t="s">
        <v>656</v>
      </c>
      <c r="H100" s="358"/>
      <c r="I100" s="358"/>
      <c r="J100" s="358"/>
      <c r="K100" s="358"/>
      <c r="L100" s="358"/>
      <c r="M100" s="358"/>
      <c r="N100" s="358"/>
      <c r="O100" s="358"/>
      <c r="P100" s="361" t="s">
        <v>655</v>
      </c>
      <c r="Q100" s="362"/>
      <c r="R100" s="362"/>
      <c r="S100" s="362"/>
      <c r="T100" s="362"/>
      <c r="U100" s="362"/>
      <c r="V100" s="362"/>
      <c r="W100" s="362"/>
      <c r="X100" s="363"/>
      <c r="Y100" s="367" t="s">
        <v>51</v>
      </c>
      <c r="Z100" s="368"/>
      <c r="AA100" s="369"/>
      <c r="AB100" s="388" t="s">
        <v>717</v>
      </c>
      <c r="AC100" s="370"/>
      <c r="AD100" s="370"/>
      <c r="AE100" s="371" t="s">
        <v>610</v>
      </c>
      <c r="AF100" s="371"/>
      <c r="AG100" s="371"/>
      <c r="AH100" s="371"/>
      <c r="AI100" s="371">
        <v>401</v>
      </c>
      <c r="AJ100" s="371"/>
      <c r="AK100" s="371"/>
      <c r="AL100" s="371"/>
      <c r="AM100" s="371">
        <v>256</v>
      </c>
      <c r="AN100" s="371"/>
      <c r="AO100" s="371"/>
      <c r="AP100" s="371"/>
      <c r="AQ100" s="371" t="s">
        <v>610</v>
      </c>
      <c r="AR100" s="371"/>
      <c r="AS100" s="371"/>
      <c r="AT100" s="371"/>
      <c r="AU100" s="389" t="s">
        <v>727</v>
      </c>
      <c r="AV100" s="405"/>
      <c r="AW100" s="405"/>
      <c r="AX100" s="406"/>
      <c r="AY100">
        <f>$AY$99</f>
        <v>1</v>
      </c>
    </row>
    <row r="101" spans="1:60" ht="36.7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88" t="s">
        <v>717</v>
      </c>
      <c r="AC101" s="370"/>
      <c r="AD101" s="370"/>
      <c r="AE101" s="371" t="s">
        <v>610</v>
      </c>
      <c r="AF101" s="371"/>
      <c r="AG101" s="371"/>
      <c r="AH101" s="371"/>
      <c r="AI101" s="371">
        <v>160</v>
      </c>
      <c r="AJ101" s="371"/>
      <c r="AK101" s="371"/>
      <c r="AL101" s="371"/>
      <c r="AM101" s="371">
        <v>320</v>
      </c>
      <c r="AN101" s="371"/>
      <c r="AO101" s="371"/>
      <c r="AP101" s="371"/>
      <c r="AQ101" s="371">
        <v>320</v>
      </c>
      <c r="AR101" s="371"/>
      <c r="AS101" s="371"/>
      <c r="AT101" s="371"/>
      <c r="AU101" s="414">
        <v>100</v>
      </c>
      <c r="AV101" s="405"/>
      <c r="AW101" s="405"/>
      <c r="AX101" s="406"/>
      <c r="AY101">
        <f>$AY$99</f>
        <v>1</v>
      </c>
    </row>
    <row r="102" spans="1:60" ht="23.25" customHeight="1" x14ac:dyDescent="0.15">
      <c r="A102" s="462" t="s">
        <v>577</v>
      </c>
      <c r="B102" s="341"/>
      <c r="C102" s="341"/>
      <c r="D102" s="341"/>
      <c r="E102" s="341"/>
      <c r="F102" s="463"/>
      <c r="G102" s="223" t="s">
        <v>578</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412</v>
      </c>
      <c r="AF102" s="415"/>
      <c r="AG102" s="415"/>
      <c r="AH102" s="415"/>
      <c r="AI102" s="415" t="s">
        <v>564</v>
      </c>
      <c r="AJ102" s="415"/>
      <c r="AK102" s="415"/>
      <c r="AL102" s="415"/>
      <c r="AM102" s="415" t="s">
        <v>380</v>
      </c>
      <c r="AN102" s="415"/>
      <c r="AO102" s="415"/>
      <c r="AP102" s="415"/>
      <c r="AQ102" s="416" t="s">
        <v>590</v>
      </c>
      <c r="AR102" s="417"/>
      <c r="AS102" s="417"/>
      <c r="AT102" s="417"/>
      <c r="AU102" s="417"/>
      <c r="AV102" s="417"/>
      <c r="AW102" s="417"/>
      <c r="AX102" s="418"/>
      <c r="AY102">
        <f>IF(SUBSTITUTE(SUBSTITUTE($G$103,"／",""),"　","")="",0,1)</f>
        <v>1</v>
      </c>
    </row>
    <row r="103" spans="1:60" ht="23.25" customHeight="1" x14ac:dyDescent="0.15">
      <c r="A103" s="464"/>
      <c r="B103" s="323"/>
      <c r="C103" s="323"/>
      <c r="D103" s="323"/>
      <c r="E103" s="323"/>
      <c r="F103" s="465"/>
      <c r="G103" s="394" t="s">
        <v>718</v>
      </c>
      <c r="H103" s="395"/>
      <c r="I103" s="395"/>
      <c r="J103" s="395"/>
      <c r="K103" s="395"/>
      <c r="L103" s="395"/>
      <c r="M103" s="395"/>
      <c r="N103" s="395"/>
      <c r="O103" s="395"/>
      <c r="P103" s="395"/>
      <c r="Q103" s="395"/>
      <c r="R103" s="395"/>
      <c r="S103" s="395"/>
      <c r="T103" s="395"/>
      <c r="U103" s="395"/>
      <c r="V103" s="395"/>
      <c r="W103" s="395"/>
      <c r="X103" s="395"/>
      <c r="Y103" s="419" t="s">
        <v>577</v>
      </c>
      <c r="Z103" s="420"/>
      <c r="AA103" s="421"/>
      <c r="AB103" s="422" t="s">
        <v>623</v>
      </c>
      <c r="AC103" s="423"/>
      <c r="AD103" s="424"/>
      <c r="AE103" s="398" t="s">
        <v>610</v>
      </c>
      <c r="AF103" s="398"/>
      <c r="AG103" s="398"/>
      <c r="AH103" s="398"/>
      <c r="AI103" s="398">
        <v>93</v>
      </c>
      <c r="AJ103" s="398"/>
      <c r="AK103" s="398"/>
      <c r="AL103" s="398"/>
      <c r="AM103" s="398">
        <v>178</v>
      </c>
      <c r="AN103" s="398"/>
      <c r="AO103" s="398"/>
      <c r="AP103" s="398"/>
      <c r="AQ103" s="389">
        <v>155</v>
      </c>
      <c r="AR103" s="372"/>
      <c r="AS103" s="372"/>
      <c r="AT103" s="372"/>
      <c r="AU103" s="372"/>
      <c r="AV103" s="372"/>
      <c r="AW103" s="372"/>
      <c r="AX103" s="373"/>
      <c r="AY103">
        <f>$AY$102</f>
        <v>1</v>
      </c>
    </row>
    <row r="104" spans="1:60" ht="46.5" customHeight="1" x14ac:dyDescent="0.15">
      <c r="A104" s="466"/>
      <c r="B104" s="325"/>
      <c r="C104" s="325"/>
      <c r="D104" s="325"/>
      <c r="E104" s="325"/>
      <c r="F104" s="467"/>
      <c r="G104" s="396"/>
      <c r="H104" s="397"/>
      <c r="I104" s="397"/>
      <c r="J104" s="397"/>
      <c r="K104" s="397"/>
      <c r="L104" s="397"/>
      <c r="M104" s="397"/>
      <c r="N104" s="397"/>
      <c r="O104" s="397"/>
      <c r="P104" s="397"/>
      <c r="Q104" s="397"/>
      <c r="R104" s="397"/>
      <c r="S104" s="397"/>
      <c r="T104" s="397"/>
      <c r="U104" s="397"/>
      <c r="V104" s="397"/>
      <c r="W104" s="397"/>
      <c r="X104" s="397"/>
      <c r="Y104" s="385" t="s">
        <v>580</v>
      </c>
      <c r="Z104" s="399"/>
      <c r="AA104" s="400"/>
      <c r="AB104" s="425" t="s">
        <v>620</v>
      </c>
      <c r="AC104" s="426"/>
      <c r="AD104" s="427"/>
      <c r="AE104" s="428" t="s">
        <v>610</v>
      </c>
      <c r="AF104" s="428"/>
      <c r="AG104" s="428"/>
      <c r="AH104" s="428"/>
      <c r="AI104" s="461" t="s">
        <v>719</v>
      </c>
      <c r="AJ104" s="428"/>
      <c r="AK104" s="428"/>
      <c r="AL104" s="428"/>
      <c r="AM104" s="461" t="s">
        <v>720</v>
      </c>
      <c r="AN104" s="428"/>
      <c r="AO104" s="428"/>
      <c r="AP104" s="428"/>
      <c r="AQ104" s="461" t="s">
        <v>657</v>
      </c>
      <c r="AR104" s="428"/>
      <c r="AS104" s="428"/>
      <c r="AT104" s="428"/>
      <c r="AU104" s="428"/>
      <c r="AV104" s="428"/>
      <c r="AW104" s="428"/>
      <c r="AX104" s="429"/>
      <c r="AY104">
        <f>$AY$102</f>
        <v>1</v>
      </c>
    </row>
    <row r="105" spans="1:60" ht="18.75" customHeight="1" x14ac:dyDescent="0.15">
      <c r="A105" s="504" t="s">
        <v>232</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5" t="s">
        <v>412</v>
      </c>
      <c r="AF105" s="415"/>
      <c r="AG105" s="415"/>
      <c r="AH105" s="415"/>
      <c r="AI105" s="415" t="s">
        <v>564</v>
      </c>
      <c r="AJ105" s="415"/>
      <c r="AK105" s="415"/>
      <c r="AL105" s="415"/>
      <c r="AM105" s="415" t="s">
        <v>380</v>
      </c>
      <c r="AN105" s="415"/>
      <c r="AO105" s="415"/>
      <c r="AP105" s="415"/>
      <c r="AQ105" s="458" t="s">
        <v>174</v>
      </c>
      <c r="AR105" s="459"/>
      <c r="AS105" s="459"/>
      <c r="AT105" s="460"/>
      <c r="AU105" s="323" t="s">
        <v>128</v>
      </c>
      <c r="AV105" s="323"/>
      <c r="AW105" s="323"/>
      <c r="AX105" s="328"/>
      <c r="AY105">
        <f>COUNTA($G$107)</f>
        <v>1</v>
      </c>
    </row>
    <row r="106" spans="1:60" ht="18.75" customHeight="1" x14ac:dyDescent="0.15">
      <c r="A106" s="507"/>
      <c r="B106" s="508"/>
      <c r="C106" s="508"/>
      <c r="D106" s="508"/>
      <c r="E106" s="508"/>
      <c r="F106" s="509"/>
      <c r="G106" s="343"/>
      <c r="H106" s="325"/>
      <c r="I106" s="325"/>
      <c r="J106" s="325"/>
      <c r="K106" s="325"/>
      <c r="L106" s="325"/>
      <c r="M106" s="325"/>
      <c r="N106" s="325"/>
      <c r="O106" s="326"/>
      <c r="P106" s="329"/>
      <c r="Q106" s="325"/>
      <c r="R106" s="325"/>
      <c r="S106" s="325"/>
      <c r="T106" s="325"/>
      <c r="U106" s="325"/>
      <c r="V106" s="325"/>
      <c r="W106" s="325"/>
      <c r="X106" s="326"/>
      <c r="Y106" s="482"/>
      <c r="Z106" s="483"/>
      <c r="AA106" s="484"/>
      <c r="AB106" s="402"/>
      <c r="AC106" s="488"/>
      <c r="AD106" s="489"/>
      <c r="AE106" s="415"/>
      <c r="AF106" s="415"/>
      <c r="AG106" s="415"/>
      <c r="AH106" s="415"/>
      <c r="AI106" s="415"/>
      <c r="AJ106" s="415"/>
      <c r="AK106" s="415"/>
      <c r="AL106" s="415"/>
      <c r="AM106" s="415"/>
      <c r="AN106" s="415"/>
      <c r="AO106" s="415"/>
      <c r="AP106" s="415"/>
      <c r="AQ106" s="430" t="s">
        <v>694</v>
      </c>
      <c r="AR106" s="431"/>
      <c r="AS106" s="432" t="s">
        <v>175</v>
      </c>
      <c r="AT106" s="433"/>
      <c r="AU106" s="434">
        <v>4</v>
      </c>
      <c r="AV106" s="434"/>
      <c r="AW106" s="325" t="s">
        <v>166</v>
      </c>
      <c r="AX106" s="330"/>
      <c r="AY106">
        <f t="shared" ref="AY106:AY111" si="3">$AY$105</f>
        <v>1</v>
      </c>
    </row>
    <row r="107" spans="1:60" ht="30.75" customHeight="1" x14ac:dyDescent="0.15">
      <c r="A107" s="510"/>
      <c r="B107" s="508"/>
      <c r="C107" s="508"/>
      <c r="D107" s="508"/>
      <c r="E107" s="508"/>
      <c r="F107" s="509"/>
      <c r="G107" s="374" t="s">
        <v>731</v>
      </c>
      <c r="H107" s="375"/>
      <c r="I107" s="375"/>
      <c r="J107" s="375"/>
      <c r="K107" s="375"/>
      <c r="L107" s="375"/>
      <c r="M107" s="375"/>
      <c r="N107" s="375"/>
      <c r="O107" s="376"/>
      <c r="P107" s="361" t="s">
        <v>721</v>
      </c>
      <c r="Q107" s="139"/>
      <c r="R107" s="139"/>
      <c r="S107" s="139"/>
      <c r="T107" s="139"/>
      <c r="U107" s="139"/>
      <c r="V107" s="139"/>
      <c r="W107" s="139"/>
      <c r="X107" s="140"/>
      <c r="Y107" s="385" t="s">
        <v>12</v>
      </c>
      <c r="Z107" s="386"/>
      <c r="AA107" s="387"/>
      <c r="AB107" s="388" t="s">
        <v>717</v>
      </c>
      <c r="AC107" s="388"/>
      <c r="AD107" s="388"/>
      <c r="AE107" s="389" t="s">
        <v>659</v>
      </c>
      <c r="AF107" s="372"/>
      <c r="AG107" s="372"/>
      <c r="AH107" s="372"/>
      <c r="AI107" s="389" t="s">
        <v>659</v>
      </c>
      <c r="AJ107" s="372"/>
      <c r="AK107" s="372"/>
      <c r="AL107" s="372"/>
      <c r="AM107" s="389" t="s">
        <v>659</v>
      </c>
      <c r="AN107" s="372"/>
      <c r="AO107" s="372"/>
      <c r="AP107" s="372"/>
      <c r="AQ107" s="391" t="s">
        <v>610</v>
      </c>
      <c r="AR107" s="392"/>
      <c r="AS107" s="392"/>
      <c r="AT107" s="393"/>
      <c r="AU107" s="372" t="s">
        <v>694</v>
      </c>
      <c r="AV107" s="372"/>
      <c r="AW107" s="372"/>
      <c r="AX107" s="373"/>
      <c r="AY107">
        <f t="shared" si="3"/>
        <v>1</v>
      </c>
    </row>
    <row r="108" spans="1:60" ht="30.75" customHeight="1" x14ac:dyDescent="0.15">
      <c r="A108" s="511"/>
      <c r="B108" s="512"/>
      <c r="C108" s="512"/>
      <c r="D108" s="512"/>
      <c r="E108" s="512"/>
      <c r="F108" s="513"/>
      <c r="G108" s="377"/>
      <c r="H108" s="378"/>
      <c r="I108" s="378"/>
      <c r="J108" s="378"/>
      <c r="K108" s="378"/>
      <c r="L108" s="378"/>
      <c r="M108" s="378"/>
      <c r="N108" s="378"/>
      <c r="O108" s="379"/>
      <c r="P108" s="526"/>
      <c r="Q108" s="383"/>
      <c r="R108" s="383"/>
      <c r="S108" s="383"/>
      <c r="T108" s="383"/>
      <c r="U108" s="383"/>
      <c r="V108" s="383"/>
      <c r="W108" s="383"/>
      <c r="X108" s="384"/>
      <c r="Y108" s="222" t="s">
        <v>50</v>
      </c>
      <c r="Z108" s="223"/>
      <c r="AA108" s="252"/>
      <c r="AB108" s="448" t="s">
        <v>717</v>
      </c>
      <c r="AC108" s="448"/>
      <c r="AD108" s="448"/>
      <c r="AE108" s="389" t="s">
        <v>659</v>
      </c>
      <c r="AF108" s="372"/>
      <c r="AG108" s="372"/>
      <c r="AH108" s="372"/>
      <c r="AI108" s="389" t="s">
        <v>659</v>
      </c>
      <c r="AJ108" s="372"/>
      <c r="AK108" s="372"/>
      <c r="AL108" s="372"/>
      <c r="AM108" s="389" t="s">
        <v>659</v>
      </c>
      <c r="AN108" s="372"/>
      <c r="AO108" s="372"/>
      <c r="AP108" s="372"/>
      <c r="AQ108" s="391" t="s">
        <v>610</v>
      </c>
      <c r="AR108" s="392"/>
      <c r="AS108" s="392"/>
      <c r="AT108" s="393"/>
      <c r="AU108" s="372">
        <v>10</v>
      </c>
      <c r="AV108" s="372"/>
      <c r="AW108" s="372"/>
      <c r="AX108" s="373"/>
      <c r="AY108">
        <f t="shared" si="3"/>
        <v>1</v>
      </c>
    </row>
    <row r="109" spans="1:60" ht="30.75" customHeight="1" x14ac:dyDescent="0.15">
      <c r="A109" s="510"/>
      <c r="B109" s="508"/>
      <c r="C109" s="508"/>
      <c r="D109" s="508"/>
      <c r="E109" s="508"/>
      <c r="F109" s="509"/>
      <c r="G109" s="380"/>
      <c r="H109" s="381"/>
      <c r="I109" s="381"/>
      <c r="J109" s="381"/>
      <c r="K109" s="381"/>
      <c r="L109" s="381"/>
      <c r="M109" s="381"/>
      <c r="N109" s="381"/>
      <c r="O109" s="382"/>
      <c r="P109" s="527"/>
      <c r="Q109" s="142"/>
      <c r="R109" s="142"/>
      <c r="S109" s="142"/>
      <c r="T109" s="142"/>
      <c r="U109" s="142"/>
      <c r="V109" s="142"/>
      <c r="W109" s="142"/>
      <c r="X109" s="143"/>
      <c r="Y109" s="222" t="s">
        <v>13</v>
      </c>
      <c r="Z109" s="223"/>
      <c r="AA109" s="252"/>
      <c r="AB109" s="390" t="s">
        <v>14</v>
      </c>
      <c r="AC109" s="390"/>
      <c r="AD109" s="390"/>
      <c r="AE109" s="389" t="s">
        <v>659</v>
      </c>
      <c r="AF109" s="372"/>
      <c r="AG109" s="372"/>
      <c r="AH109" s="372"/>
      <c r="AI109" s="389" t="s">
        <v>659</v>
      </c>
      <c r="AJ109" s="372"/>
      <c r="AK109" s="372"/>
      <c r="AL109" s="372"/>
      <c r="AM109" s="389" t="s">
        <v>659</v>
      </c>
      <c r="AN109" s="372"/>
      <c r="AO109" s="372"/>
      <c r="AP109" s="372"/>
      <c r="AQ109" s="391" t="s">
        <v>610</v>
      </c>
      <c r="AR109" s="392"/>
      <c r="AS109" s="392"/>
      <c r="AT109" s="393"/>
      <c r="AU109" s="372" t="s">
        <v>694</v>
      </c>
      <c r="AV109" s="372"/>
      <c r="AW109" s="372"/>
      <c r="AX109" s="373"/>
      <c r="AY109">
        <f t="shared" si="3"/>
        <v>1</v>
      </c>
    </row>
    <row r="110" spans="1:60" ht="23.25" customHeight="1" x14ac:dyDescent="0.15">
      <c r="A110" s="462" t="s">
        <v>256</v>
      </c>
      <c r="B110" s="456"/>
      <c r="C110" s="456"/>
      <c r="D110" s="456"/>
      <c r="E110" s="456"/>
      <c r="F110" s="457"/>
      <c r="G110" s="498" t="s">
        <v>658</v>
      </c>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1</v>
      </c>
    </row>
    <row r="111" spans="1:60" ht="23.25" customHeight="1" thickBot="1" x14ac:dyDescent="0.2">
      <c r="A111" s="349"/>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1</v>
      </c>
    </row>
    <row r="112" spans="1:60" ht="18.75" hidden="1" customHeight="1" x14ac:dyDescent="0.15">
      <c r="A112" s="315" t="s">
        <v>569</v>
      </c>
      <c r="B112" s="317" t="s">
        <v>570</v>
      </c>
      <c r="C112" s="318"/>
      <c r="D112" s="318"/>
      <c r="E112" s="318"/>
      <c r="F112" s="319"/>
      <c r="G112" s="323" t="s">
        <v>571</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591</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0" t="s">
        <v>11</v>
      </c>
      <c r="AC117" s="901"/>
      <c r="AD117" s="902"/>
      <c r="AE117" s="415" t="s">
        <v>412</v>
      </c>
      <c r="AF117" s="415"/>
      <c r="AG117" s="415"/>
      <c r="AH117" s="415"/>
      <c r="AI117" s="415" t="s">
        <v>564</v>
      </c>
      <c r="AJ117" s="415"/>
      <c r="AK117" s="415"/>
      <c r="AL117" s="415"/>
      <c r="AM117" s="415" t="s">
        <v>380</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8"/>
      <c r="AD118" s="489"/>
      <c r="AE118" s="415"/>
      <c r="AF118" s="415"/>
      <c r="AG118" s="415"/>
      <c r="AH118" s="415"/>
      <c r="AI118" s="415"/>
      <c r="AJ118" s="415"/>
      <c r="AK118" s="415"/>
      <c r="AL118" s="415"/>
      <c r="AM118" s="415"/>
      <c r="AN118" s="415"/>
      <c r="AO118" s="415"/>
      <c r="AP118" s="415"/>
      <c r="AQ118" s="497"/>
      <c r="AR118" s="434"/>
      <c r="AS118" s="432" t="s">
        <v>175</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904" t="s">
        <v>57</v>
      </c>
      <c r="Z119" s="905"/>
      <c r="AA119" s="90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5"/>
      <c r="B120" s="317"/>
      <c r="C120" s="318"/>
      <c r="D120" s="318"/>
      <c r="E120" s="318"/>
      <c r="F120" s="319"/>
      <c r="G120" s="907"/>
      <c r="H120" s="383"/>
      <c r="I120" s="383"/>
      <c r="J120" s="383"/>
      <c r="K120" s="383"/>
      <c r="L120" s="383"/>
      <c r="M120" s="383"/>
      <c r="N120" s="383"/>
      <c r="O120" s="384"/>
      <c r="P120" s="451"/>
      <c r="Q120" s="451"/>
      <c r="R120" s="451"/>
      <c r="S120" s="451"/>
      <c r="T120" s="451"/>
      <c r="U120" s="451"/>
      <c r="V120" s="451"/>
      <c r="W120" s="451"/>
      <c r="X120" s="452"/>
      <c r="Y120" s="908"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908" t="s">
        <v>13</v>
      </c>
      <c r="Z121" s="786"/>
      <c r="AA121" s="787"/>
      <c r="AB121" s="909" t="s">
        <v>14</v>
      </c>
      <c r="AC121" s="909"/>
      <c r="AD121" s="909"/>
      <c r="AE121" s="567"/>
      <c r="AF121" s="568"/>
      <c r="AG121" s="568"/>
      <c r="AH121" s="568"/>
      <c r="AI121" s="567"/>
      <c r="AJ121" s="568"/>
      <c r="AK121" s="568"/>
      <c r="AL121" s="568"/>
      <c r="AM121" s="567"/>
      <c r="AN121" s="568"/>
      <c r="AO121" s="568"/>
      <c r="AP121" s="568"/>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0" t="s">
        <v>11</v>
      </c>
      <c r="AC122" s="901"/>
      <c r="AD122" s="902"/>
      <c r="AE122" s="415" t="s">
        <v>412</v>
      </c>
      <c r="AF122" s="415"/>
      <c r="AG122" s="415"/>
      <c r="AH122" s="415"/>
      <c r="AI122" s="415" t="s">
        <v>564</v>
      </c>
      <c r="AJ122" s="415"/>
      <c r="AK122" s="415"/>
      <c r="AL122" s="415"/>
      <c r="AM122" s="415" t="s">
        <v>380</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8"/>
      <c r="AD123" s="489"/>
      <c r="AE123" s="415"/>
      <c r="AF123" s="415"/>
      <c r="AG123" s="415"/>
      <c r="AH123" s="415"/>
      <c r="AI123" s="415"/>
      <c r="AJ123" s="415"/>
      <c r="AK123" s="415"/>
      <c r="AL123" s="415"/>
      <c r="AM123" s="415"/>
      <c r="AN123" s="415"/>
      <c r="AO123" s="415"/>
      <c r="AP123" s="415"/>
      <c r="AQ123" s="497"/>
      <c r="AR123" s="434"/>
      <c r="AS123" s="432" t="s">
        <v>175</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904" t="s">
        <v>57</v>
      </c>
      <c r="Z124" s="905"/>
      <c r="AA124" s="90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5"/>
      <c r="B125" s="317"/>
      <c r="C125" s="318"/>
      <c r="D125" s="318"/>
      <c r="E125" s="318"/>
      <c r="F125" s="319"/>
      <c r="G125" s="907"/>
      <c r="H125" s="383"/>
      <c r="I125" s="383"/>
      <c r="J125" s="383"/>
      <c r="K125" s="383"/>
      <c r="L125" s="383"/>
      <c r="M125" s="383"/>
      <c r="N125" s="383"/>
      <c r="O125" s="384"/>
      <c r="P125" s="451"/>
      <c r="Q125" s="451"/>
      <c r="R125" s="451"/>
      <c r="S125" s="451"/>
      <c r="T125" s="451"/>
      <c r="U125" s="451"/>
      <c r="V125" s="451"/>
      <c r="W125" s="451"/>
      <c r="X125" s="452"/>
      <c r="Y125" s="908"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908" t="s">
        <v>13</v>
      </c>
      <c r="Z126" s="786"/>
      <c r="AA126" s="787"/>
      <c r="AB126" s="909" t="s">
        <v>14</v>
      </c>
      <c r="AC126" s="909"/>
      <c r="AD126" s="909"/>
      <c r="AE126" s="567"/>
      <c r="AF126" s="568"/>
      <c r="AG126" s="568"/>
      <c r="AH126" s="568"/>
      <c r="AI126" s="567"/>
      <c r="AJ126" s="568"/>
      <c r="AK126" s="568"/>
      <c r="AL126" s="568"/>
      <c r="AM126" s="567"/>
      <c r="AN126" s="568"/>
      <c r="AO126" s="568"/>
      <c r="AP126" s="568"/>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0" t="s">
        <v>11</v>
      </c>
      <c r="AC127" s="901"/>
      <c r="AD127" s="902"/>
      <c r="AE127" s="415" t="s">
        <v>412</v>
      </c>
      <c r="AF127" s="415"/>
      <c r="AG127" s="415"/>
      <c r="AH127" s="415"/>
      <c r="AI127" s="415" t="s">
        <v>564</v>
      </c>
      <c r="AJ127" s="415"/>
      <c r="AK127" s="415"/>
      <c r="AL127" s="415"/>
      <c r="AM127" s="415" t="s">
        <v>380</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8"/>
      <c r="AD128" s="489"/>
      <c r="AE128" s="415"/>
      <c r="AF128" s="415"/>
      <c r="AG128" s="415"/>
      <c r="AH128" s="415"/>
      <c r="AI128" s="415"/>
      <c r="AJ128" s="415"/>
      <c r="AK128" s="415"/>
      <c r="AL128" s="415"/>
      <c r="AM128" s="415"/>
      <c r="AN128" s="415"/>
      <c r="AO128" s="415"/>
      <c r="AP128" s="415"/>
      <c r="AQ128" s="497"/>
      <c r="AR128" s="434"/>
      <c r="AS128" s="432" t="s">
        <v>175</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904" t="s">
        <v>57</v>
      </c>
      <c r="Z129" s="905"/>
      <c r="AA129" s="90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5"/>
      <c r="B130" s="317"/>
      <c r="C130" s="318"/>
      <c r="D130" s="318"/>
      <c r="E130" s="318"/>
      <c r="F130" s="319"/>
      <c r="G130" s="907"/>
      <c r="H130" s="383"/>
      <c r="I130" s="383"/>
      <c r="J130" s="383"/>
      <c r="K130" s="383"/>
      <c r="L130" s="383"/>
      <c r="M130" s="383"/>
      <c r="N130" s="383"/>
      <c r="O130" s="384"/>
      <c r="P130" s="451"/>
      <c r="Q130" s="451"/>
      <c r="R130" s="451"/>
      <c r="S130" s="451"/>
      <c r="T130" s="451"/>
      <c r="U130" s="451"/>
      <c r="V130" s="451"/>
      <c r="W130" s="451"/>
      <c r="X130" s="452"/>
      <c r="Y130" s="908"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6"/>
      <c r="B131" s="897"/>
      <c r="C131" s="898"/>
      <c r="D131" s="898"/>
      <c r="E131" s="898"/>
      <c r="F131" s="899"/>
      <c r="G131" s="141"/>
      <c r="H131" s="142"/>
      <c r="I131" s="142"/>
      <c r="J131" s="142"/>
      <c r="K131" s="142"/>
      <c r="L131" s="142"/>
      <c r="M131" s="142"/>
      <c r="N131" s="142"/>
      <c r="O131" s="143"/>
      <c r="P131" s="453"/>
      <c r="Q131" s="453"/>
      <c r="R131" s="453"/>
      <c r="S131" s="453"/>
      <c r="T131" s="453"/>
      <c r="U131" s="453"/>
      <c r="V131" s="453"/>
      <c r="W131" s="453"/>
      <c r="X131" s="454"/>
      <c r="Y131" s="908" t="s">
        <v>13</v>
      </c>
      <c r="Z131" s="786"/>
      <c r="AA131" s="787"/>
      <c r="AB131" s="909" t="s">
        <v>14</v>
      </c>
      <c r="AC131" s="909"/>
      <c r="AD131" s="909"/>
      <c r="AE131" s="567"/>
      <c r="AF131" s="568"/>
      <c r="AG131" s="568"/>
      <c r="AH131" s="568"/>
      <c r="AI131" s="567"/>
      <c r="AJ131" s="568"/>
      <c r="AK131" s="568"/>
      <c r="AL131" s="568"/>
      <c r="AM131" s="567"/>
      <c r="AN131" s="568"/>
      <c r="AO131" s="568"/>
      <c r="AP131" s="568"/>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customHeight="1" x14ac:dyDescent="0.15">
      <c r="A132" s="308" t="s">
        <v>575</v>
      </c>
      <c r="B132" s="309"/>
      <c r="C132" s="309"/>
      <c r="D132" s="309"/>
      <c r="E132" s="309"/>
      <c r="F132" s="310"/>
      <c r="G132" s="311" t="s">
        <v>706</v>
      </c>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1</v>
      </c>
    </row>
    <row r="133" spans="1:60" ht="31.5" customHeight="1" x14ac:dyDescent="0.15">
      <c r="A133" s="348" t="s">
        <v>576</v>
      </c>
      <c r="B133" s="318"/>
      <c r="C133" s="318"/>
      <c r="D133" s="318"/>
      <c r="E133" s="318"/>
      <c r="F133" s="319"/>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0" t="s">
        <v>411</v>
      </c>
      <c r="AR133" s="411"/>
      <c r="AS133" s="411"/>
      <c r="AT133" s="412"/>
      <c r="AU133" s="410" t="s">
        <v>589</v>
      </c>
      <c r="AV133" s="411"/>
      <c r="AW133" s="411"/>
      <c r="AX133" s="413"/>
      <c r="AY133">
        <f>COUNTA($G$134)</f>
        <v>1</v>
      </c>
    </row>
    <row r="134" spans="1:60" ht="51" customHeight="1" x14ac:dyDescent="0.15">
      <c r="A134" s="348"/>
      <c r="B134" s="318"/>
      <c r="C134" s="318"/>
      <c r="D134" s="318"/>
      <c r="E134" s="318"/>
      <c r="F134" s="319"/>
      <c r="G134" s="357" t="s">
        <v>674</v>
      </c>
      <c r="H134" s="358"/>
      <c r="I134" s="358"/>
      <c r="J134" s="358"/>
      <c r="K134" s="358"/>
      <c r="L134" s="358"/>
      <c r="M134" s="358"/>
      <c r="N134" s="358"/>
      <c r="O134" s="358"/>
      <c r="P134" s="361" t="s">
        <v>712</v>
      </c>
      <c r="Q134" s="362"/>
      <c r="R134" s="362"/>
      <c r="S134" s="362"/>
      <c r="T134" s="362"/>
      <c r="U134" s="362"/>
      <c r="V134" s="362"/>
      <c r="W134" s="362"/>
      <c r="X134" s="363"/>
      <c r="Y134" s="367" t="s">
        <v>51</v>
      </c>
      <c r="Z134" s="368"/>
      <c r="AA134" s="369"/>
      <c r="AB134" s="370" t="s">
        <v>617</v>
      </c>
      <c r="AC134" s="370"/>
      <c r="AD134" s="370"/>
      <c r="AE134" s="371" t="s">
        <v>610</v>
      </c>
      <c r="AF134" s="371"/>
      <c r="AG134" s="371"/>
      <c r="AH134" s="371"/>
      <c r="AI134" s="371" t="s">
        <v>610</v>
      </c>
      <c r="AJ134" s="371"/>
      <c r="AK134" s="371"/>
      <c r="AL134" s="371"/>
      <c r="AM134" s="371">
        <v>211105</v>
      </c>
      <c r="AN134" s="371"/>
      <c r="AO134" s="371"/>
      <c r="AP134" s="371"/>
      <c r="AQ134" s="371" t="s">
        <v>610</v>
      </c>
      <c r="AR134" s="371"/>
      <c r="AS134" s="371"/>
      <c r="AT134" s="371"/>
      <c r="AU134" s="389" t="s">
        <v>727</v>
      </c>
      <c r="AV134" s="405"/>
      <c r="AW134" s="405"/>
      <c r="AX134" s="406"/>
      <c r="AY134">
        <f>$AY$133</f>
        <v>1</v>
      </c>
    </row>
    <row r="135" spans="1:60" ht="5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t="s">
        <v>617</v>
      </c>
      <c r="AC135" s="370"/>
      <c r="AD135" s="370"/>
      <c r="AE135" s="371" t="s">
        <v>610</v>
      </c>
      <c r="AF135" s="371"/>
      <c r="AG135" s="371"/>
      <c r="AH135" s="371"/>
      <c r="AI135" s="371" t="s">
        <v>610</v>
      </c>
      <c r="AJ135" s="371"/>
      <c r="AK135" s="371"/>
      <c r="AL135" s="371"/>
      <c r="AM135" s="371">
        <v>100000</v>
      </c>
      <c r="AN135" s="371"/>
      <c r="AO135" s="371"/>
      <c r="AP135" s="371"/>
      <c r="AQ135" s="371">
        <v>100000</v>
      </c>
      <c r="AR135" s="371"/>
      <c r="AS135" s="371"/>
      <c r="AT135" s="371"/>
      <c r="AU135" s="414">
        <v>100000</v>
      </c>
      <c r="AV135" s="405"/>
      <c r="AW135" s="405"/>
      <c r="AX135" s="406"/>
      <c r="AY135">
        <f>$AY$133</f>
        <v>1</v>
      </c>
    </row>
    <row r="136" spans="1:60" ht="23.25" customHeight="1" x14ac:dyDescent="0.15">
      <c r="A136" s="462" t="s">
        <v>577</v>
      </c>
      <c r="B136" s="341"/>
      <c r="C136" s="341"/>
      <c r="D136" s="341"/>
      <c r="E136" s="341"/>
      <c r="F136" s="463"/>
      <c r="G136" s="223" t="s">
        <v>578</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412</v>
      </c>
      <c r="AF136" s="415"/>
      <c r="AG136" s="415"/>
      <c r="AH136" s="415"/>
      <c r="AI136" s="415" t="s">
        <v>564</v>
      </c>
      <c r="AJ136" s="415"/>
      <c r="AK136" s="415"/>
      <c r="AL136" s="415"/>
      <c r="AM136" s="415" t="s">
        <v>380</v>
      </c>
      <c r="AN136" s="415"/>
      <c r="AO136" s="415"/>
      <c r="AP136" s="415"/>
      <c r="AQ136" s="416" t="s">
        <v>590</v>
      </c>
      <c r="AR136" s="417"/>
      <c r="AS136" s="417"/>
      <c r="AT136" s="417"/>
      <c r="AU136" s="417"/>
      <c r="AV136" s="417"/>
      <c r="AW136" s="417"/>
      <c r="AX136" s="418"/>
      <c r="AY136">
        <f>IF(SUBSTITUTE(SUBSTITUTE($G$137,"／",""),"　","")="",0,1)</f>
        <v>1</v>
      </c>
    </row>
    <row r="137" spans="1:60" ht="23.25" customHeight="1" x14ac:dyDescent="0.15">
      <c r="A137" s="464"/>
      <c r="B137" s="323"/>
      <c r="C137" s="323"/>
      <c r="D137" s="323"/>
      <c r="E137" s="323"/>
      <c r="F137" s="465"/>
      <c r="G137" s="394" t="s">
        <v>695</v>
      </c>
      <c r="H137" s="395"/>
      <c r="I137" s="395"/>
      <c r="J137" s="395"/>
      <c r="K137" s="395"/>
      <c r="L137" s="395"/>
      <c r="M137" s="395"/>
      <c r="N137" s="395"/>
      <c r="O137" s="395"/>
      <c r="P137" s="395"/>
      <c r="Q137" s="395"/>
      <c r="R137" s="395"/>
      <c r="S137" s="395"/>
      <c r="T137" s="395"/>
      <c r="U137" s="395"/>
      <c r="V137" s="395"/>
      <c r="W137" s="395"/>
      <c r="X137" s="395"/>
      <c r="Y137" s="419" t="s">
        <v>577</v>
      </c>
      <c r="Z137" s="420"/>
      <c r="AA137" s="421"/>
      <c r="AB137" s="422" t="s">
        <v>624</v>
      </c>
      <c r="AC137" s="423"/>
      <c r="AD137" s="424"/>
      <c r="AE137" s="398" t="s">
        <v>610</v>
      </c>
      <c r="AF137" s="398"/>
      <c r="AG137" s="398"/>
      <c r="AH137" s="398"/>
      <c r="AI137" s="398" t="s">
        <v>610</v>
      </c>
      <c r="AJ137" s="398"/>
      <c r="AK137" s="398"/>
      <c r="AL137" s="398"/>
      <c r="AM137" s="398">
        <f>24420000/211105</f>
        <v>115.67703275621136</v>
      </c>
      <c r="AN137" s="398"/>
      <c r="AO137" s="398"/>
      <c r="AP137" s="398"/>
      <c r="AQ137" s="389">
        <f>39272000/100000</f>
        <v>392.72</v>
      </c>
      <c r="AR137" s="372"/>
      <c r="AS137" s="372"/>
      <c r="AT137" s="372"/>
      <c r="AU137" s="372"/>
      <c r="AV137" s="372"/>
      <c r="AW137" s="372"/>
      <c r="AX137" s="373"/>
      <c r="AY137">
        <f>$AY$136</f>
        <v>1</v>
      </c>
    </row>
    <row r="138" spans="1:60" ht="46.5" customHeight="1" x14ac:dyDescent="0.15">
      <c r="A138" s="466"/>
      <c r="B138" s="325"/>
      <c r="C138" s="325"/>
      <c r="D138" s="325"/>
      <c r="E138" s="325"/>
      <c r="F138" s="467"/>
      <c r="G138" s="396"/>
      <c r="H138" s="397"/>
      <c r="I138" s="397"/>
      <c r="J138" s="397"/>
      <c r="K138" s="397"/>
      <c r="L138" s="397"/>
      <c r="M138" s="397"/>
      <c r="N138" s="397"/>
      <c r="O138" s="397"/>
      <c r="P138" s="397"/>
      <c r="Q138" s="397"/>
      <c r="R138" s="397"/>
      <c r="S138" s="397"/>
      <c r="T138" s="397"/>
      <c r="U138" s="397"/>
      <c r="V138" s="397"/>
      <c r="W138" s="397"/>
      <c r="X138" s="397"/>
      <c r="Y138" s="385" t="s">
        <v>580</v>
      </c>
      <c r="Z138" s="399"/>
      <c r="AA138" s="400"/>
      <c r="AB138" s="425" t="s">
        <v>620</v>
      </c>
      <c r="AC138" s="426"/>
      <c r="AD138" s="427"/>
      <c r="AE138" s="428" t="s">
        <v>610</v>
      </c>
      <c r="AF138" s="428"/>
      <c r="AG138" s="428"/>
      <c r="AH138" s="428"/>
      <c r="AI138" s="428" t="s">
        <v>610</v>
      </c>
      <c r="AJ138" s="428"/>
      <c r="AK138" s="428"/>
      <c r="AL138" s="428"/>
      <c r="AM138" s="461" t="s">
        <v>681</v>
      </c>
      <c r="AN138" s="428"/>
      <c r="AO138" s="428"/>
      <c r="AP138" s="428"/>
      <c r="AQ138" s="461" t="s">
        <v>696</v>
      </c>
      <c r="AR138" s="428"/>
      <c r="AS138" s="428"/>
      <c r="AT138" s="428"/>
      <c r="AU138" s="428"/>
      <c r="AV138" s="428"/>
      <c r="AW138" s="428"/>
      <c r="AX138" s="429"/>
      <c r="AY138">
        <f>$AY$136</f>
        <v>1</v>
      </c>
    </row>
    <row r="139" spans="1:60" ht="18.75" customHeight="1" x14ac:dyDescent="0.15">
      <c r="A139" s="504" t="s">
        <v>232</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5" t="s">
        <v>412</v>
      </c>
      <c r="AF139" s="415"/>
      <c r="AG139" s="415"/>
      <c r="AH139" s="415"/>
      <c r="AI139" s="415" t="s">
        <v>564</v>
      </c>
      <c r="AJ139" s="415"/>
      <c r="AK139" s="415"/>
      <c r="AL139" s="415"/>
      <c r="AM139" s="415" t="s">
        <v>380</v>
      </c>
      <c r="AN139" s="415"/>
      <c r="AO139" s="415"/>
      <c r="AP139" s="415"/>
      <c r="AQ139" s="458" t="s">
        <v>174</v>
      </c>
      <c r="AR139" s="459"/>
      <c r="AS139" s="459"/>
      <c r="AT139" s="460"/>
      <c r="AU139" s="323" t="s">
        <v>128</v>
      </c>
      <c r="AV139" s="323"/>
      <c r="AW139" s="323"/>
      <c r="AX139" s="328"/>
      <c r="AY139">
        <f>COUNTA($G$141)</f>
        <v>1</v>
      </c>
    </row>
    <row r="140" spans="1:60" ht="18.75" customHeight="1" x14ac:dyDescent="0.15">
      <c r="A140" s="507"/>
      <c r="B140" s="508"/>
      <c r="C140" s="508"/>
      <c r="D140" s="508"/>
      <c r="E140" s="508"/>
      <c r="F140" s="509"/>
      <c r="G140" s="343"/>
      <c r="H140" s="325"/>
      <c r="I140" s="325"/>
      <c r="J140" s="325"/>
      <c r="K140" s="325"/>
      <c r="L140" s="325"/>
      <c r="M140" s="325"/>
      <c r="N140" s="325"/>
      <c r="O140" s="326"/>
      <c r="P140" s="329"/>
      <c r="Q140" s="325"/>
      <c r="R140" s="325"/>
      <c r="S140" s="325"/>
      <c r="T140" s="325"/>
      <c r="U140" s="325"/>
      <c r="V140" s="325"/>
      <c r="W140" s="325"/>
      <c r="X140" s="326"/>
      <c r="Y140" s="482"/>
      <c r="Z140" s="483"/>
      <c r="AA140" s="484"/>
      <c r="AB140" s="402"/>
      <c r="AC140" s="488"/>
      <c r="AD140" s="489"/>
      <c r="AE140" s="415"/>
      <c r="AF140" s="415"/>
      <c r="AG140" s="415"/>
      <c r="AH140" s="415"/>
      <c r="AI140" s="415"/>
      <c r="AJ140" s="415"/>
      <c r="AK140" s="415"/>
      <c r="AL140" s="415"/>
      <c r="AM140" s="415"/>
      <c r="AN140" s="415"/>
      <c r="AO140" s="415"/>
      <c r="AP140" s="415"/>
      <c r="AQ140" s="430" t="s">
        <v>694</v>
      </c>
      <c r="AR140" s="431"/>
      <c r="AS140" s="432" t="s">
        <v>175</v>
      </c>
      <c r="AT140" s="433"/>
      <c r="AU140" s="434">
        <v>4</v>
      </c>
      <c r="AV140" s="434"/>
      <c r="AW140" s="325" t="s">
        <v>166</v>
      </c>
      <c r="AX140" s="330"/>
      <c r="AY140">
        <f t="shared" ref="AY140:AY145" si="5">$AY$139</f>
        <v>1</v>
      </c>
    </row>
    <row r="141" spans="1:60" ht="43.5" customHeight="1" x14ac:dyDescent="0.15">
      <c r="A141" s="510"/>
      <c r="B141" s="508"/>
      <c r="C141" s="508"/>
      <c r="D141" s="508"/>
      <c r="E141" s="508"/>
      <c r="F141" s="509"/>
      <c r="G141" s="374" t="s">
        <v>690</v>
      </c>
      <c r="H141" s="375"/>
      <c r="I141" s="375"/>
      <c r="J141" s="375"/>
      <c r="K141" s="375"/>
      <c r="L141" s="375"/>
      <c r="M141" s="375"/>
      <c r="N141" s="375"/>
      <c r="O141" s="376"/>
      <c r="P141" s="139" t="s">
        <v>725</v>
      </c>
      <c r="Q141" s="139"/>
      <c r="R141" s="139"/>
      <c r="S141" s="139"/>
      <c r="T141" s="139"/>
      <c r="U141" s="139"/>
      <c r="V141" s="139"/>
      <c r="W141" s="139"/>
      <c r="X141" s="140"/>
      <c r="Y141" s="385" t="s">
        <v>12</v>
      </c>
      <c r="Z141" s="386"/>
      <c r="AA141" s="387"/>
      <c r="AB141" s="388" t="s">
        <v>14</v>
      </c>
      <c r="AC141" s="388"/>
      <c r="AD141" s="388"/>
      <c r="AE141" s="389" t="s">
        <v>693</v>
      </c>
      <c r="AF141" s="372"/>
      <c r="AG141" s="372"/>
      <c r="AH141" s="372"/>
      <c r="AI141" s="389" t="s">
        <v>693</v>
      </c>
      <c r="AJ141" s="372"/>
      <c r="AK141" s="372"/>
      <c r="AL141" s="372"/>
      <c r="AM141" s="389" t="s">
        <v>693</v>
      </c>
      <c r="AN141" s="372"/>
      <c r="AO141" s="372"/>
      <c r="AP141" s="372"/>
      <c r="AQ141" s="391" t="s">
        <v>610</v>
      </c>
      <c r="AR141" s="392"/>
      <c r="AS141" s="392"/>
      <c r="AT141" s="393"/>
      <c r="AU141" s="372" t="s">
        <v>610</v>
      </c>
      <c r="AV141" s="372"/>
      <c r="AW141" s="372"/>
      <c r="AX141" s="373"/>
      <c r="AY141">
        <f t="shared" si="5"/>
        <v>1</v>
      </c>
    </row>
    <row r="142" spans="1:60" ht="43.5"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t="s">
        <v>14</v>
      </c>
      <c r="AC142" s="448"/>
      <c r="AD142" s="448"/>
      <c r="AE142" s="389" t="s">
        <v>693</v>
      </c>
      <c r="AF142" s="372"/>
      <c r="AG142" s="372"/>
      <c r="AH142" s="372"/>
      <c r="AI142" s="389" t="s">
        <v>693</v>
      </c>
      <c r="AJ142" s="372"/>
      <c r="AK142" s="372"/>
      <c r="AL142" s="372"/>
      <c r="AM142" s="389" t="s">
        <v>693</v>
      </c>
      <c r="AN142" s="372"/>
      <c r="AO142" s="372"/>
      <c r="AP142" s="372"/>
      <c r="AQ142" s="391" t="s">
        <v>610</v>
      </c>
      <c r="AR142" s="392"/>
      <c r="AS142" s="392"/>
      <c r="AT142" s="393"/>
      <c r="AU142" s="372">
        <v>80</v>
      </c>
      <c r="AV142" s="372"/>
      <c r="AW142" s="372"/>
      <c r="AX142" s="373"/>
      <c r="AY142">
        <f t="shared" si="5"/>
        <v>1</v>
      </c>
    </row>
    <row r="143" spans="1:60" ht="43.5"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t="s">
        <v>693</v>
      </c>
      <c r="AF143" s="372"/>
      <c r="AG143" s="372"/>
      <c r="AH143" s="372"/>
      <c r="AI143" s="389" t="s">
        <v>693</v>
      </c>
      <c r="AJ143" s="372"/>
      <c r="AK143" s="372"/>
      <c r="AL143" s="372"/>
      <c r="AM143" s="389" t="s">
        <v>693</v>
      </c>
      <c r="AN143" s="372"/>
      <c r="AO143" s="372"/>
      <c r="AP143" s="372"/>
      <c r="AQ143" s="391" t="s">
        <v>610</v>
      </c>
      <c r="AR143" s="392"/>
      <c r="AS143" s="392"/>
      <c r="AT143" s="393"/>
      <c r="AU143" s="372" t="s">
        <v>610</v>
      </c>
      <c r="AV143" s="372"/>
      <c r="AW143" s="372"/>
      <c r="AX143" s="373"/>
      <c r="AY143">
        <f t="shared" si="5"/>
        <v>1</v>
      </c>
    </row>
    <row r="144" spans="1:60" ht="23.25" customHeight="1" x14ac:dyDescent="0.15">
      <c r="A144" s="462" t="s">
        <v>256</v>
      </c>
      <c r="B144" s="456"/>
      <c r="C144" s="456"/>
      <c r="D144" s="456"/>
      <c r="E144" s="456"/>
      <c r="F144" s="457"/>
      <c r="G144" s="498" t="s">
        <v>691</v>
      </c>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1</v>
      </c>
    </row>
    <row r="145" spans="1:60" ht="23.25" customHeight="1" thickBot="1" x14ac:dyDescent="0.2">
      <c r="A145" s="349"/>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1</v>
      </c>
    </row>
    <row r="146" spans="1:60" ht="18.75" hidden="1" customHeight="1" x14ac:dyDescent="0.15">
      <c r="A146" s="315" t="s">
        <v>569</v>
      </c>
      <c r="B146" s="317" t="s">
        <v>570</v>
      </c>
      <c r="C146" s="318"/>
      <c r="D146" s="318"/>
      <c r="E146" s="318"/>
      <c r="F146" s="319"/>
      <c r="G146" s="323" t="s">
        <v>571</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591</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0" t="s">
        <v>11</v>
      </c>
      <c r="AC151" s="901"/>
      <c r="AD151" s="902"/>
      <c r="AE151" s="415" t="s">
        <v>412</v>
      </c>
      <c r="AF151" s="415"/>
      <c r="AG151" s="415"/>
      <c r="AH151" s="415"/>
      <c r="AI151" s="415" t="s">
        <v>564</v>
      </c>
      <c r="AJ151" s="415"/>
      <c r="AK151" s="415"/>
      <c r="AL151" s="415"/>
      <c r="AM151" s="415" t="s">
        <v>380</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8"/>
      <c r="AD152" s="489"/>
      <c r="AE152" s="415"/>
      <c r="AF152" s="415"/>
      <c r="AG152" s="415"/>
      <c r="AH152" s="415"/>
      <c r="AI152" s="415"/>
      <c r="AJ152" s="415"/>
      <c r="AK152" s="415"/>
      <c r="AL152" s="415"/>
      <c r="AM152" s="415"/>
      <c r="AN152" s="415"/>
      <c r="AO152" s="415"/>
      <c r="AP152" s="415"/>
      <c r="AQ152" s="497"/>
      <c r="AR152" s="434"/>
      <c r="AS152" s="432" t="s">
        <v>175</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904" t="s">
        <v>57</v>
      </c>
      <c r="Z153" s="905"/>
      <c r="AA153" s="90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5"/>
      <c r="B154" s="317"/>
      <c r="C154" s="318"/>
      <c r="D154" s="318"/>
      <c r="E154" s="318"/>
      <c r="F154" s="319"/>
      <c r="G154" s="907"/>
      <c r="H154" s="383"/>
      <c r="I154" s="383"/>
      <c r="J154" s="383"/>
      <c r="K154" s="383"/>
      <c r="L154" s="383"/>
      <c r="M154" s="383"/>
      <c r="N154" s="383"/>
      <c r="O154" s="384"/>
      <c r="P154" s="451"/>
      <c r="Q154" s="451"/>
      <c r="R154" s="451"/>
      <c r="S154" s="451"/>
      <c r="T154" s="451"/>
      <c r="U154" s="451"/>
      <c r="V154" s="451"/>
      <c r="W154" s="451"/>
      <c r="X154" s="452"/>
      <c r="Y154" s="908"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908" t="s">
        <v>13</v>
      </c>
      <c r="Z155" s="786"/>
      <c r="AA155" s="787"/>
      <c r="AB155" s="909" t="s">
        <v>14</v>
      </c>
      <c r="AC155" s="909"/>
      <c r="AD155" s="909"/>
      <c r="AE155" s="567"/>
      <c r="AF155" s="568"/>
      <c r="AG155" s="568"/>
      <c r="AH155" s="568"/>
      <c r="AI155" s="567"/>
      <c r="AJ155" s="568"/>
      <c r="AK155" s="568"/>
      <c r="AL155" s="568"/>
      <c r="AM155" s="567"/>
      <c r="AN155" s="568"/>
      <c r="AO155" s="568"/>
      <c r="AP155" s="568"/>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0" t="s">
        <v>11</v>
      </c>
      <c r="AC156" s="901"/>
      <c r="AD156" s="902"/>
      <c r="AE156" s="415" t="s">
        <v>412</v>
      </c>
      <c r="AF156" s="415"/>
      <c r="AG156" s="415"/>
      <c r="AH156" s="415"/>
      <c r="AI156" s="415" t="s">
        <v>564</v>
      </c>
      <c r="AJ156" s="415"/>
      <c r="AK156" s="415"/>
      <c r="AL156" s="415"/>
      <c r="AM156" s="415" t="s">
        <v>380</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8"/>
      <c r="AD157" s="489"/>
      <c r="AE157" s="415"/>
      <c r="AF157" s="415"/>
      <c r="AG157" s="415"/>
      <c r="AH157" s="415"/>
      <c r="AI157" s="415"/>
      <c r="AJ157" s="415"/>
      <c r="AK157" s="415"/>
      <c r="AL157" s="415"/>
      <c r="AM157" s="415"/>
      <c r="AN157" s="415"/>
      <c r="AO157" s="415"/>
      <c r="AP157" s="415"/>
      <c r="AQ157" s="497"/>
      <c r="AR157" s="434"/>
      <c r="AS157" s="432" t="s">
        <v>175</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904" t="s">
        <v>57</v>
      </c>
      <c r="Z158" s="905"/>
      <c r="AA158" s="90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5"/>
      <c r="B159" s="317"/>
      <c r="C159" s="318"/>
      <c r="D159" s="318"/>
      <c r="E159" s="318"/>
      <c r="F159" s="319"/>
      <c r="G159" s="907"/>
      <c r="H159" s="383"/>
      <c r="I159" s="383"/>
      <c r="J159" s="383"/>
      <c r="K159" s="383"/>
      <c r="L159" s="383"/>
      <c r="M159" s="383"/>
      <c r="N159" s="383"/>
      <c r="O159" s="384"/>
      <c r="P159" s="451"/>
      <c r="Q159" s="451"/>
      <c r="R159" s="451"/>
      <c r="S159" s="451"/>
      <c r="T159" s="451"/>
      <c r="U159" s="451"/>
      <c r="V159" s="451"/>
      <c r="W159" s="451"/>
      <c r="X159" s="452"/>
      <c r="Y159" s="908"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908" t="s">
        <v>13</v>
      </c>
      <c r="Z160" s="786"/>
      <c r="AA160" s="787"/>
      <c r="AB160" s="909" t="s">
        <v>14</v>
      </c>
      <c r="AC160" s="909"/>
      <c r="AD160" s="909"/>
      <c r="AE160" s="567"/>
      <c r="AF160" s="568"/>
      <c r="AG160" s="568"/>
      <c r="AH160" s="568"/>
      <c r="AI160" s="567"/>
      <c r="AJ160" s="568"/>
      <c r="AK160" s="568"/>
      <c r="AL160" s="568"/>
      <c r="AM160" s="567"/>
      <c r="AN160" s="568"/>
      <c r="AO160" s="568"/>
      <c r="AP160" s="568"/>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0" t="s">
        <v>11</v>
      </c>
      <c r="AC161" s="901"/>
      <c r="AD161" s="902"/>
      <c r="AE161" s="415" t="s">
        <v>412</v>
      </c>
      <c r="AF161" s="415"/>
      <c r="AG161" s="415"/>
      <c r="AH161" s="415"/>
      <c r="AI161" s="415" t="s">
        <v>564</v>
      </c>
      <c r="AJ161" s="415"/>
      <c r="AK161" s="415"/>
      <c r="AL161" s="415"/>
      <c r="AM161" s="415" t="s">
        <v>380</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8"/>
      <c r="AD162" s="489"/>
      <c r="AE162" s="415"/>
      <c r="AF162" s="415"/>
      <c r="AG162" s="415"/>
      <c r="AH162" s="415"/>
      <c r="AI162" s="415"/>
      <c r="AJ162" s="415"/>
      <c r="AK162" s="415"/>
      <c r="AL162" s="415"/>
      <c r="AM162" s="415"/>
      <c r="AN162" s="415"/>
      <c r="AO162" s="415"/>
      <c r="AP162" s="415"/>
      <c r="AQ162" s="497"/>
      <c r="AR162" s="434"/>
      <c r="AS162" s="432" t="s">
        <v>175</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904" t="s">
        <v>57</v>
      </c>
      <c r="Z163" s="905"/>
      <c r="AA163" s="90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5"/>
      <c r="B164" s="317"/>
      <c r="C164" s="318"/>
      <c r="D164" s="318"/>
      <c r="E164" s="318"/>
      <c r="F164" s="319"/>
      <c r="G164" s="907"/>
      <c r="H164" s="383"/>
      <c r="I164" s="383"/>
      <c r="J164" s="383"/>
      <c r="K164" s="383"/>
      <c r="L164" s="383"/>
      <c r="M164" s="383"/>
      <c r="N164" s="383"/>
      <c r="O164" s="384"/>
      <c r="P164" s="451"/>
      <c r="Q164" s="451"/>
      <c r="R164" s="451"/>
      <c r="S164" s="451"/>
      <c r="T164" s="451"/>
      <c r="U164" s="451"/>
      <c r="V164" s="451"/>
      <c r="W164" s="451"/>
      <c r="X164" s="452"/>
      <c r="Y164" s="908"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6"/>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08" t="s">
        <v>575</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576</v>
      </c>
      <c r="B167" s="318"/>
      <c r="C167" s="318"/>
      <c r="D167" s="318"/>
      <c r="E167" s="318"/>
      <c r="F167" s="319"/>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0" t="s">
        <v>411</v>
      </c>
      <c r="AR167" s="411"/>
      <c r="AS167" s="411"/>
      <c r="AT167" s="412"/>
      <c r="AU167" s="410" t="s">
        <v>589</v>
      </c>
      <c r="AV167" s="411"/>
      <c r="AW167" s="411"/>
      <c r="AX167" s="413"/>
      <c r="AY167">
        <f>COUNTA($G$168)</f>
        <v>0</v>
      </c>
    </row>
    <row r="168" spans="1:60" ht="23.25" hidden="1" customHeight="1" x14ac:dyDescent="0.15">
      <c r="A168" s="348"/>
      <c r="B168" s="318"/>
      <c r="C168" s="318"/>
      <c r="D168" s="318"/>
      <c r="E168" s="318"/>
      <c r="F168" s="319"/>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2" t="s">
        <v>577</v>
      </c>
      <c r="B170" s="341"/>
      <c r="C170" s="341"/>
      <c r="D170" s="341"/>
      <c r="E170" s="341"/>
      <c r="F170" s="463"/>
      <c r="G170" s="223" t="s">
        <v>578</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412</v>
      </c>
      <c r="AF170" s="415"/>
      <c r="AG170" s="415"/>
      <c r="AH170" s="415"/>
      <c r="AI170" s="415" t="s">
        <v>564</v>
      </c>
      <c r="AJ170" s="415"/>
      <c r="AK170" s="415"/>
      <c r="AL170" s="415"/>
      <c r="AM170" s="415" t="s">
        <v>380</v>
      </c>
      <c r="AN170" s="415"/>
      <c r="AO170" s="415"/>
      <c r="AP170" s="415"/>
      <c r="AQ170" s="416" t="s">
        <v>590</v>
      </c>
      <c r="AR170" s="417"/>
      <c r="AS170" s="417"/>
      <c r="AT170" s="417"/>
      <c r="AU170" s="417"/>
      <c r="AV170" s="417"/>
      <c r="AW170" s="417"/>
      <c r="AX170" s="418"/>
      <c r="AY170">
        <f>IF(SUBSTITUTE(SUBSTITUTE($G$171,"／",""),"　","")="",0,1)</f>
        <v>0</v>
      </c>
    </row>
    <row r="171" spans="1:60" ht="23.25" hidden="1" customHeight="1" x14ac:dyDescent="0.15">
      <c r="A171" s="464"/>
      <c r="B171" s="323"/>
      <c r="C171" s="323"/>
      <c r="D171" s="323"/>
      <c r="E171" s="323"/>
      <c r="F171" s="465"/>
      <c r="G171" s="394" t="s">
        <v>579</v>
      </c>
      <c r="H171" s="395"/>
      <c r="I171" s="395"/>
      <c r="J171" s="395"/>
      <c r="K171" s="395"/>
      <c r="L171" s="395"/>
      <c r="M171" s="395"/>
      <c r="N171" s="395"/>
      <c r="O171" s="395"/>
      <c r="P171" s="395"/>
      <c r="Q171" s="395"/>
      <c r="R171" s="395"/>
      <c r="S171" s="395"/>
      <c r="T171" s="395"/>
      <c r="U171" s="395"/>
      <c r="V171" s="395"/>
      <c r="W171" s="395"/>
      <c r="X171" s="395"/>
      <c r="Y171" s="419" t="s">
        <v>577</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5"/>
      <c r="C172" s="325"/>
      <c r="D172" s="325"/>
      <c r="E172" s="325"/>
      <c r="F172" s="467"/>
      <c r="G172" s="396"/>
      <c r="H172" s="397"/>
      <c r="I172" s="397"/>
      <c r="J172" s="397"/>
      <c r="K172" s="397"/>
      <c r="L172" s="397"/>
      <c r="M172" s="397"/>
      <c r="N172" s="397"/>
      <c r="O172" s="397"/>
      <c r="P172" s="397"/>
      <c r="Q172" s="397"/>
      <c r="R172" s="397"/>
      <c r="S172" s="397"/>
      <c r="T172" s="397"/>
      <c r="U172" s="397"/>
      <c r="V172" s="397"/>
      <c r="W172" s="397"/>
      <c r="X172" s="397"/>
      <c r="Y172" s="385" t="s">
        <v>580</v>
      </c>
      <c r="Z172" s="399"/>
      <c r="AA172" s="400"/>
      <c r="AB172" s="425" t="s">
        <v>581</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4" t="s">
        <v>232</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5" t="s">
        <v>412</v>
      </c>
      <c r="AF173" s="415"/>
      <c r="AG173" s="415"/>
      <c r="AH173" s="415"/>
      <c r="AI173" s="415" t="s">
        <v>564</v>
      </c>
      <c r="AJ173" s="415"/>
      <c r="AK173" s="415"/>
      <c r="AL173" s="415"/>
      <c r="AM173" s="415" t="s">
        <v>380</v>
      </c>
      <c r="AN173" s="415"/>
      <c r="AO173" s="415"/>
      <c r="AP173" s="415"/>
      <c r="AQ173" s="458" t="s">
        <v>174</v>
      </c>
      <c r="AR173" s="459"/>
      <c r="AS173" s="459"/>
      <c r="AT173" s="460"/>
      <c r="AU173" s="323" t="s">
        <v>128</v>
      </c>
      <c r="AV173" s="323"/>
      <c r="AW173" s="323"/>
      <c r="AX173" s="328"/>
      <c r="AY173">
        <f>COUNTA($G$175)</f>
        <v>0</v>
      </c>
    </row>
    <row r="174" spans="1:60" ht="18.75" hidden="1" customHeight="1" x14ac:dyDescent="0.15">
      <c r="A174" s="507"/>
      <c r="B174" s="508"/>
      <c r="C174" s="508"/>
      <c r="D174" s="508"/>
      <c r="E174" s="508"/>
      <c r="F174" s="509"/>
      <c r="G174" s="343"/>
      <c r="H174" s="325"/>
      <c r="I174" s="325"/>
      <c r="J174" s="325"/>
      <c r="K174" s="325"/>
      <c r="L174" s="325"/>
      <c r="M174" s="325"/>
      <c r="N174" s="325"/>
      <c r="O174" s="326"/>
      <c r="P174" s="329"/>
      <c r="Q174" s="325"/>
      <c r="R174" s="325"/>
      <c r="S174" s="325"/>
      <c r="T174" s="325"/>
      <c r="U174" s="325"/>
      <c r="V174" s="325"/>
      <c r="W174" s="325"/>
      <c r="X174" s="326"/>
      <c r="Y174" s="482"/>
      <c r="Z174" s="483"/>
      <c r="AA174" s="484"/>
      <c r="AB174" s="402"/>
      <c r="AC174" s="488"/>
      <c r="AD174" s="489"/>
      <c r="AE174" s="415"/>
      <c r="AF174" s="415"/>
      <c r="AG174" s="415"/>
      <c r="AH174" s="415"/>
      <c r="AI174" s="415"/>
      <c r="AJ174" s="415"/>
      <c r="AK174" s="415"/>
      <c r="AL174" s="415"/>
      <c r="AM174" s="415"/>
      <c r="AN174" s="415"/>
      <c r="AO174" s="415"/>
      <c r="AP174" s="415"/>
      <c r="AQ174" s="430"/>
      <c r="AR174" s="431"/>
      <c r="AS174" s="432" t="s">
        <v>175</v>
      </c>
      <c r="AT174" s="433"/>
      <c r="AU174" s="434">
        <v>4</v>
      </c>
      <c r="AV174" s="434"/>
      <c r="AW174" s="325" t="s">
        <v>166</v>
      </c>
      <c r="AX174" s="330"/>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256</v>
      </c>
      <c r="B178" s="456"/>
      <c r="C178" s="456"/>
      <c r="D178" s="456"/>
      <c r="E178" s="456"/>
      <c r="F178" s="457"/>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569</v>
      </c>
      <c r="B180" s="317" t="s">
        <v>570</v>
      </c>
      <c r="C180" s="318"/>
      <c r="D180" s="318"/>
      <c r="E180" s="318"/>
      <c r="F180" s="319"/>
      <c r="G180" s="323" t="s">
        <v>571</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591</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0" t="s">
        <v>11</v>
      </c>
      <c r="AC185" s="901"/>
      <c r="AD185" s="902"/>
      <c r="AE185" s="415" t="s">
        <v>412</v>
      </c>
      <c r="AF185" s="415"/>
      <c r="AG185" s="415"/>
      <c r="AH185" s="415"/>
      <c r="AI185" s="415" t="s">
        <v>564</v>
      </c>
      <c r="AJ185" s="415"/>
      <c r="AK185" s="415"/>
      <c r="AL185" s="415"/>
      <c r="AM185" s="415" t="s">
        <v>380</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8"/>
      <c r="AD186" s="489"/>
      <c r="AE186" s="415"/>
      <c r="AF186" s="415"/>
      <c r="AG186" s="415"/>
      <c r="AH186" s="415"/>
      <c r="AI186" s="415"/>
      <c r="AJ186" s="415"/>
      <c r="AK186" s="415"/>
      <c r="AL186" s="415"/>
      <c r="AM186" s="415"/>
      <c r="AN186" s="415"/>
      <c r="AO186" s="415"/>
      <c r="AP186" s="415"/>
      <c r="AQ186" s="497"/>
      <c r="AR186" s="434"/>
      <c r="AS186" s="432" t="s">
        <v>175</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904" t="s">
        <v>57</v>
      </c>
      <c r="Z187" s="905"/>
      <c r="AA187" s="90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5"/>
      <c r="B188" s="317"/>
      <c r="C188" s="318"/>
      <c r="D188" s="318"/>
      <c r="E188" s="318"/>
      <c r="F188" s="319"/>
      <c r="G188" s="907"/>
      <c r="H188" s="383"/>
      <c r="I188" s="383"/>
      <c r="J188" s="383"/>
      <c r="K188" s="383"/>
      <c r="L188" s="383"/>
      <c r="M188" s="383"/>
      <c r="N188" s="383"/>
      <c r="O188" s="384"/>
      <c r="P188" s="451"/>
      <c r="Q188" s="451"/>
      <c r="R188" s="451"/>
      <c r="S188" s="451"/>
      <c r="T188" s="451"/>
      <c r="U188" s="451"/>
      <c r="V188" s="451"/>
      <c r="W188" s="451"/>
      <c r="X188" s="452"/>
      <c r="Y188" s="908"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908" t="s">
        <v>13</v>
      </c>
      <c r="Z189" s="786"/>
      <c r="AA189" s="787"/>
      <c r="AB189" s="909" t="s">
        <v>14</v>
      </c>
      <c r="AC189" s="909"/>
      <c r="AD189" s="909"/>
      <c r="AE189" s="567"/>
      <c r="AF189" s="568"/>
      <c r="AG189" s="568"/>
      <c r="AH189" s="568"/>
      <c r="AI189" s="567"/>
      <c r="AJ189" s="568"/>
      <c r="AK189" s="568"/>
      <c r="AL189" s="568"/>
      <c r="AM189" s="567"/>
      <c r="AN189" s="568"/>
      <c r="AO189" s="568"/>
      <c r="AP189" s="568"/>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0" t="s">
        <v>11</v>
      </c>
      <c r="AC190" s="901"/>
      <c r="AD190" s="902"/>
      <c r="AE190" s="415" t="s">
        <v>412</v>
      </c>
      <c r="AF190" s="415"/>
      <c r="AG190" s="415"/>
      <c r="AH190" s="415"/>
      <c r="AI190" s="415" t="s">
        <v>564</v>
      </c>
      <c r="AJ190" s="415"/>
      <c r="AK190" s="415"/>
      <c r="AL190" s="415"/>
      <c r="AM190" s="415" t="s">
        <v>380</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8"/>
      <c r="AD191" s="489"/>
      <c r="AE191" s="415"/>
      <c r="AF191" s="415"/>
      <c r="AG191" s="415"/>
      <c r="AH191" s="415"/>
      <c r="AI191" s="415"/>
      <c r="AJ191" s="415"/>
      <c r="AK191" s="415"/>
      <c r="AL191" s="415"/>
      <c r="AM191" s="415"/>
      <c r="AN191" s="415"/>
      <c r="AO191" s="415"/>
      <c r="AP191" s="415"/>
      <c r="AQ191" s="497"/>
      <c r="AR191" s="434"/>
      <c r="AS191" s="432" t="s">
        <v>175</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904" t="s">
        <v>57</v>
      </c>
      <c r="Z192" s="905"/>
      <c r="AA192" s="90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5"/>
      <c r="B193" s="317"/>
      <c r="C193" s="318"/>
      <c r="D193" s="318"/>
      <c r="E193" s="318"/>
      <c r="F193" s="319"/>
      <c r="G193" s="907"/>
      <c r="H193" s="383"/>
      <c r="I193" s="383"/>
      <c r="J193" s="383"/>
      <c r="K193" s="383"/>
      <c r="L193" s="383"/>
      <c r="M193" s="383"/>
      <c r="N193" s="383"/>
      <c r="O193" s="384"/>
      <c r="P193" s="451"/>
      <c r="Q193" s="451"/>
      <c r="R193" s="451"/>
      <c r="S193" s="451"/>
      <c r="T193" s="451"/>
      <c r="U193" s="451"/>
      <c r="V193" s="451"/>
      <c r="W193" s="451"/>
      <c r="X193" s="452"/>
      <c r="Y193" s="908"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908" t="s">
        <v>13</v>
      </c>
      <c r="Z194" s="786"/>
      <c r="AA194" s="787"/>
      <c r="AB194" s="909" t="s">
        <v>14</v>
      </c>
      <c r="AC194" s="909"/>
      <c r="AD194" s="909"/>
      <c r="AE194" s="567"/>
      <c r="AF194" s="568"/>
      <c r="AG194" s="568"/>
      <c r="AH194" s="568"/>
      <c r="AI194" s="567"/>
      <c r="AJ194" s="568"/>
      <c r="AK194" s="568"/>
      <c r="AL194" s="568"/>
      <c r="AM194" s="567"/>
      <c r="AN194" s="568"/>
      <c r="AO194" s="568"/>
      <c r="AP194" s="568"/>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0" t="s">
        <v>11</v>
      </c>
      <c r="AC195" s="901"/>
      <c r="AD195" s="902"/>
      <c r="AE195" s="415" t="s">
        <v>412</v>
      </c>
      <c r="AF195" s="415"/>
      <c r="AG195" s="415"/>
      <c r="AH195" s="415"/>
      <c r="AI195" s="415" t="s">
        <v>564</v>
      </c>
      <c r="AJ195" s="415"/>
      <c r="AK195" s="415"/>
      <c r="AL195" s="415"/>
      <c r="AM195" s="415" t="s">
        <v>380</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8"/>
      <c r="AD196" s="489"/>
      <c r="AE196" s="415"/>
      <c r="AF196" s="415"/>
      <c r="AG196" s="415"/>
      <c r="AH196" s="415"/>
      <c r="AI196" s="415"/>
      <c r="AJ196" s="415"/>
      <c r="AK196" s="415"/>
      <c r="AL196" s="415"/>
      <c r="AM196" s="415"/>
      <c r="AN196" s="415"/>
      <c r="AO196" s="415"/>
      <c r="AP196" s="415"/>
      <c r="AQ196" s="497"/>
      <c r="AR196" s="434"/>
      <c r="AS196" s="432" t="s">
        <v>175</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904" t="s">
        <v>57</v>
      </c>
      <c r="Z197" s="905"/>
      <c r="AA197" s="90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5"/>
      <c r="B198" s="317"/>
      <c r="C198" s="318"/>
      <c r="D198" s="318"/>
      <c r="E198" s="318"/>
      <c r="F198" s="319"/>
      <c r="G198" s="907"/>
      <c r="H198" s="383"/>
      <c r="I198" s="383"/>
      <c r="J198" s="383"/>
      <c r="K198" s="383"/>
      <c r="L198" s="383"/>
      <c r="M198" s="383"/>
      <c r="N198" s="383"/>
      <c r="O198" s="384"/>
      <c r="P198" s="451"/>
      <c r="Q198" s="451"/>
      <c r="R198" s="451"/>
      <c r="S198" s="451"/>
      <c r="T198" s="451"/>
      <c r="U198" s="451"/>
      <c r="V198" s="451"/>
      <c r="W198" s="451"/>
      <c r="X198" s="452"/>
      <c r="Y198" s="908"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6"/>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84" t="s">
        <v>233</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229</v>
      </c>
      <c r="X200" s="558"/>
      <c r="Y200" s="561"/>
      <c r="Z200" s="561"/>
      <c r="AA200" s="562"/>
      <c r="AB200" s="555" t="s">
        <v>11</v>
      </c>
      <c r="AC200" s="552"/>
      <c r="AD200" s="553"/>
      <c r="AE200" s="415" t="s">
        <v>412</v>
      </c>
      <c r="AF200" s="415"/>
      <c r="AG200" s="415"/>
      <c r="AH200" s="415"/>
      <c r="AI200" s="415" t="s">
        <v>564</v>
      </c>
      <c r="AJ200" s="415"/>
      <c r="AK200" s="415"/>
      <c r="AL200" s="415"/>
      <c r="AM200" s="415" t="s">
        <v>380</v>
      </c>
      <c r="AN200" s="415"/>
      <c r="AO200" s="415"/>
      <c r="AP200" s="415"/>
      <c r="AQ200" s="492" t="s">
        <v>174</v>
      </c>
      <c r="AR200" s="493"/>
      <c r="AS200" s="493"/>
      <c r="AT200" s="494"/>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5"/>
      <c r="AF201" s="415"/>
      <c r="AG201" s="415"/>
      <c r="AH201" s="415"/>
      <c r="AI201" s="415"/>
      <c r="AJ201" s="415"/>
      <c r="AK201" s="415"/>
      <c r="AL201" s="415"/>
      <c r="AM201" s="415"/>
      <c r="AN201" s="415"/>
      <c r="AO201" s="415"/>
      <c r="AP201" s="415"/>
      <c r="AQ201" s="430"/>
      <c r="AR201" s="431"/>
      <c r="AS201" s="432" t="s">
        <v>175</v>
      </c>
      <c r="AT201" s="433"/>
      <c r="AU201" s="434"/>
      <c r="AV201" s="434"/>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246</v>
      </c>
      <c r="AC202" s="545"/>
      <c r="AD202" s="545"/>
      <c r="AE202" s="389"/>
      <c r="AF202" s="372"/>
      <c r="AG202" s="372"/>
      <c r="AH202" s="372"/>
      <c r="AI202" s="389"/>
      <c r="AJ202" s="372"/>
      <c r="AK202" s="372"/>
      <c r="AL202" s="372"/>
      <c r="AM202" s="389"/>
      <c r="AN202" s="372"/>
      <c r="AO202" s="372"/>
      <c r="AP202" s="372"/>
      <c r="AQ202" s="389"/>
      <c r="AR202" s="372"/>
      <c r="AS202" s="372"/>
      <c r="AT202" s="565"/>
      <c r="AU202" s="372"/>
      <c r="AV202" s="372"/>
      <c r="AW202" s="372"/>
      <c r="AX202" s="373"/>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246</v>
      </c>
      <c r="AC203" s="588"/>
      <c r="AD203" s="588"/>
      <c r="AE203" s="389"/>
      <c r="AF203" s="372"/>
      <c r="AG203" s="372"/>
      <c r="AH203" s="372"/>
      <c r="AI203" s="389"/>
      <c r="AJ203" s="372"/>
      <c r="AK203" s="372"/>
      <c r="AL203" s="372"/>
      <c r="AM203" s="389"/>
      <c r="AN203" s="372"/>
      <c r="AO203" s="372"/>
      <c r="AP203" s="372"/>
      <c r="AQ203" s="389"/>
      <c r="AR203" s="372"/>
      <c r="AS203" s="372"/>
      <c r="AT203" s="565"/>
      <c r="AU203" s="372"/>
      <c r="AV203" s="372"/>
      <c r="AW203" s="372"/>
      <c r="AX203" s="373"/>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247</v>
      </c>
      <c r="AC204" s="566"/>
      <c r="AD204" s="566"/>
      <c r="AE204" s="567"/>
      <c r="AF204" s="568"/>
      <c r="AG204" s="568"/>
      <c r="AH204" s="568"/>
      <c r="AI204" s="567"/>
      <c r="AJ204" s="568"/>
      <c r="AK204" s="568"/>
      <c r="AL204" s="568"/>
      <c r="AM204" s="567"/>
      <c r="AN204" s="568"/>
      <c r="AO204" s="568"/>
      <c r="AP204" s="568"/>
      <c r="AQ204" s="389"/>
      <c r="AR204" s="372"/>
      <c r="AS204" s="372"/>
      <c r="AT204" s="565"/>
      <c r="AU204" s="372"/>
      <c r="AV204" s="372"/>
      <c r="AW204" s="372"/>
      <c r="AX204" s="373"/>
      <c r="AY204">
        <f t="shared" si="10"/>
        <v>0</v>
      </c>
    </row>
    <row r="205" spans="1:60" ht="23.25" hidden="1" customHeight="1" x14ac:dyDescent="0.15">
      <c r="A205" s="569" t="s">
        <v>236</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245</v>
      </c>
      <c r="X205" s="579"/>
      <c r="Y205" s="543" t="s">
        <v>12</v>
      </c>
      <c r="Z205" s="543"/>
      <c r="AA205" s="544"/>
      <c r="AB205" s="545" t="s">
        <v>246</v>
      </c>
      <c r="AC205" s="545"/>
      <c r="AD205" s="545"/>
      <c r="AE205" s="389"/>
      <c r="AF205" s="372"/>
      <c r="AG205" s="372"/>
      <c r="AH205" s="372"/>
      <c r="AI205" s="389"/>
      <c r="AJ205" s="372"/>
      <c r="AK205" s="372"/>
      <c r="AL205" s="372"/>
      <c r="AM205" s="389"/>
      <c r="AN205" s="372"/>
      <c r="AO205" s="372"/>
      <c r="AP205" s="372"/>
      <c r="AQ205" s="389"/>
      <c r="AR205" s="372"/>
      <c r="AS205" s="372"/>
      <c r="AT205" s="565"/>
      <c r="AU205" s="372"/>
      <c r="AV205" s="372"/>
      <c r="AW205" s="372"/>
      <c r="AX205" s="373"/>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246</v>
      </c>
      <c r="AC206" s="588"/>
      <c r="AD206" s="588"/>
      <c r="AE206" s="389"/>
      <c r="AF206" s="372"/>
      <c r="AG206" s="372"/>
      <c r="AH206" s="372"/>
      <c r="AI206" s="389"/>
      <c r="AJ206" s="372"/>
      <c r="AK206" s="372"/>
      <c r="AL206" s="372"/>
      <c r="AM206" s="389"/>
      <c r="AN206" s="372"/>
      <c r="AO206" s="372"/>
      <c r="AP206" s="372"/>
      <c r="AQ206" s="389"/>
      <c r="AR206" s="372"/>
      <c r="AS206" s="372"/>
      <c r="AT206" s="565"/>
      <c r="AU206" s="372"/>
      <c r="AV206" s="372"/>
      <c r="AW206" s="372"/>
      <c r="AX206" s="373"/>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247</v>
      </c>
      <c r="AC207" s="566"/>
      <c r="AD207" s="566"/>
      <c r="AE207" s="567"/>
      <c r="AF207" s="568"/>
      <c r="AG207" s="568"/>
      <c r="AH207" s="568"/>
      <c r="AI207" s="567"/>
      <c r="AJ207" s="568"/>
      <c r="AK207" s="568"/>
      <c r="AL207" s="568"/>
      <c r="AM207" s="567"/>
      <c r="AN207" s="568"/>
      <c r="AO207" s="568"/>
      <c r="AP207" s="587"/>
      <c r="AQ207" s="389"/>
      <c r="AR207" s="372"/>
      <c r="AS207" s="372"/>
      <c r="AT207" s="565"/>
      <c r="AU207" s="372"/>
      <c r="AV207" s="372"/>
      <c r="AW207" s="372"/>
      <c r="AX207" s="373"/>
      <c r="AY207">
        <f t="shared" si="10"/>
        <v>0</v>
      </c>
    </row>
    <row r="208" spans="1:60" ht="18.75" hidden="1" customHeight="1" x14ac:dyDescent="0.15">
      <c r="A208" s="593" t="s">
        <v>233</v>
      </c>
      <c r="B208" s="594"/>
      <c r="C208" s="594"/>
      <c r="D208" s="594"/>
      <c r="E208" s="594"/>
      <c r="F208" s="595"/>
      <c r="G208" s="596"/>
      <c r="H208" s="493" t="s">
        <v>139</v>
      </c>
      <c r="I208" s="493"/>
      <c r="J208" s="493"/>
      <c r="K208" s="493"/>
      <c r="L208" s="493"/>
      <c r="M208" s="493"/>
      <c r="N208" s="493"/>
      <c r="O208" s="494"/>
      <c r="P208" s="492" t="s">
        <v>55</v>
      </c>
      <c r="Q208" s="493"/>
      <c r="R208" s="493"/>
      <c r="S208" s="493"/>
      <c r="T208" s="493"/>
      <c r="U208" s="493"/>
      <c r="V208" s="493"/>
      <c r="W208" s="493"/>
      <c r="X208" s="494"/>
      <c r="Y208" s="599"/>
      <c r="Z208" s="600"/>
      <c r="AA208" s="601"/>
      <c r="AB208" s="344" t="s">
        <v>11</v>
      </c>
      <c r="AC208" s="341"/>
      <c r="AD208" s="342"/>
      <c r="AE208" s="136" t="s">
        <v>412</v>
      </c>
      <c r="AF208" s="136"/>
      <c r="AG208" s="136"/>
      <c r="AH208" s="136"/>
      <c r="AI208" s="415" t="s">
        <v>564</v>
      </c>
      <c r="AJ208" s="415"/>
      <c r="AK208" s="415"/>
      <c r="AL208" s="415"/>
      <c r="AM208" s="415" t="s">
        <v>380</v>
      </c>
      <c r="AN208" s="415"/>
      <c r="AO208" s="415"/>
      <c r="AP208" s="415"/>
      <c r="AQ208" s="492" t="s">
        <v>174</v>
      </c>
      <c r="AR208" s="493"/>
      <c r="AS208" s="493"/>
      <c r="AT208" s="494"/>
      <c r="AU208" s="589" t="s">
        <v>128</v>
      </c>
      <c r="AV208" s="590"/>
      <c r="AW208" s="590"/>
      <c r="AX208" s="591"/>
      <c r="AY208">
        <f>COUNTA($H$210)</f>
        <v>0</v>
      </c>
    </row>
    <row r="209" spans="1:51" ht="18.75" hidden="1" customHeight="1" x14ac:dyDescent="0.15">
      <c r="A209" s="569"/>
      <c r="B209" s="570"/>
      <c r="C209" s="570"/>
      <c r="D209" s="570"/>
      <c r="E209" s="570"/>
      <c r="F209" s="571"/>
      <c r="G209" s="597"/>
      <c r="H209" s="432"/>
      <c r="I209" s="432"/>
      <c r="J209" s="432"/>
      <c r="K209" s="432"/>
      <c r="L209" s="432"/>
      <c r="M209" s="432"/>
      <c r="N209" s="432"/>
      <c r="O209" s="433"/>
      <c r="P209" s="598"/>
      <c r="Q209" s="432"/>
      <c r="R209" s="432"/>
      <c r="S209" s="432"/>
      <c r="T209" s="432"/>
      <c r="U209" s="432"/>
      <c r="V209" s="432"/>
      <c r="W209" s="432"/>
      <c r="X209" s="433"/>
      <c r="Y209" s="602"/>
      <c r="Z209" s="603"/>
      <c r="AA209" s="604"/>
      <c r="AB209" s="329"/>
      <c r="AC209" s="325"/>
      <c r="AD209" s="326"/>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92"/>
      <c r="AY209">
        <f>$AY$208</f>
        <v>0</v>
      </c>
    </row>
    <row r="210" spans="1:51" ht="23.25" hidden="1" customHeight="1" x14ac:dyDescent="0.15">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9"/>
      <c r="B211" s="570"/>
      <c r="C211" s="570"/>
      <c r="D211" s="570"/>
      <c r="E211" s="570"/>
      <c r="F211" s="571"/>
      <c r="G211" s="606"/>
      <c r="H211" s="383"/>
      <c r="I211" s="383"/>
      <c r="J211" s="383"/>
      <c r="K211" s="383"/>
      <c r="L211" s="383"/>
      <c r="M211" s="383"/>
      <c r="N211" s="383"/>
      <c r="O211" s="384"/>
      <c r="P211" s="383"/>
      <c r="Q211" s="383"/>
      <c r="R211" s="383"/>
      <c r="S211" s="383"/>
      <c r="T211" s="383"/>
      <c r="U211" s="383"/>
      <c r="V211" s="383"/>
      <c r="W211" s="383"/>
      <c r="X211" s="384"/>
      <c r="Y211" s="614" t="s">
        <v>50</v>
      </c>
      <c r="Z211" s="615"/>
      <c r="AA211" s="616"/>
      <c r="AB211" s="617"/>
      <c r="AC211" s="617"/>
      <c r="AD211" s="617"/>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9"/>
      <c r="B212" s="570"/>
      <c r="C212" s="570"/>
      <c r="D212" s="570"/>
      <c r="E212" s="570"/>
      <c r="F212" s="571"/>
      <c r="G212" s="607"/>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11" t="s">
        <v>14</v>
      </c>
      <c r="AC212" s="611"/>
      <c r="AD212" s="611"/>
      <c r="AE212" s="612"/>
      <c r="AF212" s="613"/>
      <c r="AG212" s="613"/>
      <c r="AH212" s="613"/>
      <c r="AI212" s="612"/>
      <c r="AJ212" s="613"/>
      <c r="AK212" s="613"/>
      <c r="AL212" s="613"/>
      <c r="AM212" s="612"/>
      <c r="AN212" s="613"/>
      <c r="AO212" s="613"/>
      <c r="AP212" s="613"/>
      <c r="AQ212" s="391"/>
      <c r="AR212" s="392"/>
      <c r="AS212" s="392"/>
      <c r="AT212" s="393"/>
      <c r="AU212" s="372"/>
      <c r="AV212" s="372"/>
      <c r="AW212" s="372"/>
      <c r="AX212" s="373"/>
      <c r="AY212">
        <f>$AY$208</f>
        <v>0</v>
      </c>
    </row>
    <row r="213" spans="1:51" ht="69.75" hidden="1" customHeight="1" x14ac:dyDescent="0.15">
      <c r="A213" s="648" t="s">
        <v>259</v>
      </c>
      <c r="B213" s="649"/>
      <c r="C213" s="649"/>
      <c r="D213" s="649"/>
      <c r="E213" s="573" t="s">
        <v>221</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4" t="s">
        <v>572</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228</v>
      </c>
      <c r="AP214" s="665"/>
      <c r="AQ214" s="665"/>
      <c r="AR214" s="81" t="s">
        <v>227</v>
      </c>
      <c r="AS214" s="664"/>
      <c r="AT214" s="665"/>
      <c r="AU214" s="665"/>
      <c r="AV214" s="665"/>
      <c r="AW214" s="665"/>
      <c r="AX214" s="666"/>
      <c r="AY214">
        <f>COUNTIF($AR$214,"☑")</f>
        <v>0</v>
      </c>
    </row>
    <row r="215" spans="1:51" ht="45" customHeight="1" x14ac:dyDescent="0.15">
      <c r="A215" s="654" t="s">
        <v>279</v>
      </c>
      <c r="B215" s="655"/>
      <c r="C215" s="657" t="s">
        <v>178</v>
      </c>
      <c r="D215" s="655"/>
      <c r="E215" s="658" t="s">
        <v>194</v>
      </c>
      <c r="F215" s="659"/>
      <c r="G215" s="660" t="s">
        <v>637</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5" t="s">
        <v>193</v>
      </c>
      <c r="F216" s="457"/>
      <c r="G216" s="138" t="s">
        <v>638</v>
      </c>
      <c r="H216" s="139"/>
      <c r="I216" s="139"/>
      <c r="J216" s="139"/>
      <c r="K216" s="139"/>
      <c r="L216" s="139"/>
      <c r="M216" s="139"/>
      <c r="N216" s="139"/>
      <c r="O216" s="139"/>
      <c r="P216" s="139"/>
      <c r="Q216" s="139"/>
      <c r="R216" s="139"/>
      <c r="S216" s="139"/>
      <c r="T216" s="139"/>
      <c r="U216" s="139"/>
      <c r="V216" s="140"/>
      <c r="W216" s="632" t="s">
        <v>582</v>
      </c>
      <c r="X216" s="633"/>
      <c r="Y216" s="633"/>
      <c r="Z216" s="633"/>
      <c r="AA216" s="634"/>
      <c r="AB216" s="635" t="s">
        <v>639</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20"/>
      <c r="F217" s="322"/>
      <c r="G217" s="141"/>
      <c r="H217" s="142"/>
      <c r="I217" s="142"/>
      <c r="J217" s="142"/>
      <c r="K217" s="142"/>
      <c r="L217" s="142"/>
      <c r="M217" s="142"/>
      <c r="N217" s="142"/>
      <c r="O217" s="142"/>
      <c r="P217" s="142"/>
      <c r="Q217" s="142"/>
      <c r="R217" s="142"/>
      <c r="S217" s="142"/>
      <c r="T217" s="142"/>
      <c r="U217" s="142"/>
      <c r="V217" s="143"/>
      <c r="W217" s="638" t="s">
        <v>583</v>
      </c>
      <c r="X217" s="639"/>
      <c r="Y217" s="639"/>
      <c r="Z217" s="639"/>
      <c r="AA217" s="640"/>
      <c r="AB217" s="635" t="s">
        <v>640</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595</v>
      </c>
      <c r="D218" s="642"/>
      <c r="E218" s="455" t="s">
        <v>275</v>
      </c>
      <c r="F218" s="457"/>
      <c r="G218" s="622" t="s">
        <v>181</v>
      </c>
      <c r="H218" s="623"/>
      <c r="I218" s="623"/>
      <c r="J218" s="645" t="s">
        <v>610</v>
      </c>
      <c r="K218" s="646"/>
      <c r="L218" s="646"/>
      <c r="M218" s="646"/>
      <c r="N218" s="646"/>
      <c r="O218" s="646"/>
      <c r="P218" s="646"/>
      <c r="Q218" s="646"/>
      <c r="R218" s="646"/>
      <c r="S218" s="646"/>
      <c r="T218" s="647"/>
      <c r="U218" s="620" t="s">
        <v>610</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7"/>
      <c r="F219" s="319"/>
      <c r="G219" s="622" t="s">
        <v>596</v>
      </c>
      <c r="H219" s="623"/>
      <c r="I219" s="623"/>
      <c r="J219" s="623"/>
      <c r="K219" s="623"/>
      <c r="L219" s="623"/>
      <c r="M219" s="623"/>
      <c r="N219" s="623"/>
      <c r="O219" s="623"/>
      <c r="P219" s="623"/>
      <c r="Q219" s="623"/>
      <c r="R219" s="623"/>
      <c r="S219" s="623"/>
      <c r="T219" s="623"/>
      <c r="U219" s="619" t="s">
        <v>610</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20"/>
      <c r="F220" s="322"/>
      <c r="G220" s="622" t="s">
        <v>583</v>
      </c>
      <c r="H220" s="623"/>
      <c r="I220" s="623"/>
      <c r="J220" s="623"/>
      <c r="K220" s="623"/>
      <c r="L220" s="623"/>
      <c r="M220" s="623"/>
      <c r="N220" s="623"/>
      <c r="O220" s="623"/>
      <c r="P220" s="623"/>
      <c r="Q220" s="623"/>
      <c r="R220" s="623"/>
      <c r="S220" s="623"/>
      <c r="T220" s="623"/>
      <c r="U220" s="144" t="s">
        <v>610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46.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632</v>
      </c>
      <c r="AE223" s="708"/>
      <c r="AF223" s="708"/>
      <c r="AG223" s="709" t="s">
        <v>645</v>
      </c>
      <c r="AH223" s="710"/>
      <c r="AI223" s="710"/>
      <c r="AJ223" s="710"/>
      <c r="AK223" s="710"/>
      <c r="AL223" s="710"/>
      <c r="AM223" s="710"/>
      <c r="AN223" s="710"/>
      <c r="AO223" s="710"/>
      <c r="AP223" s="710"/>
      <c r="AQ223" s="710"/>
      <c r="AR223" s="710"/>
      <c r="AS223" s="710"/>
      <c r="AT223" s="710"/>
      <c r="AU223" s="710"/>
      <c r="AV223" s="710"/>
      <c r="AW223" s="710"/>
      <c r="AX223" s="711"/>
    </row>
    <row r="224" spans="1:51" ht="30"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632</v>
      </c>
      <c r="AE224" s="689"/>
      <c r="AF224" s="689"/>
      <c r="AG224" s="715" t="s">
        <v>646</v>
      </c>
      <c r="AH224" s="716"/>
      <c r="AI224" s="716"/>
      <c r="AJ224" s="716"/>
      <c r="AK224" s="716"/>
      <c r="AL224" s="716"/>
      <c r="AM224" s="716"/>
      <c r="AN224" s="716"/>
      <c r="AO224" s="716"/>
      <c r="AP224" s="716"/>
      <c r="AQ224" s="716"/>
      <c r="AR224" s="716"/>
      <c r="AS224" s="716"/>
      <c r="AT224" s="716"/>
      <c r="AU224" s="716"/>
      <c r="AV224" s="716"/>
      <c r="AW224" s="716"/>
      <c r="AX224" s="717"/>
    </row>
    <row r="225" spans="1:50" ht="38.2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632</v>
      </c>
      <c r="AE225" s="722"/>
      <c r="AF225" s="722"/>
      <c r="AG225" s="526" t="s">
        <v>647</v>
      </c>
      <c r="AH225" s="383"/>
      <c r="AI225" s="383"/>
      <c r="AJ225" s="383"/>
      <c r="AK225" s="383"/>
      <c r="AL225" s="383"/>
      <c r="AM225" s="383"/>
      <c r="AN225" s="383"/>
      <c r="AO225" s="383"/>
      <c r="AP225" s="383"/>
      <c r="AQ225" s="383"/>
      <c r="AR225" s="383"/>
      <c r="AS225" s="383"/>
      <c r="AT225" s="383"/>
      <c r="AU225" s="383"/>
      <c r="AV225" s="383"/>
      <c r="AW225" s="383"/>
      <c r="AX225" s="680"/>
    </row>
    <row r="226" spans="1:50" ht="27"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632</v>
      </c>
      <c r="AE226" s="678"/>
      <c r="AF226" s="678"/>
      <c r="AG226" s="361" t="s">
        <v>698</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8"/>
      <c r="B227" s="669"/>
      <c r="C227" s="681"/>
      <c r="D227" s="682"/>
      <c r="E227" s="685" t="s">
        <v>257</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660</v>
      </c>
      <c r="AE227" s="689"/>
      <c r="AF227" s="690"/>
      <c r="AG227" s="526"/>
      <c r="AH227" s="383"/>
      <c r="AI227" s="383"/>
      <c r="AJ227" s="383"/>
      <c r="AK227" s="383"/>
      <c r="AL227" s="383"/>
      <c r="AM227" s="383"/>
      <c r="AN227" s="383"/>
      <c r="AO227" s="383"/>
      <c r="AP227" s="383"/>
      <c r="AQ227" s="383"/>
      <c r="AR227" s="383"/>
      <c r="AS227" s="383"/>
      <c r="AT227" s="383"/>
      <c r="AU227" s="383"/>
      <c r="AV227" s="383"/>
      <c r="AW227" s="383"/>
      <c r="AX227" s="680"/>
    </row>
    <row r="228" spans="1:50" ht="38.25" customHeight="1" x14ac:dyDescent="0.15">
      <c r="A228" s="668"/>
      <c r="B228" s="669"/>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661</v>
      </c>
      <c r="AE228" s="695"/>
      <c r="AF228" s="695"/>
      <c r="AG228" s="526"/>
      <c r="AH228" s="383"/>
      <c r="AI228" s="383"/>
      <c r="AJ228" s="383"/>
      <c r="AK228" s="383"/>
      <c r="AL228" s="383"/>
      <c r="AM228" s="383"/>
      <c r="AN228" s="383"/>
      <c r="AO228" s="383"/>
      <c r="AP228" s="383"/>
      <c r="AQ228" s="383"/>
      <c r="AR228" s="383"/>
      <c r="AS228" s="383"/>
      <c r="AT228" s="383"/>
      <c r="AU228" s="383"/>
      <c r="AV228" s="383"/>
      <c r="AW228" s="383"/>
      <c r="AX228" s="680"/>
    </row>
    <row r="229" spans="1:50" ht="64.5" customHeight="1" x14ac:dyDescent="0.15">
      <c r="A229" s="668"/>
      <c r="B229" s="670"/>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632</v>
      </c>
      <c r="AE229" s="741"/>
      <c r="AF229" s="741"/>
      <c r="AG229" s="742" t="s">
        <v>723</v>
      </c>
      <c r="AH229" s="743"/>
      <c r="AI229" s="743"/>
      <c r="AJ229" s="743"/>
      <c r="AK229" s="743"/>
      <c r="AL229" s="743"/>
      <c r="AM229" s="743"/>
      <c r="AN229" s="743"/>
      <c r="AO229" s="743"/>
      <c r="AP229" s="743"/>
      <c r="AQ229" s="743"/>
      <c r="AR229" s="743"/>
      <c r="AS229" s="743"/>
      <c r="AT229" s="743"/>
      <c r="AU229" s="743"/>
      <c r="AV229" s="743"/>
      <c r="AW229" s="743"/>
      <c r="AX229" s="744"/>
    </row>
    <row r="230" spans="1:50" ht="84" customHeight="1" x14ac:dyDescent="0.15">
      <c r="A230" s="668"/>
      <c r="B230" s="670"/>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632</v>
      </c>
      <c r="AE230" s="689"/>
      <c r="AF230" s="689"/>
      <c r="AG230" s="715" t="s">
        <v>724</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8"/>
      <c r="B231" s="670"/>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642</v>
      </c>
      <c r="AE231" s="689"/>
      <c r="AF231" s="689"/>
      <c r="AG231" s="715" t="s">
        <v>280</v>
      </c>
      <c r="AH231" s="716"/>
      <c r="AI231" s="716"/>
      <c r="AJ231" s="716"/>
      <c r="AK231" s="716"/>
      <c r="AL231" s="716"/>
      <c r="AM231" s="716"/>
      <c r="AN231" s="716"/>
      <c r="AO231" s="716"/>
      <c r="AP231" s="716"/>
      <c r="AQ231" s="716"/>
      <c r="AR231" s="716"/>
      <c r="AS231" s="716"/>
      <c r="AT231" s="716"/>
      <c r="AU231" s="716"/>
      <c r="AV231" s="716"/>
      <c r="AW231" s="716"/>
      <c r="AX231" s="717"/>
    </row>
    <row r="232" spans="1:50" ht="55.5" customHeight="1" x14ac:dyDescent="0.15">
      <c r="A232" s="668"/>
      <c r="B232" s="670"/>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632</v>
      </c>
      <c r="AE232" s="689"/>
      <c r="AF232" s="689"/>
      <c r="AG232" s="715" t="s">
        <v>682</v>
      </c>
      <c r="AH232" s="716"/>
      <c r="AI232" s="716"/>
      <c r="AJ232" s="716"/>
      <c r="AK232" s="716"/>
      <c r="AL232" s="716"/>
      <c r="AM232" s="716"/>
      <c r="AN232" s="716"/>
      <c r="AO232" s="716"/>
      <c r="AP232" s="716"/>
      <c r="AQ232" s="716"/>
      <c r="AR232" s="716"/>
      <c r="AS232" s="716"/>
      <c r="AT232" s="716"/>
      <c r="AU232" s="716"/>
      <c r="AV232" s="716"/>
      <c r="AW232" s="716"/>
      <c r="AX232" s="717"/>
    </row>
    <row r="233" spans="1:50" ht="40.5" customHeight="1" x14ac:dyDescent="0.15">
      <c r="A233" s="668"/>
      <c r="B233" s="670"/>
      <c r="C233" s="735" t="s">
        <v>230</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632</v>
      </c>
      <c r="AE233" s="722"/>
      <c r="AF233" s="722"/>
      <c r="AG233" s="737" t="s">
        <v>728</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8"/>
      <c r="B234" s="670"/>
      <c r="C234" s="723" t="s">
        <v>231</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642</v>
      </c>
      <c r="AE234" s="689"/>
      <c r="AF234" s="690"/>
      <c r="AG234" s="715" t="s">
        <v>610</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71"/>
      <c r="B235" s="672"/>
      <c r="C235" s="726" t="s">
        <v>218</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642</v>
      </c>
      <c r="AE235" s="730"/>
      <c r="AF235" s="731"/>
      <c r="AG235" s="732" t="s">
        <v>610</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2" t="s">
        <v>37</v>
      </c>
      <c r="B236" s="746"/>
      <c r="C236" s="747" t="s">
        <v>219</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40" t="s">
        <v>632</v>
      </c>
      <c r="AE236" s="741"/>
      <c r="AF236" s="750"/>
      <c r="AG236" s="732" t="s">
        <v>707</v>
      </c>
      <c r="AH236" s="733"/>
      <c r="AI236" s="733"/>
      <c r="AJ236" s="733"/>
      <c r="AK236" s="733"/>
      <c r="AL236" s="733"/>
      <c r="AM236" s="733"/>
      <c r="AN236" s="733"/>
      <c r="AO236" s="733"/>
      <c r="AP236" s="733"/>
      <c r="AQ236" s="733"/>
      <c r="AR236" s="733"/>
      <c r="AS236" s="733"/>
      <c r="AT236" s="733"/>
      <c r="AU236" s="733"/>
      <c r="AV236" s="733"/>
      <c r="AW236" s="733"/>
      <c r="AX236" s="734"/>
    </row>
    <row r="237" spans="1:50" ht="35.25" customHeight="1" x14ac:dyDescent="0.15">
      <c r="A237" s="668"/>
      <c r="B237" s="670"/>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642</v>
      </c>
      <c r="AE237" s="755"/>
      <c r="AF237" s="755"/>
      <c r="AG237" s="715" t="s">
        <v>280</v>
      </c>
      <c r="AH237" s="716"/>
      <c r="AI237" s="716"/>
      <c r="AJ237" s="716"/>
      <c r="AK237" s="716"/>
      <c r="AL237" s="716"/>
      <c r="AM237" s="716"/>
      <c r="AN237" s="716"/>
      <c r="AO237" s="716"/>
      <c r="AP237" s="716"/>
      <c r="AQ237" s="716"/>
      <c r="AR237" s="716"/>
      <c r="AS237" s="716"/>
      <c r="AT237" s="716"/>
      <c r="AU237" s="716"/>
      <c r="AV237" s="716"/>
      <c r="AW237" s="716"/>
      <c r="AX237" s="717"/>
    </row>
    <row r="238" spans="1:50" ht="129" customHeight="1" x14ac:dyDescent="0.15">
      <c r="A238" s="668"/>
      <c r="B238" s="670"/>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662</v>
      </c>
      <c r="AE238" s="689"/>
      <c r="AF238" s="689"/>
      <c r="AG238" s="715" t="s">
        <v>668</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1"/>
      <c r="B239" s="672"/>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642</v>
      </c>
      <c r="AE239" s="689"/>
      <c r="AF239" s="689"/>
      <c r="AG239" s="527" t="s">
        <v>644</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4"/>
      <c r="AD240" s="677" t="s">
        <v>642</v>
      </c>
      <c r="AE240" s="678"/>
      <c r="AF240" s="767"/>
      <c r="AG240" s="361" t="s">
        <v>643</v>
      </c>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61"/>
      <c r="B241" s="762"/>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526"/>
      <c r="AH241" s="383"/>
      <c r="AI241" s="383"/>
      <c r="AJ241" s="383"/>
      <c r="AK241" s="383"/>
      <c r="AL241" s="383"/>
      <c r="AM241" s="383"/>
      <c r="AN241" s="383"/>
      <c r="AO241" s="383"/>
      <c r="AP241" s="383"/>
      <c r="AQ241" s="383"/>
      <c r="AR241" s="383"/>
      <c r="AS241" s="383"/>
      <c r="AT241" s="383"/>
      <c r="AU241" s="383"/>
      <c r="AV241" s="383"/>
      <c r="AW241" s="383"/>
      <c r="AX241" s="680"/>
    </row>
    <row r="242" spans="1:50" ht="24.75" customHeight="1" x14ac:dyDescent="0.15">
      <c r="A242" s="761"/>
      <c r="B242" s="762"/>
      <c r="C242" s="86"/>
      <c r="D242" s="87"/>
      <c r="E242" s="88"/>
      <c r="F242" s="88"/>
      <c r="G242" s="88"/>
      <c r="H242" s="89"/>
      <c r="I242" s="89"/>
      <c r="J242" s="90"/>
      <c r="K242" s="90"/>
      <c r="L242" s="90"/>
      <c r="M242" s="89"/>
      <c r="N242" s="91"/>
      <c r="O242" s="92" t="s">
        <v>610</v>
      </c>
      <c r="P242" s="93"/>
      <c r="Q242" s="93"/>
      <c r="R242" s="93"/>
      <c r="S242" s="93"/>
      <c r="T242" s="93"/>
      <c r="U242" s="93"/>
      <c r="V242" s="93"/>
      <c r="W242" s="93"/>
      <c r="X242" s="93"/>
      <c r="Y242" s="93"/>
      <c r="Z242" s="93"/>
      <c r="AA242" s="93"/>
      <c r="AB242" s="93"/>
      <c r="AC242" s="93"/>
      <c r="AD242" s="93"/>
      <c r="AE242" s="93"/>
      <c r="AF242" s="94"/>
      <c r="AG242" s="526"/>
      <c r="AH242" s="383"/>
      <c r="AI242" s="383"/>
      <c r="AJ242" s="383"/>
      <c r="AK242" s="383"/>
      <c r="AL242" s="383"/>
      <c r="AM242" s="383"/>
      <c r="AN242" s="383"/>
      <c r="AO242" s="383"/>
      <c r="AP242" s="383"/>
      <c r="AQ242" s="383"/>
      <c r="AR242" s="383"/>
      <c r="AS242" s="383"/>
      <c r="AT242" s="383"/>
      <c r="AU242" s="383"/>
      <c r="AV242" s="383"/>
      <c r="AW242" s="383"/>
      <c r="AX242" s="680"/>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526"/>
      <c r="AH243" s="383"/>
      <c r="AI243" s="383"/>
      <c r="AJ243" s="383"/>
      <c r="AK243" s="383"/>
      <c r="AL243" s="383"/>
      <c r="AM243" s="383"/>
      <c r="AN243" s="383"/>
      <c r="AO243" s="383"/>
      <c r="AP243" s="383"/>
      <c r="AQ243" s="383"/>
      <c r="AR243" s="383"/>
      <c r="AS243" s="383"/>
      <c r="AT243" s="383"/>
      <c r="AU243" s="383"/>
      <c r="AV243" s="383"/>
      <c r="AW243" s="383"/>
      <c r="AX243" s="680"/>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526"/>
      <c r="AH244" s="383"/>
      <c r="AI244" s="383"/>
      <c r="AJ244" s="383"/>
      <c r="AK244" s="383"/>
      <c r="AL244" s="383"/>
      <c r="AM244" s="383"/>
      <c r="AN244" s="383"/>
      <c r="AO244" s="383"/>
      <c r="AP244" s="383"/>
      <c r="AQ244" s="383"/>
      <c r="AR244" s="383"/>
      <c r="AS244" s="383"/>
      <c r="AT244" s="383"/>
      <c r="AU244" s="383"/>
      <c r="AV244" s="383"/>
      <c r="AW244" s="383"/>
      <c r="AX244" s="680"/>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526"/>
      <c r="AH245" s="383"/>
      <c r="AI245" s="383"/>
      <c r="AJ245" s="383"/>
      <c r="AK245" s="383"/>
      <c r="AL245" s="383"/>
      <c r="AM245" s="383"/>
      <c r="AN245" s="383"/>
      <c r="AO245" s="383"/>
      <c r="AP245" s="383"/>
      <c r="AQ245" s="383"/>
      <c r="AR245" s="383"/>
      <c r="AS245" s="383"/>
      <c r="AT245" s="383"/>
      <c r="AU245" s="383"/>
      <c r="AV245" s="383"/>
      <c r="AW245" s="383"/>
      <c r="AX245" s="680"/>
    </row>
    <row r="246" spans="1:50" ht="24.75" hidden="1" customHeight="1" x14ac:dyDescent="0.15">
      <c r="A246" s="763"/>
      <c r="B246" s="764"/>
      <c r="C246" s="768"/>
      <c r="D246" s="769"/>
      <c r="E246" s="88"/>
      <c r="F246" s="88"/>
      <c r="G246" s="88"/>
      <c r="H246" s="89"/>
      <c r="I246" s="89"/>
      <c r="J246" s="770"/>
      <c r="K246" s="770"/>
      <c r="L246" s="770"/>
      <c r="M246" s="84"/>
      <c r="N246" s="85"/>
      <c r="O246" s="98" t="s">
        <v>610</v>
      </c>
      <c r="P246" s="99"/>
      <c r="Q246" s="99"/>
      <c r="R246" s="99"/>
      <c r="S246" s="99"/>
      <c r="T246" s="99"/>
      <c r="U246" s="99"/>
      <c r="V246" s="99"/>
      <c r="W246" s="99"/>
      <c r="X246" s="99"/>
      <c r="Y246" s="99"/>
      <c r="Z246" s="99"/>
      <c r="AA246" s="99"/>
      <c r="AB246" s="99"/>
      <c r="AC246" s="99"/>
      <c r="AD246" s="99"/>
      <c r="AE246" s="99"/>
      <c r="AF246" s="100"/>
      <c r="AG246" s="527"/>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729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730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5.450000000000003" customHeight="1" thickBot="1" x14ac:dyDescent="0.2">
      <c r="A250" s="112" t="s">
        <v>735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0.95" customHeight="1" thickBot="1" x14ac:dyDescent="0.2">
      <c r="A252" s="118" t="s">
        <v>131</v>
      </c>
      <c r="B252" s="119"/>
      <c r="C252" s="119"/>
      <c r="D252" s="119"/>
      <c r="E252" s="120"/>
      <c r="F252" s="121" t="s">
        <v>732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1.5" customHeight="1" thickBot="1" x14ac:dyDescent="0.2">
      <c r="A254" s="118" t="s">
        <v>733</v>
      </c>
      <c r="B254" s="119"/>
      <c r="C254" s="119"/>
      <c r="D254" s="119"/>
      <c r="E254" s="120"/>
      <c r="F254" s="775" t="s">
        <v>734</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0" customHeight="1" thickBot="1" x14ac:dyDescent="0.2">
      <c r="A256" s="781" t="s">
        <v>610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234</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273</v>
      </c>
      <c r="B258" s="786"/>
      <c r="C258" s="786"/>
      <c r="D258" s="787"/>
      <c r="E258" s="771" t="s">
        <v>610</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272</v>
      </c>
      <c r="B259" s="136"/>
      <c r="C259" s="136"/>
      <c r="D259" s="136"/>
      <c r="E259" s="771" t="s">
        <v>625</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271</v>
      </c>
      <c r="B260" s="136"/>
      <c r="C260" s="136"/>
      <c r="D260" s="136"/>
      <c r="E260" s="771" t="s">
        <v>626</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270</v>
      </c>
      <c r="B261" s="136"/>
      <c r="C261" s="136"/>
      <c r="D261" s="136"/>
      <c r="E261" s="771" t="s">
        <v>627</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269</v>
      </c>
      <c r="B262" s="136"/>
      <c r="C262" s="136"/>
      <c r="D262" s="136"/>
      <c r="E262" s="771" t="s">
        <v>628</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268</v>
      </c>
      <c r="B263" s="136"/>
      <c r="C263" s="136"/>
      <c r="D263" s="136"/>
      <c r="E263" s="771" t="s">
        <v>629</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267</v>
      </c>
      <c r="B264" s="136"/>
      <c r="C264" s="136"/>
      <c r="D264" s="136"/>
      <c r="E264" s="771" t="s">
        <v>630</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266</v>
      </c>
      <c r="B265" s="136"/>
      <c r="C265" s="136"/>
      <c r="D265" s="136"/>
      <c r="E265" s="771" t="s">
        <v>631</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412</v>
      </c>
      <c r="B266" s="136"/>
      <c r="C266" s="136"/>
      <c r="D266" s="136"/>
      <c r="E266" s="790" t="s">
        <v>603</v>
      </c>
      <c r="F266" s="791"/>
      <c r="G266" s="791"/>
      <c r="H266" s="77" t="str">
        <f>IF(E266="","","-")</f>
        <v>-</v>
      </c>
      <c r="I266" s="791"/>
      <c r="J266" s="791"/>
      <c r="K266" s="77" t="str">
        <f>IF(I266="","","-")</f>
        <v/>
      </c>
      <c r="L266" s="106">
        <v>412</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592</v>
      </c>
      <c r="B267" s="136"/>
      <c r="C267" s="136"/>
      <c r="D267" s="136"/>
      <c r="E267" s="790" t="s">
        <v>603</v>
      </c>
      <c r="F267" s="791"/>
      <c r="G267" s="791"/>
      <c r="H267" s="77"/>
      <c r="I267" s="791"/>
      <c r="J267" s="791"/>
      <c r="K267" s="77"/>
      <c r="L267" s="106">
        <v>404</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380</v>
      </c>
      <c r="B268" s="136"/>
      <c r="C268" s="136"/>
      <c r="D268" s="136"/>
      <c r="E268" s="793" t="s">
        <v>635</v>
      </c>
      <c r="F268" s="137"/>
      <c r="G268" s="791" t="s">
        <v>633</v>
      </c>
      <c r="H268" s="791"/>
      <c r="I268" s="791"/>
      <c r="J268" s="137" t="s">
        <v>636</v>
      </c>
      <c r="K268" s="137"/>
      <c r="L268" s="106">
        <v>464</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260</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7.4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3.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0.100000000000001" customHeight="1" x14ac:dyDescent="0.15">
      <c r="A308" s="797" t="s">
        <v>262</v>
      </c>
      <c r="B308" s="798"/>
      <c r="C308" s="798"/>
      <c r="D308" s="798"/>
      <c r="E308" s="798"/>
      <c r="F308" s="799"/>
      <c r="G308" s="803" t="s">
        <v>703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648</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1.6"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4" t="s">
        <v>17</v>
      </c>
      <c r="Z309" s="825"/>
      <c r="AA309" s="825"/>
      <c r="AB309" s="826"/>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4" t="s">
        <v>17</v>
      </c>
      <c r="AV309" s="825"/>
      <c r="AW309" s="825"/>
      <c r="AX309" s="827"/>
    </row>
    <row r="310" spans="1:50" ht="24.75" customHeight="1" x14ac:dyDescent="0.15">
      <c r="A310" s="800"/>
      <c r="B310" s="801"/>
      <c r="C310" s="801"/>
      <c r="D310" s="801"/>
      <c r="E310" s="801"/>
      <c r="F310" s="802"/>
      <c r="G310" s="828" t="s">
        <v>683</v>
      </c>
      <c r="H310" s="829"/>
      <c r="I310" s="829"/>
      <c r="J310" s="829"/>
      <c r="K310" s="830"/>
      <c r="L310" s="831" t="s">
        <v>684</v>
      </c>
      <c r="M310" s="832"/>
      <c r="N310" s="832"/>
      <c r="O310" s="832"/>
      <c r="P310" s="832"/>
      <c r="Q310" s="832"/>
      <c r="R310" s="832"/>
      <c r="S310" s="832"/>
      <c r="T310" s="832"/>
      <c r="U310" s="832"/>
      <c r="V310" s="832"/>
      <c r="W310" s="832"/>
      <c r="X310" s="833"/>
      <c r="Y310" s="834">
        <v>32</v>
      </c>
      <c r="Z310" s="835"/>
      <c r="AA310" s="835"/>
      <c r="AB310" s="836"/>
      <c r="AC310" s="828" t="s">
        <v>669</v>
      </c>
      <c r="AD310" s="829"/>
      <c r="AE310" s="829"/>
      <c r="AF310" s="829"/>
      <c r="AG310" s="830"/>
      <c r="AH310" s="831" t="s">
        <v>671</v>
      </c>
      <c r="AI310" s="832"/>
      <c r="AJ310" s="832"/>
      <c r="AK310" s="832"/>
      <c r="AL310" s="832"/>
      <c r="AM310" s="832"/>
      <c r="AN310" s="832"/>
      <c r="AO310" s="832"/>
      <c r="AP310" s="832"/>
      <c r="AQ310" s="832"/>
      <c r="AR310" s="832"/>
      <c r="AS310" s="832"/>
      <c r="AT310" s="833"/>
      <c r="AU310" s="834">
        <v>22</v>
      </c>
      <c r="AV310" s="835"/>
      <c r="AW310" s="835"/>
      <c r="AX310" s="837"/>
    </row>
    <row r="311" spans="1:50" ht="24.75" customHeight="1" x14ac:dyDescent="0.15">
      <c r="A311" s="800"/>
      <c r="B311" s="801"/>
      <c r="C311" s="801"/>
      <c r="D311" s="801"/>
      <c r="E311" s="801"/>
      <c r="F311" s="802"/>
      <c r="G311" s="810" t="s">
        <v>685</v>
      </c>
      <c r="H311" s="811"/>
      <c r="I311" s="811"/>
      <c r="J311" s="811"/>
      <c r="K311" s="812"/>
      <c r="L311" s="813" t="s">
        <v>686</v>
      </c>
      <c r="M311" s="814"/>
      <c r="N311" s="814"/>
      <c r="O311" s="814"/>
      <c r="P311" s="814"/>
      <c r="Q311" s="814"/>
      <c r="R311" s="814"/>
      <c r="S311" s="814"/>
      <c r="T311" s="814"/>
      <c r="U311" s="814"/>
      <c r="V311" s="814"/>
      <c r="W311" s="814"/>
      <c r="X311" s="815"/>
      <c r="Y311" s="816">
        <v>19</v>
      </c>
      <c r="Z311" s="817"/>
      <c r="AA311" s="817"/>
      <c r="AB311" s="818"/>
      <c r="AC311" s="810" t="s">
        <v>670</v>
      </c>
      <c r="AD311" s="819"/>
      <c r="AE311" s="819"/>
      <c r="AF311" s="819"/>
      <c r="AG311" s="820"/>
      <c r="AH311" s="813"/>
      <c r="AI311" s="821"/>
      <c r="AJ311" s="821"/>
      <c r="AK311" s="821"/>
      <c r="AL311" s="821"/>
      <c r="AM311" s="821"/>
      <c r="AN311" s="821"/>
      <c r="AO311" s="821"/>
      <c r="AP311" s="821"/>
      <c r="AQ311" s="821"/>
      <c r="AR311" s="821"/>
      <c r="AS311" s="821"/>
      <c r="AT311" s="822"/>
      <c r="AU311" s="816">
        <v>2</v>
      </c>
      <c r="AV311" s="817"/>
      <c r="AW311" s="817"/>
      <c r="AX311" s="823"/>
    </row>
    <row r="312" spans="1:50" ht="24.75" customHeight="1" x14ac:dyDescent="0.15">
      <c r="A312" s="800"/>
      <c r="B312" s="801"/>
      <c r="C312" s="801"/>
      <c r="D312" s="801"/>
      <c r="E312" s="801"/>
      <c r="F312" s="802"/>
      <c r="G312" s="810" t="s">
        <v>687</v>
      </c>
      <c r="H312" s="811"/>
      <c r="I312" s="811"/>
      <c r="J312" s="811"/>
      <c r="K312" s="812"/>
      <c r="L312" s="813" t="s">
        <v>688</v>
      </c>
      <c r="M312" s="814"/>
      <c r="N312" s="814"/>
      <c r="O312" s="814"/>
      <c r="P312" s="814"/>
      <c r="Q312" s="814"/>
      <c r="R312" s="814"/>
      <c r="S312" s="814"/>
      <c r="T312" s="814"/>
      <c r="U312" s="814"/>
      <c r="V312" s="814"/>
      <c r="W312" s="814"/>
      <c r="X312" s="815"/>
      <c r="Y312" s="816">
        <v>0.1</v>
      </c>
      <c r="Z312" s="817"/>
      <c r="AA312" s="817"/>
      <c r="AB312" s="818"/>
      <c r="AC312" s="810" t="s">
        <v>701</v>
      </c>
      <c r="AD312" s="819"/>
      <c r="AE312" s="819"/>
      <c r="AF312" s="819"/>
      <c r="AG312" s="820"/>
      <c r="AH312" s="813" t="s">
        <v>701</v>
      </c>
      <c r="AI312" s="821"/>
      <c r="AJ312" s="821"/>
      <c r="AK312" s="821"/>
      <c r="AL312" s="821"/>
      <c r="AM312" s="821"/>
      <c r="AN312" s="821"/>
      <c r="AO312" s="821"/>
      <c r="AP312" s="821"/>
      <c r="AQ312" s="821"/>
      <c r="AR312" s="821"/>
      <c r="AS312" s="821"/>
      <c r="AT312" s="822"/>
      <c r="AU312" s="816" t="s">
        <v>701</v>
      </c>
      <c r="AV312" s="817"/>
      <c r="AW312" s="817"/>
      <c r="AX312" s="823"/>
    </row>
    <row r="313" spans="1:50" ht="24.75" hidden="1" customHeight="1" x14ac:dyDescent="0.15">
      <c r="A313" s="800"/>
      <c r="B313" s="801"/>
      <c r="C313" s="801"/>
      <c r="D313" s="801"/>
      <c r="E313" s="801"/>
      <c r="F313" s="802"/>
      <c r="G313" s="810"/>
      <c r="H313" s="819"/>
      <c r="I313" s="819"/>
      <c r="J313" s="819"/>
      <c r="K313" s="820"/>
      <c r="L313" s="813"/>
      <c r="M313" s="821"/>
      <c r="N313" s="821"/>
      <c r="O313" s="821"/>
      <c r="P313" s="821"/>
      <c r="Q313" s="821"/>
      <c r="R313" s="821"/>
      <c r="S313" s="821"/>
      <c r="T313" s="821"/>
      <c r="U313" s="821"/>
      <c r="V313" s="821"/>
      <c r="W313" s="821"/>
      <c r="X313" s="822"/>
      <c r="Y313" s="816"/>
      <c r="Z313" s="817"/>
      <c r="AA313" s="817"/>
      <c r="AB313" s="818"/>
      <c r="AC313" s="810"/>
      <c r="AD313" s="819"/>
      <c r="AE313" s="819"/>
      <c r="AF313" s="819"/>
      <c r="AG313" s="820"/>
      <c r="AH313" s="813"/>
      <c r="AI313" s="821"/>
      <c r="AJ313" s="821"/>
      <c r="AK313" s="821"/>
      <c r="AL313" s="821"/>
      <c r="AM313" s="821"/>
      <c r="AN313" s="821"/>
      <c r="AO313" s="821"/>
      <c r="AP313" s="821"/>
      <c r="AQ313" s="821"/>
      <c r="AR313" s="821"/>
      <c r="AS313" s="821"/>
      <c r="AT313" s="822"/>
      <c r="AU313" s="816"/>
      <c r="AV313" s="817"/>
      <c r="AW313" s="817"/>
      <c r="AX313" s="823"/>
    </row>
    <row r="314" spans="1:50" ht="24.75" hidden="1" customHeight="1" x14ac:dyDescent="0.15">
      <c r="A314" s="800"/>
      <c r="B314" s="801"/>
      <c r="C314" s="801"/>
      <c r="D314" s="801"/>
      <c r="E314" s="801"/>
      <c r="F314" s="802"/>
      <c r="G314" s="810"/>
      <c r="H314" s="819"/>
      <c r="I314" s="819"/>
      <c r="J314" s="819"/>
      <c r="K314" s="820"/>
      <c r="L314" s="813"/>
      <c r="M314" s="821"/>
      <c r="N314" s="821"/>
      <c r="O314" s="821"/>
      <c r="P314" s="821"/>
      <c r="Q314" s="821"/>
      <c r="R314" s="821"/>
      <c r="S314" s="821"/>
      <c r="T314" s="821"/>
      <c r="U314" s="821"/>
      <c r="V314" s="821"/>
      <c r="W314" s="821"/>
      <c r="X314" s="822"/>
      <c r="Y314" s="816"/>
      <c r="Z314" s="817"/>
      <c r="AA314" s="817"/>
      <c r="AB314" s="818"/>
      <c r="AC314" s="810"/>
      <c r="AD314" s="819"/>
      <c r="AE314" s="819"/>
      <c r="AF314" s="819"/>
      <c r="AG314" s="820"/>
      <c r="AH314" s="813"/>
      <c r="AI314" s="821"/>
      <c r="AJ314" s="821"/>
      <c r="AK314" s="821"/>
      <c r="AL314" s="821"/>
      <c r="AM314" s="821"/>
      <c r="AN314" s="821"/>
      <c r="AO314" s="821"/>
      <c r="AP314" s="821"/>
      <c r="AQ314" s="821"/>
      <c r="AR314" s="821"/>
      <c r="AS314" s="821"/>
      <c r="AT314" s="822"/>
      <c r="AU314" s="816"/>
      <c r="AV314" s="817"/>
      <c r="AW314" s="817"/>
      <c r="AX314" s="823"/>
    </row>
    <row r="315" spans="1:50" ht="24.75" hidden="1" customHeight="1" x14ac:dyDescent="0.15">
      <c r="A315" s="800"/>
      <c r="B315" s="801"/>
      <c r="C315" s="801"/>
      <c r="D315" s="801"/>
      <c r="E315" s="801"/>
      <c r="F315" s="802"/>
      <c r="G315" s="810"/>
      <c r="H315" s="819"/>
      <c r="I315" s="819"/>
      <c r="J315" s="819"/>
      <c r="K315" s="820"/>
      <c r="L315" s="813"/>
      <c r="M315" s="821"/>
      <c r="N315" s="821"/>
      <c r="O315" s="821"/>
      <c r="P315" s="821"/>
      <c r="Q315" s="821"/>
      <c r="R315" s="821"/>
      <c r="S315" s="821"/>
      <c r="T315" s="821"/>
      <c r="U315" s="821"/>
      <c r="V315" s="821"/>
      <c r="W315" s="821"/>
      <c r="X315" s="822"/>
      <c r="Y315" s="816"/>
      <c r="Z315" s="817"/>
      <c r="AA315" s="817"/>
      <c r="AB315" s="818"/>
      <c r="AC315" s="810"/>
      <c r="AD315" s="819"/>
      <c r="AE315" s="819"/>
      <c r="AF315" s="819"/>
      <c r="AG315" s="820"/>
      <c r="AH315" s="813"/>
      <c r="AI315" s="821"/>
      <c r="AJ315" s="821"/>
      <c r="AK315" s="821"/>
      <c r="AL315" s="821"/>
      <c r="AM315" s="821"/>
      <c r="AN315" s="821"/>
      <c r="AO315" s="821"/>
      <c r="AP315" s="821"/>
      <c r="AQ315" s="821"/>
      <c r="AR315" s="821"/>
      <c r="AS315" s="821"/>
      <c r="AT315" s="822"/>
      <c r="AU315" s="816"/>
      <c r="AV315" s="817"/>
      <c r="AW315" s="817"/>
      <c r="AX315" s="823"/>
    </row>
    <row r="316" spans="1:50" ht="24.75" hidden="1" customHeight="1" x14ac:dyDescent="0.15">
      <c r="A316" s="800"/>
      <c r="B316" s="801"/>
      <c r="C316" s="801"/>
      <c r="D316" s="801"/>
      <c r="E316" s="801"/>
      <c r="F316" s="802"/>
      <c r="G316" s="810"/>
      <c r="H316" s="819"/>
      <c r="I316" s="819"/>
      <c r="J316" s="819"/>
      <c r="K316" s="820"/>
      <c r="L316" s="813"/>
      <c r="M316" s="821"/>
      <c r="N316" s="821"/>
      <c r="O316" s="821"/>
      <c r="P316" s="821"/>
      <c r="Q316" s="821"/>
      <c r="R316" s="821"/>
      <c r="S316" s="821"/>
      <c r="T316" s="821"/>
      <c r="U316" s="821"/>
      <c r="V316" s="821"/>
      <c r="W316" s="821"/>
      <c r="X316" s="822"/>
      <c r="Y316" s="816"/>
      <c r="Z316" s="817"/>
      <c r="AA316" s="817"/>
      <c r="AB316" s="818"/>
      <c r="AC316" s="810"/>
      <c r="AD316" s="819"/>
      <c r="AE316" s="819"/>
      <c r="AF316" s="819"/>
      <c r="AG316" s="820"/>
      <c r="AH316" s="813"/>
      <c r="AI316" s="821"/>
      <c r="AJ316" s="821"/>
      <c r="AK316" s="821"/>
      <c r="AL316" s="821"/>
      <c r="AM316" s="821"/>
      <c r="AN316" s="821"/>
      <c r="AO316" s="821"/>
      <c r="AP316" s="821"/>
      <c r="AQ316" s="821"/>
      <c r="AR316" s="821"/>
      <c r="AS316" s="821"/>
      <c r="AT316" s="822"/>
      <c r="AU316" s="816"/>
      <c r="AV316" s="817"/>
      <c r="AW316" s="817"/>
      <c r="AX316" s="823"/>
    </row>
    <row r="317" spans="1:50" ht="24.75" hidden="1" customHeight="1" x14ac:dyDescent="0.15">
      <c r="A317" s="800"/>
      <c r="B317" s="801"/>
      <c r="C317" s="801"/>
      <c r="D317" s="801"/>
      <c r="E317" s="801"/>
      <c r="F317" s="802"/>
      <c r="G317" s="810"/>
      <c r="H317" s="819"/>
      <c r="I317" s="819"/>
      <c r="J317" s="819"/>
      <c r="K317" s="820"/>
      <c r="L317" s="813"/>
      <c r="M317" s="821"/>
      <c r="N317" s="821"/>
      <c r="O317" s="821"/>
      <c r="P317" s="821"/>
      <c r="Q317" s="821"/>
      <c r="R317" s="821"/>
      <c r="S317" s="821"/>
      <c r="T317" s="821"/>
      <c r="U317" s="821"/>
      <c r="V317" s="821"/>
      <c r="W317" s="821"/>
      <c r="X317" s="822"/>
      <c r="Y317" s="816"/>
      <c r="Z317" s="817"/>
      <c r="AA317" s="817"/>
      <c r="AB317" s="818"/>
      <c r="AC317" s="810"/>
      <c r="AD317" s="819"/>
      <c r="AE317" s="819"/>
      <c r="AF317" s="819"/>
      <c r="AG317" s="820"/>
      <c r="AH317" s="813"/>
      <c r="AI317" s="821"/>
      <c r="AJ317" s="821"/>
      <c r="AK317" s="821"/>
      <c r="AL317" s="821"/>
      <c r="AM317" s="821"/>
      <c r="AN317" s="821"/>
      <c r="AO317" s="821"/>
      <c r="AP317" s="821"/>
      <c r="AQ317" s="821"/>
      <c r="AR317" s="821"/>
      <c r="AS317" s="821"/>
      <c r="AT317" s="822"/>
      <c r="AU317" s="816"/>
      <c r="AV317" s="817"/>
      <c r="AW317" s="817"/>
      <c r="AX317" s="823"/>
    </row>
    <row r="318" spans="1:50" ht="24.75" hidden="1" customHeight="1" x14ac:dyDescent="0.15">
      <c r="A318" s="800"/>
      <c r="B318" s="801"/>
      <c r="C318" s="801"/>
      <c r="D318" s="801"/>
      <c r="E318" s="801"/>
      <c r="F318" s="802"/>
      <c r="G318" s="810"/>
      <c r="H318" s="819"/>
      <c r="I318" s="819"/>
      <c r="J318" s="819"/>
      <c r="K318" s="820"/>
      <c r="L318" s="813"/>
      <c r="M318" s="821"/>
      <c r="N318" s="821"/>
      <c r="O318" s="821"/>
      <c r="P318" s="821"/>
      <c r="Q318" s="821"/>
      <c r="R318" s="821"/>
      <c r="S318" s="821"/>
      <c r="T318" s="821"/>
      <c r="U318" s="821"/>
      <c r="V318" s="821"/>
      <c r="W318" s="821"/>
      <c r="X318" s="822"/>
      <c r="Y318" s="816"/>
      <c r="Z318" s="817"/>
      <c r="AA318" s="817"/>
      <c r="AB318" s="818"/>
      <c r="AC318" s="810"/>
      <c r="AD318" s="819"/>
      <c r="AE318" s="819"/>
      <c r="AF318" s="819"/>
      <c r="AG318" s="820"/>
      <c r="AH318" s="813"/>
      <c r="AI318" s="821"/>
      <c r="AJ318" s="821"/>
      <c r="AK318" s="821"/>
      <c r="AL318" s="821"/>
      <c r="AM318" s="821"/>
      <c r="AN318" s="821"/>
      <c r="AO318" s="821"/>
      <c r="AP318" s="821"/>
      <c r="AQ318" s="821"/>
      <c r="AR318" s="821"/>
      <c r="AS318" s="821"/>
      <c r="AT318" s="822"/>
      <c r="AU318" s="816"/>
      <c r="AV318" s="817"/>
      <c r="AW318" s="817"/>
      <c r="AX318" s="823"/>
    </row>
    <row r="319" spans="1:50" ht="24.75" hidden="1" customHeight="1" x14ac:dyDescent="0.15">
      <c r="A319" s="800"/>
      <c r="B319" s="801"/>
      <c r="C319" s="801"/>
      <c r="D319" s="801"/>
      <c r="E319" s="801"/>
      <c r="F319" s="802"/>
      <c r="G319" s="810"/>
      <c r="H319" s="819"/>
      <c r="I319" s="819"/>
      <c r="J319" s="819"/>
      <c r="K319" s="820"/>
      <c r="L319" s="813"/>
      <c r="M319" s="821"/>
      <c r="N319" s="821"/>
      <c r="O319" s="821"/>
      <c r="P319" s="821"/>
      <c r="Q319" s="821"/>
      <c r="R319" s="821"/>
      <c r="S319" s="821"/>
      <c r="T319" s="821"/>
      <c r="U319" s="821"/>
      <c r="V319" s="821"/>
      <c r="W319" s="821"/>
      <c r="X319" s="822"/>
      <c r="Y319" s="816"/>
      <c r="Z319" s="817"/>
      <c r="AA319" s="817"/>
      <c r="AB319" s="818"/>
      <c r="AC319" s="810"/>
      <c r="AD319" s="819"/>
      <c r="AE319" s="819"/>
      <c r="AF319" s="819"/>
      <c r="AG319" s="820"/>
      <c r="AH319" s="813"/>
      <c r="AI319" s="821"/>
      <c r="AJ319" s="821"/>
      <c r="AK319" s="821"/>
      <c r="AL319" s="821"/>
      <c r="AM319" s="821"/>
      <c r="AN319" s="821"/>
      <c r="AO319" s="821"/>
      <c r="AP319" s="821"/>
      <c r="AQ319" s="821"/>
      <c r="AR319" s="821"/>
      <c r="AS319" s="821"/>
      <c r="AT319" s="822"/>
      <c r="AU319" s="816"/>
      <c r="AV319" s="817"/>
      <c r="AW319" s="817"/>
      <c r="AX319" s="823"/>
    </row>
    <row r="320" spans="1:50" ht="24.75" customHeight="1" thickBot="1" x14ac:dyDescent="0.2">
      <c r="A320" s="800"/>
      <c r="B320" s="801"/>
      <c r="C320" s="801"/>
      <c r="D320" s="801"/>
      <c r="E320" s="801"/>
      <c r="F320" s="802"/>
      <c r="G320" s="838" t="s">
        <v>18</v>
      </c>
      <c r="H320" s="839"/>
      <c r="I320" s="839"/>
      <c r="J320" s="839"/>
      <c r="K320" s="839"/>
      <c r="L320" s="840"/>
      <c r="M320" s="841"/>
      <c r="N320" s="841"/>
      <c r="O320" s="841"/>
      <c r="P320" s="841"/>
      <c r="Q320" s="841"/>
      <c r="R320" s="841"/>
      <c r="S320" s="841"/>
      <c r="T320" s="841"/>
      <c r="U320" s="841"/>
      <c r="V320" s="841"/>
      <c r="W320" s="841"/>
      <c r="X320" s="842"/>
      <c r="Y320" s="843">
        <f>SUM(Y310:AB319)</f>
        <v>51.1</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24</v>
      </c>
      <c r="AV320" s="844"/>
      <c r="AW320" s="844"/>
      <c r="AX320" s="846"/>
    </row>
    <row r="321" spans="1:51" ht="21.6" customHeight="1" x14ac:dyDescent="0.15">
      <c r="A321" s="800"/>
      <c r="B321" s="801"/>
      <c r="C321" s="801"/>
      <c r="D321" s="801"/>
      <c r="E321" s="801"/>
      <c r="F321" s="802"/>
      <c r="G321" s="803" t="s">
        <v>649</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650</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4" t="s">
        <v>17</v>
      </c>
      <c r="Z322" s="825"/>
      <c r="AA322" s="825"/>
      <c r="AB322" s="826"/>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4" t="s">
        <v>17</v>
      </c>
      <c r="AV322" s="825"/>
      <c r="AW322" s="825"/>
      <c r="AX322" s="827"/>
      <c r="AY322">
        <f t="shared" ref="AY322:AY333" si="11">$AY$321</f>
        <v>2</v>
      </c>
    </row>
    <row r="323" spans="1:51" ht="24.75" customHeight="1" x14ac:dyDescent="0.15">
      <c r="A323" s="800"/>
      <c r="B323" s="801"/>
      <c r="C323" s="801"/>
      <c r="D323" s="801"/>
      <c r="E323" s="801"/>
      <c r="F323" s="802"/>
      <c r="G323" s="828" t="s">
        <v>669</v>
      </c>
      <c r="H323" s="829"/>
      <c r="I323" s="829"/>
      <c r="J323" s="829"/>
      <c r="K323" s="830"/>
      <c r="L323" s="831" t="s">
        <v>671</v>
      </c>
      <c r="M323" s="832"/>
      <c r="N323" s="832"/>
      <c r="O323" s="832"/>
      <c r="P323" s="832"/>
      <c r="Q323" s="832"/>
      <c r="R323" s="832"/>
      <c r="S323" s="832"/>
      <c r="T323" s="832"/>
      <c r="U323" s="832"/>
      <c r="V323" s="832"/>
      <c r="W323" s="832"/>
      <c r="X323" s="833"/>
      <c r="Y323" s="834">
        <v>7</v>
      </c>
      <c r="Z323" s="835"/>
      <c r="AA323" s="835"/>
      <c r="AB323" s="836"/>
      <c r="AC323" s="828" t="s">
        <v>663</v>
      </c>
      <c r="AD323" s="829"/>
      <c r="AE323" s="829"/>
      <c r="AF323" s="829"/>
      <c r="AG323" s="830"/>
      <c r="AH323" s="831" t="s">
        <v>665</v>
      </c>
      <c r="AI323" s="832"/>
      <c r="AJ323" s="832"/>
      <c r="AK323" s="832"/>
      <c r="AL323" s="832"/>
      <c r="AM323" s="832"/>
      <c r="AN323" s="832"/>
      <c r="AO323" s="832"/>
      <c r="AP323" s="832"/>
      <c r="AQ323" s="832"/>
      <c r="AR323" s="832"/>
      <c r="AS323" s="832"/>
      <c r="AT323" s="833"/>
      <c r="AU323" s="834">
        <v>42</v>
      </c>
      <c r="AV323" s="835"/>
      <c r="AW323" s="835"/>
      <c r="AX323" s="837"/>
      <c r="AY323">
        <f t="shared" si="11"/>
        <v>2</v>
      </c>
    </row>
    <row r="324" spans="1:51" ht="24.75" customHeight="1" x14ac:dyDescent="0.15">
      <c r="A324" s="800"/>
      <c r="B324" s="801"/>
      <c r="C324" s="801"/>
      <c r="D324" s="801"/>
      <c r="E324" s="801"/>
      <c r="F324" s="802"/>
      <c r="G324" s="810" t="s">
        <v>670</v>
      </c>
      <c r="H324" s="819"/>
      <c r="I324" s="819"/>
      <c r="J324" s="819"/>
      <c r="K324" s="820"/>
      <c r="L324" s="813" t="s">
        <v>280</v>
      </c>
      <c r="M324" s="821"/>
      <c r="N324" s="821"/>
      <c r="O324" s="821"/>
      <c r="P324" s="821"/>
      <c r="Q324" s="821"/>
      <c r="R324" s="821"/>
      <c r="S324" s="821"/>
      <c r="T324" s="821"/>
      <c r="U324" s="821"/>
      <c r="V324" s="821"/>
      <c r="W324" s="821"/>
      <c r="X324" s="822"/>
      <c r="Y324" s="816">
        <v>1</v>
      </c>
      <c r="Z324" s="817"/>
      <c r="AA324" s="817"/>
      <c r="AB324" s="818"/>
      <c r="AC324" s="810" t="s">
        <v>664</v>
      </c>
      <c r="AD324" s="819"/>
      <c r="AE324" s="819"/>
      <c r="AF324" s="819"/>
      <c r="AG324" s="820"/>
      <c r="AH324" s="813" t="s">
        <v>659</v>
      </c>
      <c r="AI324" s="821"/>
      <c r="AJ324" s="821"/>
      <c r="AK324" s="821"/>
      <c r="AL324" s="821"/>
      <c r="AM324" s="821"/>
      <c r="AN324" s="821"/>
      <c r="AO324" s="821"/>
      <c r="AP324" s="821"/>
      <c r="AQ324" s="821"/>
      <c r="AR324" s="821"/>
      <c r="AS324" s="821"/>
      <c r="AT324" s="822"/>
      <c r="AU324" s="816">
        <v>4</v>
      </c>
      <c r="AV324" s="817"/>
      <c r="AW324" s="817"/>
      <c r="AX324" s="823"/>
      <c r="AY324">
        <f t="shared" si="11"/>
        <v>2</v>
      </c>
    </row>
    <row r="325" spans="1:51" ht="24.75" hidden="1" customHeight="1" x14ac:dyDescent="0.15">
      <c r="A325" s="800"/>
      <c r="B325" s="801"/>
      <c r="C325" s="801"/>
      <c r="D325" s="801"/>
      <c r="E325" s="801"/>
      <c r="F325" s="802"/>
      <c r="G325" s="810"/>
      <c r="H325" s="819"/>
      <c r="I325" s="819"/>
      <c r="J325" s="819"/>
      <c r="K325" s="820"/>
      <c r="L325" s="813"/>
      <c r="M325" s="821"/>
      <c r="N325" s="821"/>
      <c r="O325" s="821"/>
      <c r="P325" s="821"/>
      <c r="Q325" s="821"/>
      <c r="R325" s="821"/>
      <c r="S325" s="821"/>
      <c r="T325" s="821"/>
      <c r="U325" s="821"/>
      <c r="V325" s="821"/>
      <c r="W325" s="821"/>
      <c r="X325" s="822"/>
      <c r="Y325" s="816"/>
      <c r="Z325" s="817"/>
      <c r="AA325" s="817"/>
      <c r="AB325" s="818"/>
      <c r="AC325" s="810"/>
      <c r="AD325" s="819"/>
      <c r="AE325" s="819"/>
      <c r="AF325" s="819"/>
      <c r="AG325" s="820"/>
      <c r="AH325" s="813"/>
      <c r="AI325" s="821"/>
      <c r="AJ325" s="821"/>
      <c r="AK325" s="821"/>
      <c r="AL325" s="821"/>
      <c r="AM325" s="821"/>
      <c r="AN325" s="821"/>
      <c r="AO325" s="821"/>
      <c r="AP325" s="821"/>
      <c r="AQ325" s="821"/>
      <c r="AR325" s="821"/>
      <c r="AS325" s="821"/>
      <c r="AT325" s="822"/>
      <c r="AU325" s="816"/>
      <c r="AV325" s="817"/>
      <c r="AW325" s="817"/>
      <c r="AX325" s="823"/>
      <c r="AY325">
        <f t="shared" si="11"/>
        <v>2</v>
      </c>
    </row>
    <row r="326" spans="1:51" ht="24.75" hidden="1" customHeight="1" x14ac:dyDescent="0.15">
      <c r="A326" s="800"/>
      <c r="B326" s="801"/>
      <c r="C326" s="801"/>
      <c r="D326" s="801"/>
      <c r="E326" s="801"/>
      <c r="F326" s="802"/>
      <c r="G326" s="810"/>
      <c r="H326" s="819"/>
      <c r="I326" s="819"/>
      <c r="J326" s="819"/>
      <c r="K326" s="820"/>
      <c r="L326" s="813"/>
      <c r="M326" s="821"/>
      <c r="N326" s="821"/>
      <c r="O326" s="821"/>
      <c r="P326" s="821"/>
      <c r="Q326" s="821"/>
      <c r="R326" s="821"/>
      <c r="S326" s="821"/>
      <c r="T326" s="821"/>
      <c r="U326" s="821"/>
      <c r="V326" s="821"/>
      <c r="W326" s="821"/>
      <c r="X326" s="822"/>
      <c r="Y326" s="816"/>
      <c r="Z326" s="817"/>
      <c r="AA326" s="817"/>
      <c r="AB326" s="818"/>
      <c r="AC326" s="810"/>
      <c r="AD326" s="819"/>
      <c r="AE326" s="819"/>
      <c r="AF326" s="819"/>
      <c r="AG326" s="820"/>
      <c r="AH326" s="813"/>
      <c r="AI326" s="821"/>
      <c r="AJ326" s="821"/>
      <c r="AK326" s="821"/>
      <c r="AL326" s="821"/>
      <c r="AM326" s="821"/>
      <c r="AN326" s="821"/>
      <c r="AO326" s="821"/>
      <c r="AP326" s="821"/>
      <c r="AQ326" s="821"/>
      <c r="AR326" s="821"/>
      <c r="AS326" s="821"/>
      <c r="AT326" s="822"/>
      <c r="AU326" s="816"/>
      <c r="AV326" s="817"/>
      <c r="AW326" s="817"/>
      <c r="AX326" s="823"/>
      <c r="AY326">
        <f t="shared" si="11"/>
        <v>2</v>
      </c>
    </row>
    <row r="327" spans="1:51" ht="24.75" hidden="1" customHeight="1" x14ac:dyDescent="0.15">
      <c r="A327" s="800"/>
      <c r="B327" s="801"/>
      <c r="C327" s="801"/>
      <c r="D327" s="801"/>
      <c r="E327" s="801"/>
      <c r="F327" s="802"/>
      <c r="G327" s="810"/>
      <c r="H327" s="819"/>
      <c r="I327" s="819"/>
      <c r="J327" s="819"/>
      <c r="K327" s="820"/>
      <c r="L327" s="813"/>
      <c r="M327" s="821"/>
      <c r="N327" s="821"/>
      <c r="O327" s="821"/>
      <c r="P327" s="821"/>
      <c r="Q327" s="821"/>
      <c r="R327" s="821"/>
      <c r="S327" s="821"/>
      <c r="T327" s="821"/>
      <c r="U327" s="821"/>
      <c r="V327" s="821"/>
      <c r="W327" s="821"/>
      <c r="X327" s="822"/>
      <c r="Y327" s="816"/>
      <c r="Z327" s="817"/>
      <c r="AA327" s="817"/>
      <c r="AB327" s="818"/>
      <c r="AC327" s="810"/>
      <c r="AD327" s="819"/>
      <c r="AE327" s="819"/>
      <c r="AF327" s="819"/>
      <c r="AG327" s="820"/>
      <c r="AH327" s="813"/>
      <c r="AI327" s="821"/>
      <c r="AJ327" s="821"/>
      <c r="AK327" s="821"/>
      <c r="AL327" s="821"/>
      <c r="AM327" s="821"/>
      <c r="AN327" s="821"/>
      <c r="AO327" s="821"/>
      <c r="AP327" s="821"/>
      <c r="AQ327" s="821"/>
      <c r="AR327" s="821"/>
      <c r="AS327" s="821"/>
      <c r="AT327" s="822"/>
      <c r="AU327" s="816"/>
      <c r="AV327" s="817"/>
      <c r="AW327" s="817"/>
      <c r="AX327" s="823"/>
      <c r="AY327">
        <f t="shared" si="11"/>
        <v>2</v>
      </c>
    </row>
    <row r="328" spans="1:51" ht="24.75" hidden="1" customHeight="1" x14ac:dyDescent="0.15">
      <c r="A328" s="800"/>
      <c r="B328" s="801"/>
      <c r="C328" s="801"/>
      <c r="D328" s="801"/>
      <c r="E328" s="801"/>
      <c r="F328" s="802"/>
      <c r="G328" s="810"/>
      <c r="H328" s="819"/>
      <c r="I328" s="819"/>
      <c r="J328" s="819"/>
      <c r="K328" s="820"/>
      <c r="L328" s="813"/>
      <c r="M328" s="821"/>
      <c r="N328" s="821"/>
      <c r="O328" s="821"/>
      <c r="P328" s="821"/>
      <c r="Q328" s="821"/>
      <c r="R328" s="821"/>
      <c r="S328" s="821"/>
      <c r="T328" s="821"/>
      <c r="U328" s="821"/>
      <c r="V328" s="821"/>
      <c r="W328" s="821"/>
      <c r="X328" s="822"/>
      <c r="Y328" s="816"/>
      <c r="Z328" s="817"/>
      <c r="AA328" s="817"/>
      <c r="AB328" s="818"/>
      <c r="AC328" s="810"/>
      <c r="AD328" s="819"/>
      <c r="AE328" s="819"/>
      <c r="AF328" s="819"/>
      <c r="AG328" s="820"/>
      <c r="AH328" s="813"/>
      <c r="AI328" s="821"/>
      <c r="AJ328" s="821"/>
      <c r="AK328" s="821"/>
      <c r="AL328" s="821"/>
      <c r="AM328" s="821"/>
      <c r="AN328" s="821"/>
      <c r="AO328" s="821"/>
      <c r="AP328" s="821"/>
      <c r="AQ328" s="821"/>
      <c r="AR328" s="821"/>
      <c r="AS328" s="821"/>
      <c r="AT328" s="822"/>
      <c r="AU328" s="816"/>
      <c r="AV328" s="817"/>
      <c r="AW328" s="817"/>
      <c r="AX328" s="823"/>
      <c r="AY328">
        <f t="shared" si="11"/>
        <v>2</v>
      </c>
    </row>
    <row r="329" spans="1:51" ht="24.75" hidden="1" customHeight="1" x14ac:dyDescent="0.15">
      <c r="A329" s="800"/>
      <c r="B329" s="801"/>
      <c r="C329" s="801"/>
      <c r="D329" s="801"/>
      <c r="E329" s="801"/>
      <c r="F329" s="802"/>
      <c r="G329" s="810"/>
      <c r="H329" s="819"/>
      <c r="I329" s="819"/>
      <c r="J329" s="819"/>
      <c r="K329" s="820"/>
      <c r="L329" s="813"/>
      <c r="M329" s="821"/>
      <c r="N329" s="821"/>
      <c r="O329" s="821"/>
      <c r="P329" s="821"/>
      <c r="Q329" s="821"/>
      <c r="R329" s="821"/>
      <c r="S329" s="821"/>
      <c r="T329" s="821"/>
      <c r="U329" s="821"/>
      <c r="V329" s="821"/>
      <c r="W329" s="821"/>
      <c r="X329" s="822"/>
      <c r="Y329" s="816"/>
      <c r="Z329" s="817"/>
      <c r="AA329" s="817"/>
      <c r="AB329" s="818"/>
      <c r="AC329" s="810"/>
      <c r="AD329" s="819"/>
      <c r="AE329" s="819"/>
      <c r="AF329" s="819"/>
      <c r="AG329" s="820"/>
      <c r="AH329" s="813"/>
      <c r="AI329" s="821"/>
      <c r="AJ329" s="821"/>
      <c r="AK329" s="821"/>
      <c r="AL329" s="821"/>
      <c r="AM329" s="821"/>
      <c r="AN329" s="821"/>
      <c r="AO329" s="821"/>
      <c r="AP329" s="821"/>
      <c r="AQ329" s="821"/>
      <c r="AR329" s="821"/>
      <c r="AS329" s="821"/>
      <c r="AT329" s="822"/>
      <c r="AU329" s="816"/>
      <c r="AV329" s="817"/>
      <c r="AW329" s="817"/>
      <c r="AX329" s="823"/>
      <c r="AY329">
        <f t="shared" si="11"/>
        <v>2</v>
      </c>
    </row>
    <row r="330" spans="1:51" ht="24.75" hidden="1" customHeight="1" x14ac:dyDescent="0.15">
      <c r="A330" s="800"/>
      <c r="B330" s="801"/>
      <c r="C330" s="801"/>
      <c r="D330" s="801"/>
      <c r="E330" s="801"/>
      <c r="F330" s="802"/>
      <c r="G330" s="810"/>
      <c r="H330" s="819"/>
      <c r="I330" s="819"/>
      <c r="J330" s="819"/>
      <c r="K330" s="820"/>
      <c r="L330" s="813"/>
      <c r="M330" s="821"/>
      <c r="N330" s="821"/>
      <c r="O330" s="821"/>
      <c r="P330" s="821"/>
      <c r="Q330" s="821"/>
      <c r="R330" s="821"/>
      <c r="S330" s="821"/>
      <c r="T330" s="821"/>
      <c r="U330" s="821"/>
      <c r="V330" s="821"/>
      <c r="W330" s="821"/>
      <c r="X330" s="822"/>
      <c r="Y330" s="816"/>
      <c r="Z330" s="817"/>
      <c r="AA330" s="817"/>
      <c r="AB330" s="818"/>
      <c r="AC330" s="810"/>
      <c r="AD330" s="819"/>
      <c r="AE330" s="819"/>
      <c r="AF330" s="819"/>
      <c r="AG330" s="820"/>
      <c r="AH330" s="813"/>
      <c r="AI330" s="821"/>
      <c r="AJ330" s="821"/>
      <c r="AK330" s="821"/>
      <c r="AL330" s="821"/>
      <c r="AM330" s="821"/>
      <c r="AN330" s="821"/>
      <c r="AO330" s="821"/>
      <c r="AP330" s="821"/>
      <c r="AQ330" s="821"/>
      <c r="AR330" s="821"/>
      <c r="AS330" s="821"/>
      <c r="AT330" s="822"/>
      <c r="AU330" s="816"/>
      <c r="AV330" s="817"/>
      <c r="AW330" s="817"/>
      <c r="AX330" s="823"/>
      <c r="AY330">
        <f t="shared" si="11"/>
        <v>2</v>
      </c>
    </row>
    <row r="331" spans="1:51" ht="24.75" hidden="1" customHeight="1" x14ac:dyDescent="0.15">
      <c r="A331" s="800"/>
      <c r="B331" s="801"/>
      <c r="C331" s="801"/>
      <c r="D331" s="801"/>
      <c r="E331" s="801"/>
      <c r="F331" s="802"/>
      <c r="G331" s="810"/>
      <c r="H331" s="819"/>
      <c r="I331" s="819"/>
      <c r="J331" s="819"/>
      <c r="K331" s="820"/>
      <c r="L331" s="813"/>
      <c r="M331" s="821"/>
      <c r="N331" s="821"/>
      <c r="O331" s="821"/>
      <c r="P331" s="821"/>
      <c r="Q331" s="821"/>
      <c r="R331" s="821"/>
      <c r="S331" s="821"/>
      <c r="T331" s="821"/>
      <c r="U331" s="821"/>
      <c r="V331" s="821"/>
      <c r="W331" s="821"/>
      <c r="X331" s="822"/>
      <c r="Y331" s="816"/>
      <c r="Z331" s="817"/>
      <c r="AA331" s="817"/>
      <c r="AB331" s="818"/>
      <c r="AC331" s="810"/>
      <c r="AD331" s="819"/>
      <c r="AE331" s="819"/>
      <c r="AF331" s="819"/>
      <c r="AG331" s="820"/>
      <c r="AH331" s="813"/>
      <c r="AI331" s="821"/>
      <c r="AJ331" s="821"/>
      <c r="AK331" s="821"/>
      <c r="AL331" s="821"/>
      <c r="AM331" s="821"/>
      <c r="AN331" s="821"/>
      <c r="AO331" s="821"/>
      <c r="AP331" s="821"/>
      <c r="AQ331" s="821"/>
      <c r="AR331" s="821"/>
      <c r="AS331" s="821"/>
      <c r="AT331" s="822"/>
      <c r="AU331" s="816"/>
      <c r="AV331" s="817"/>
      <c r="AW331" s="817"/>
      <c r="AX331" s="823"/>
      <c r="AY331">
        <f t="shared" si="11"/>
        <v>2</v>
      </c>
    </row>
    <row r="332" spans="1:51" ht="24.75" hidden="1" customHeight="1" x14ac:dyDescent="0.15">
      <c r="A332" s="800"/>
      <c r="B332" s="801"/>
      <c r="C332" s="801"/>
      <c r="D332" s="801"/>
      <c r="E332" s="801"/>
      <c r="F332" s="802"/>
      <c r="G332" s="810"/>
      <c r="H332" s="819"/>
      <c r="I332" s="819"/>
      <c r="J332" s="819"/>
      <c r="K332" s="820"/>
      <c r="L332" s="813"/>
      <c r="M332" s="821"/>
      <c r="N332" s="821"/>
      <c r="O332" s="821"/>
      <c r="P332" s="821"/>
      <c r="Q332" s="821"/>
      <c r="R332" s="821"/>
      <c r="S332" s="821"/>
      <c r="T332" s="821"/>
      <c r="U332" s="821"/>
      <c r="V332" s="821"/>
      <c r="W332" s="821"/>
      <c r="X332" s="822"/>
      <c r="Y332" s="816"/>
      <c r="Z332" s="817"/>
      <c r="AA332" s="817"/>
      <c r="AB332" s="818"/>
      <c r="AC332" s="810"/>
      <c r="AD332" s="819"/>
      <c r="AE332" s="819"/>
      <c r="AF332" s="819"/>
      <c r="AG332" s="820"/>
      <c r="AH332" s="813"/>
      <c r="AI332" s="821"/>
      <c r="AJ332" s="821"/>
      <c r="AK332" s="821"/>
      <c r="AL332" s="821"/>
      <c r="AM332" s="821"/>
      <c r="AN332" s="821"/>
      <c r="AO332" s="821"/>
      <c r="AP332" s="821"/>
      <c r="AQ332" s="821"/>
      <c r="AR332" s="821"/>
      <c r="AS332" s="821"/>
      <c r="AT332" s="822"/>
      <c r="AU332" s="816"/>
      <c r="AV332" s="817"/>
      <c r="AW332" s="817"/>
      <c r="AX332" s="823"/>
      <c r="AY332">
        <f t="shared" si="11"/>
        <v>2</v>
      </c>
    </row>
    <row r="333" spans="1:51" ht="24.75" customHeight="1" thickBot="1" x14ac:dyDescent="0.2">
      <c r="A333" s="800"/>
      <c r="B333" s="801"/>
      <c r="C333" s="801"/>
      <c r="D333" s="801"/>
      <c r="E333" s="801"/>
      <c r="F333" s="802"/>
      <c r="G333" s="838" t="s">
        <v>18</v>
      </c>
      <c r="H333" s="839"/>
      <c r="I333" s="839"/>
      <c r="J333" s="839"/>
      <c r="K333" s="839"/>
      <c r="L333" s="840"/>
      <c r="M333" s="841"/>
      <c r="N333" s="841"/>
      <c r="O333" s="841"/>
      <c r="P333" s="841"/>
      <c r="Q333" s="841"/>
      <c r="R333" s="841"/>
      <c r="S333" s="841"/>
      <c r="T333" s="841"/>
      <c r="U333" s="841"/>
      <c r="V333" s="841"/>
      <c r="W333" s="841"/>
      <c r="X333" s="842"/>
      <c r="Y333" s="843">
        <f>SUM(Y323:AB332)</f>
        <v>8</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46</v>
      </c>
      <c r="AV333" s="844"/>
      <c r="AW333" s="844"/>
      <c r="AX333" s="846"/>
      <c r="AY333">
        <f t="shared" si="11"/>
        <v>2</v>
      </c>
    </row>
    <row r="334" spans="1:51" ht="21" customHeight="1" x14ac:dyDescent="0.15">
      <c r="A334" s="800"/>
      <c r="B334" s="801"/>
      <c r="C334" s="801"/>
      <c r="D334" s="801"/>
      <c r="E334" s="801"/>
      <c r="F334" s="802"/>
      <c r="G334" s="803" t="s">
        <v>677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280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2</v>
      </c>
    </row>
    <row r="335" spans="1:51" ht="24.75"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4" t="s">
        <v>17</v>
      </c>
      <c r="Z335" s="825"/>
      <c r="AA335" s="825"/>
      <c r="AB335" s="826"/>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4" t="s">
        <v>17</v>
      </c>
      <c r="AV335" s="825"/>
      <c r="AW335" s="825"/>
      <c r="AX335" s="827"/>
      <c r="AY335">
        <f t="shared" ref="AY335:AY341" si="12">$AY$334</f>
        <v>2</v>
      </c>
    </row>
    <row r="336" spans="1:51" ht="23.1" customHeight="1" x14ac:dyDescent="0.15">
      <c r="A336" s="800"/>
      <c r="B336" s="801"/>
      <c r="C336" s="801"/>
      <c r="D336" s="801"/>
      <c r="E336" s="801"/>
      <c r="F336" s="802"/>
      <c r="G336" s="828" t="s">
        <v>663</v>
      </c>
      <c r="H336" s="829"/>
      <c r="I336" s="829"/>
      <c r="J336" s="829"/>
      <c r="K336" s="830"/>
      <c r="L336" s="831" t="s">
        <v>678</v>
      </c>
      <c r="M336" s="832"/>
      <c r="N336" s="832"/>
      <c r="O336" s="832"/>
      <c r="P336" s="832"/>
      <c r="Q336" s="832"/>
      <c r="R336" s="832"/>
      <c r="S336" s="832"/>
      <c r="T336" s="832"/>
      <c r="U336" s="832"/>
      <c r="V336" s="832"/>
      <c r="W336" s="832"/>
      <c r="X336" s="833"/>
      <c r="Y336" s="834">
        <v>5</v>
      </c>
      <c r="Z336" s="835"/>
      <c r="AA336" s="835"/>
      <c r="AB336" s="836"/>
      <c r="AC336" s="850" t="s">
        <v>280</v>
      </c>
      <c r="AD336" s="829"/>
      <c r="AE336" s="829"/>
      <c r="AF336" s="829"/>
      <c r="AG336" s="830"/>
      <c r="AH336" s="851" t="s">
        <v>280</v>
      </c>
      <c r="AI336" s="832"/>
      <c r="AJ336" s="832"/>
      <c r="AK336" s="832"/>
      <c r="AL336" s="832"/>
      <c r="AM336" s="832"/>
      <c r="AN336" s="832"/>
      <c r="AO336" s="832"/>
      <c r="AP336" s="832"/>
      <c r="AQ336" s="832"/>
      <c r="AR336" s="832"/>
      <c r="AS336" s="832"/>
      <c r="AT336" s="833"/>
      <c r="AU336" s="852" t="s">
        <v>280</v>
      </c>
      <c r="AV336" s="835"/>
      <c r="AW336" s="835"/>
      <c r="AX336" s="837"/>
      <c r="AY336">
        <f t="shared" si="12"/>
        <v>2</v>
      </c>
    </row>
    <row r="337" spans="1:51" ht="22.5" customHeight="1" x14ac:dyDescent="0.15">
      <c r="A337" s="800"/>
      <c r="B337" s="801"/>
      <c r="C337" s="801"/>
      <c r="D337" s="801"/>
      <c r="E337" s="801"/>
      <c r="F337" s="802"/>
      <c r="G337" s="810" t="s">
        <v>664</v>
      </c>
      <c r="H337" s="819"/>
      <c r="I337" s="819"/>
      <c r="J337" s="819"/>
      <c r="K337" s="820"/>
      <c r="L337" s="813" t="s">
        <v>280</v>
      </c>
      <c r="M337" s="821"/>
      <c r="N337" s="821"/>
      <c r="O337" s="821"/>
      <c r="P337" s="821"/>
      <c r="Q337" s="821"/>
      <c r="R337" s="821"/>
      <c r="S337" s="821"/>
      <c r="T337" s="821"/>
      <c r="U337" s="821"/>
      <c r="V337" s="821"/>
      <c r="W337" s="821"/>
      <c r="X337" s="822"/>
      <c r="Y337" s="816">
        <v>1</v>
      </c>
      <c r="Z337" s="817"/>
      <c r="AA337" s="817"/>
      <c r="AB337" s="818"/>
      <c r="AC337" s="847" t="s">
        <v>280</v>
      </c>
      <c r="AD337" s="819"/>
      <c r="AE337" s="819"/>
      <c r="AF337" s="819"/>
      <c r="AG337" s="820"/>
      <c r="AH337" s="848" t="s">
        <v>280</v>
      </c>
      <c r="AI337" s="821"/>
      <c r="AJ337" s="821"/>
      <c r="AK337" s="821"/>
      <c r="AL337" s="821"/>
      <c r="AM337" s="821"/>
      <c r="AN337" s="821"/>
      <c r="AO337" s="821"/>
      <c r="AP337" s="821"/>
      <c r="AQ337" s="821"/>
      <c r="AR337" s="821"/>
      <c r="AS337" s="821"/>
      <c r="AT337" s="822"/>
      <c r="AU337" s="849" t="s">
        <v>280</v>
      </c>
      <c r="AV337" s="817"/>
      <c r="AW337" s="817"/>
      <c r="AX337" s="823"/>
      <c r="AY337">
        <f t="shared" si="12"/>
        <v>2</v>
      </c>
    </row>
    <row r="338" spans="1:51" ht="24.75" hidden="1" customHeight="1" x14ac:dyDescent="0.15">
      <c r="A338" s="800"/>
      <c r="B338" s="801"/>
      <c r="C338" s="801"/>
      <c r="D338" s="801"/>
      <c r="E338" s="801"/>
      <c r="F338" s="802"/>
      <c r="G338" s="810"/>
      <c r="H338" s="819"/>
      <c r="I338" s="819"/>
      <c r="J338" s="819"/>
      <c r="K338" s="820"/>
      <c r="L338" s="813"/>
      <c r="M338" s="821"/>
      <c r="N338" s="821"/>
      <c r="O338" s="821"/>
      <c r="P338" s="821"/>
      <c r="Q338" s="821"/>
      <c r="R338" s="821"/>
      <c r="S338" s="821"/>
      <c r="T338" s="821"/>
      <c r="U338" s="821"/>
      <c r="V338" s="821"/>
      <c r="W338" s="821"/>
      <c r="X338" s="822"/>
      <c r="Y338" s="816"/>
      <c r="Z338" s="817"/>
      <c r="AA338" s="817"/>
      <c r="AB338" s="818"/>
      <c r="AC338" s="810"/>
      <c r="AD338" s="819"/>
      <c r="AE338" s="819"/>
      <c r="AF338" s="819"/>
      <c r="AG338" s="820"/>
      <c r="AH338" s="813"/>
      <c r="AI338" s="821"/>
      <c r="AJ338" s="821"/>
      <c r="AK338" s="821"/>
      <c r="AL338" s="821"/>
      <c r="AM338" s="821"/>
      <c r="AN338" s="821"/>
      <c r="AO338" s="821"/>
      <c r="AP338" s="821"/>
      <c r="AQ338" s="821"/>
      <c r="AR338" s="821"/>
      <c r="AS338" s="821"/>
      <c r="AT338" s="822"/>
      <c r="AU338" s="816"/>
      <c r="AV338" s="817"/>
      <c r="AW338" s="817"/>
      <c r="AX338" s="823"/>
      <c r="AY338">
        <f t="shared" si="12"/>
        <v>2</v>
      </c>
    </row>
    <row r="339" spans="1:51" ht="24.75" hidden="1" customHeight="1" x14ac:dyDescent="0.15">
      <c r="A339" s="800"/>
      <c r="B339" s="801"/>
      <c r="C339" s="801"/>
      <c r="D339" s="801"/>
      <c r="E339" s="801"/>
      <c r="F339" s="802"/>
      <c r="G339" s="810"/>
      <c r="H339" s="819"/>
      <c r="I339" s="819"/>
      <c r="J339" s="819"/>
      <c r="K339" s="820"/>
      <c r="L339" s="813"/>
      <c r="M339" s="821"/>
      <c r="N339" s="821"/>
      <c r="O339" s="821"/>
      <c r="P339" s="821"/>
      <c r="Q339" s="821"/>
      <c r="R339" s="821"/>
      <c r="S339" s="821"/>
      <c r="T339" s="821"/>
      <c r="U339" s="821"/>
      <c r="V339" s="821"/>
      <c r="W339" s="821"/>
      <c r="X339" s="822"/>
      <c r="Y339" s="816"/>
      <c r="Z339" s="817"/>
      <c r="AA339" s="817"/>
      <c r="AB339" s="818"/>
      <c r="AC339" s="810"/>
      <c r="AD339" s="819"/>
      <c r="AE339" s="819"/>
      <c r="AF339" s="819"/>
      <c r="AG339" s="820"/>
      <c r="AH339" s="813"/>
      <c r="AI339" s="821"/>
      <c r="AJ339" s="821"/>
      <c r="AK339" s="821"/>
      <c r="AL339" s="821"/>
      <c r="AM339" s="821"/>
      <c r="AN339" s="821"/>
      <c r="AO339" s="821"/>
      <c r="AP339" s="821"/>
      <c r="AQ339" s="821"/>
      <c r="AR339" s="821"/>
      <c r="AS339" s="821"/>
      <c r="AT339" s="822"/>
      <c r="AU339" s="816"/>
      <c r="AV339" s="817"/>
      <c r="AW339" s="817"/>
      <c r="AX339" s="823"/>
      <c r="AY339">
        <f t="shared" si="12"/>
        <v>2</v>
      </c>
    </row>
    <row r="340" spans="1:51" ht="24.75" hidden="1" customHeight="1" x14ac:dyDescent="0.15">
      <c r="A340" s="800"/>
      <c r="B340" s="801"/>
      <c r="C340" s="801"/>
      <c r="D340" s="801"/>
      <c r="E340" s="801"/>
      <c r="F340" s="802"/>
      <c r="G340" s="810"/>
      <c r="H340" s="819"/>
      <c r="I340" s="819"/>
      <c r="J340" s="819"/>
      <c r="K340" s="820"/>
      <c r="L340" s="813"/>
      <c r="M340" s="821"/>
      <c r="N340" s="821"/>
      <c r="O340" s="821"/>
      <c r="P340" s="821"/>
      <c r="Q340" s="821"/>
      <c r="R340" s="821"/>
      <c r="S340" s="821"/>
      <c r="T340" s="821"/>
      <c r="U340" s="821"/>
      <c r="V340" s="821"/>
      <c r="W340" s="821"/>
      <c r="X340" s="822"/>
      <c r="Y340" s="816"/>
      <c r="Z340" s="817"/>
      <c r="AA340" s="817"/>
      <c r="AB340" s="818"/>
      <c r="AC340" s="810"/>
      <c r="AD340" s="819"/>
      <c r="AE340" s="819"/>
      <c r="AF340" s="819"/>
      <c r="AG340" s="820"/>
      <c r="AH340" s="813"/>
      <c r="AI340" s="821"/>
      <c r="AJ340" s="821"/>
      <c r="AK340" s="821"/>
      <c r="AL340" s="821"/>
      <c r="AM340" s="821"/>
      <c r="AN340" s="821"/>
      <c r="AO340" s="821"/>
      <c r="AP340" s="821"/>
      <c r="AQ340" s="821"/>
      <c r="AR340" s="821"/>
      <c r="AS340" s="821"/>
      <c r="AT340" s="822"/>
      <c r="AU340" s="816"/>
      <c r="AV340" s="817"/>
      <c r="AW340" s="817"/>
      <c r="AX340" s="823"/>
      <c r="AY340">
        <f t="shared" si="12"/>
        <v>2</v>
      </c>
    </row>
    <row r="341" spans="1:51" ht="24.75" hidden="1" customHeight="1" x14ac:dyDescent="0.15">
      <c r="A341" s="800"/>
      <c r="B341" s="801"/>
      <c r="C341" s="801"/>
      <c r="D341" s="801"/>
      <c r="E341" s="801"/>
      <c r="F341" s="802"/>
      <c r="G341" s="810"/>
      <c r="H341" s="819"/>
      <c r="I341" s="819"/>
      <c r="J341" s="819"/>
      <c r="K341" s="820"/>
      <c r="L341" s="813"/>
      <c r="M341" s="821"/>
      <c r="N341" s="821"/>
      <c r="O341" s="821"/>
      <c r="P341" s="821"/>
      <c r="Q341" s="821"/>
      <c r="R341" s="821"/>
      <c r="S341" s="821"/>
      <c r="T341" s="821"/>
      <c r="U341" s="821"/>
      <c r="V341" s="821"/>
      <c r="W341" s="821"/>
      <c r="X341" s="822"/>
      <c r="Y341" s="816"/>
      <c r="Z341" s="817"/>
      <c r="AA341" s="817"/>
      <c r="AB341" s="818"/>
      <c r="AC341" s="810"/>
      <c r="AD341" s="819"/>
      <c r="AE341" s="819"/>
      <c r="AF341" s="819"/>
      <c r="AG341" s="820"/>
      <c r="AH341" s="813"/>
      <c r="AI341" s="821"/>
      <c r="AJ341" s="821"/>
      <c r="AK341" s="821"/>
      <c r="AL341" s="821"/>
      <c r="AM341" s="821"/>
      <c r="AN341" s="821"/>
      <c r="AO341" s="821"/>
      <c r="AP341" s="821"/>
      <c r="AQ341" s="821"/>
      <c r="AR341" s="821"/>
      <c r="AS341" s="821"/>
      <c r="AT341" s="822"/>
      <c r="AU341" s="816"/>
      <c r="AV341" s="817"/>
      <c r="AW341" s="817"/>
      <c r="AX341" s="823"/>
      <c r="AY341">
        <f t="shared" si="12"/>
        <v>2</v>
      </c>
    </row>
    <row r="342" spans="1:51" ht="24.75" hidden="1" customHeight="1" x14ac:dyDescent="0.15">
      <c r="A342" s="800"/>
      <c r="B342" s="801"/>
      <c r="C342" s="801"/>
      <c r="D342" s="801"/>
      <c r="E342" s="801"/>
      <c r="F342" s="802"/>
      <c r="G342" s="810"/>
      <c r="H342" s="819"/>
      <c r="I342" s="819"/>
      <c r="J342" s="819"/>
      <c r="K342" s="820"/>
      <c r="L342" s="813"/>
      <c r="M342" s="821"/>
      <c r="N342" s="821"/>
      <c r="O342" s="821"/>
      <c r="P342" s="821"/>
      <c r="Q342" s="821"/>
      <c r="R342" s="821"/>
      <c r="S342" s="821"/>
      <c r="T342" s="821"/>
      <c r="U342" s="821"/>
      <c r="V342" s="821"/>
      <c r="W342" s="821"/>
      <c r="X342" s="822"/>
      <c r="Y342" s="816"/>
      <c r="Z342" s="817"/>
      <c r="AA342" s="817"/>
      <c r="AB342" s="818"/>
      <c r="AC342" s="810"/>
      <c r="AD342" s="819"/>
      <c r="AE342" s="819"/>
      <c r="AF342" s="819"/>
      <c r="AG342" s="820"/>
      <c r="AH342" s="813"/>
      <c r="AI342" s="821"/>
      <c r="AJ342" s="821"/>
      <c r="AK342" s="821"/>
      <c r="AL342" s="821"/>
      <c r="AM342" s="821"/>
      <c r="AN342" s="821"/>
      <c r="AO342" s="821"/>
      <c r="AP342" s="821"/>
      <c r="AQ342" s="821"/>
      <c r="AR342" s="821"/>
      <c r="AS342" s="821"/>
      <c r="AT342" s="822"/>
      <c r="AU342" s="816"/>
      <c r="AV342" s="817"/>
      <c r="AW342" s="817"/>
      <c r="AX342" s="823"/>
      <c r="AY342">
        <f t="shared" ref="AY342:AY346" si="13">$AY$334</f>
        <v>2</v>
      </c>
    </row>
    <row r="343" spans="1:51" ht="24.75" hidden="1" customHeight="1" x14ac:dyDescent="0.15">
      <c r="A343" s="800"/>
      <c r="B343" s="801"/>
      <c r="C343" s="801"/>
      <c r="D343" s="801"/>
      <c r="E343" s="801"/>
      <c r="F343" s="802"/>
      <c r="G343" s="810"/>
      <c r="H343" s="819"/>
      <c r="I343" s="819"/>
      <c r="J343" s="819"/>
      <c r="K343" s="820"/>
      <c r="L343" s="813"/>
      <c r="M343" s="821"/>
      <c r="N343" s="821"/>
      <c r="O343" s="821"/>
      <c r="P343" s="821"/>
      <c r="Q343" s="821"/>
      <c r="R343" s="821"/>
      <c r="S343" s="821"/>
      <c r="T343" s="821"/>
      <c r="U343" s="821"/>
      <c r="V343" s="821"/>
      <c r="W343" s="821"/>
      <c r="X343" s="822"/>
      <c r="Y343" s="816"/>
      <c r="Z343" s="817"/>
      <c r="AA343" s="817"/>
      <c r="AB343" s="818"/>
      <c r="AC343" s="810"/>
      <c r="AD343" s="819"/>
      <c r="AE343" s="819"/>
      <c r="AF343" s="819"/>
      <c r="AG343" s="820"/>
      <c r="AH343" s="813"/>
      <c r="AI343" s="821"/>
      <c r="AJ343" s="821"/>
      <c r="AK343" s="821"/>
      <c r="AL343" s="821"/>
      <c r="AM343" s="821"/>
      <c r="AN343" s="821"/>
      <c r="AO343" s="821"/>
      <c r="AP343" s="821"/>
      <c r="AQ343" s="821"/>
      <c r="AR343" s="821"/>
      <c r="AS343" s="821"/>
      <c r="AT343" s="822"/>
      <c r="AU343" s="816"/>
      <c r="AV343" s="817"/>
      <c r="AW343" s="817"/>
      <c r="AX343" s="823"/>
      <c r="AY343">
        <f t="shared" si="13"/>
        <v>2</v>
      </c>
    </row>
    <row r="344" spans="1:51" ht="24.75" hidden="1" customHeight="1" x14ac:dyDescent="0.15">
      <c r="A344" s="800"/>
      <c r="B344" s="801"/>
      <c r="C344" s="801"/>
      <c r="D344" s="801"/>
      <c r="E344" s="801"/>
      <c r="F344" s="802"/>
      <c r="G344" s="810"/>
      <c r="H344" s="819"/>
      <c r="I344" s="819"/>
      <c r="J344" s="819"/>
      <c r="K344" s="820"/>
      <c r="L344" s="813"/>
      <c r="M344" s="821"/>
      <c r="N344" s="821"/>
      <c r="O344" s="821"/>
      <c r="P344" s="821"/>
      <c r="Q344" s="821"/>
      <c r="R344" s="821"/>
      <c r="S344" s="821"/>
      <c r="T344" s="821"/>
      <c r="U344" s="821"/>
      <c r="V344" s="821"/>
      <c r="W344" s="821"/>
      <c r="X344" s="822"/>
      <c r="Y344" s="816"/>
      <c r="Z344" s="817"/>
      <c r="AA344" s="817"/>
      <c r="AB344" s="818"/>
      <c r="AC344" s="810"/>
      <c r="AD344" s="819"/>
      <c r="AE344" s="819"/>
      <c r="AF344" s="819"/>
      <c r="AG344" s="820"/>
      <c r="AH344" s="813"/>
      <c r="AI344" s="821"/>
      <c r="AJ344" s="821"/>
      <c r="AK344" s="821"/>
      <c r="AL344" s="821"/>
      <c r="AM344" s="821"/>
      <c r="AN344" s="821"/>
      <c r="AO344" s="821"/>
      <c r="AP344" s="821"/>
      <c r="AQ344" s="821"/>
      <c r="AR344" s="821"/>
      <c r="AS344" s="821"/>
      <c r="AT344" s="822"/>
      <c r="AU344" s="816"/>
      <c r="AV344" s="817"/>
      <c r="AW344" s="817"/>
      <c r="AX344" s="823"/>
      <c r="AY344">
        <f t="shared" si="13"/>
        <v>2</v>
      </c>
    </row>
    <row r="345" spans="1:51" ht="24.75" hidden="1" customHeight="1" x14ac:dyDescent="0.15">
      <c r="A345" s="800"/>
      <c r="B345" s="801"/>
      <c r="C345" s="801"/>
      <c r="D345" s="801"/>
      <c r="E345" s="801"/>
      <c r="F345" s="802"/>
      <c r="G345" s="810"/>
      <c r="H345" s="819"/>
      <c r="I345" s="819"/>
      <c r="J345" s="819"/>
      <c r="K345" s="820"/>
      <c r="L345" s="813"/>
      <c r="M345" s="821"/>
      <c r="N345" s="821"/>
      <c r="O345" s="821"/>
      <c r="P345" s="821"/>
      <c r="Q345" s="821"/>
      <c r="R345" s="821"/>
      <c r="S345" s="821"/>
      <c r="T345" s="821"/>
      <c r="U345" s="821"/>
      <c r="V345" s="821"/>
      <c r="W345" s="821"/>
      <c r="X345" s="822"/>
      <c r="Y345" s="816"/>
      <c r="Z345" s="817"/>
      <c r="AA345" s="817"/>
      <c r="AB345" s="818"/>
      <c r="AC345" s="810"/>
      <c r="AD345" s="819"/>
      <c r="AE345" s="819"/>
      <c r="AF345" s="819"/>
      <c r="AG345" s="820"/>
      <c r="AH345" s="813"/>
      <c r="AI345" s="821"/>
      <c r="AJ345" s="821"/>
      <c r="AK345" s="821"/>
      <c r="AL345" s="821"/>
      <c r="AM345" s="821"/>
      <c r="AN345" s="821"/>
      <c r="AO345" s="821"/>
      <c r="AP345" s="821"/>
      <c r="AQ345" s="821"/>
      <c r="AR345" s="821"/>
      <c r="AS345" s="821"/>
      <c r="AT345" s="822"/>
      <c r="AU345" s="816"/>
      <c r="AV345" s="817"/>
      <c r="AW345" s="817"/>
      <c r="AX345" s="823"/>
      <c r="AY345">
        <f t="shared" si="13"/>
        <v>2</v>
      </c>
    </row>
    <row r="346" spans="1:51" ht="24.75" customHeight="1" x14ac:dyDescent="0.15">
      <c r="A346" s="800"/>
      <c r="B346" s="801"/>
      <c r="C346" s="801"/>
      <c r="D346" s="801"/>
      <c r="E346" s="801"/>
      <c r="F346" s="802"/>
      <c r="G346" s="838" t="s">
        <v>18</v>
      </c>
      <c r="H346" s="839"/>
      <c r="I346" s="839"/>
      <c r="J346" s="839"/>
      <c r="K346" s="839"/>
      <c r="L346" s="840"/>
      <c r="M346" s="841"/>
      <c r="N346" s="841"/>
      <c r="O346" s="841"/>
      <c r="P346" s="841"/>
      <c r="Q346" s="841"/>
      <c r="R346" s="841"/>
      <c r="S346" s="841"/>
      <c r="T346" s="841"/>
      <c r="U346" s="841"/>
      <c r="V346" s="841"/>
      <c r="W346" s="841"/>
      <c r="X346" s="842"/>
      <c r="Y346" s="843">
        <f>SUM(Y336:AB345)</f>
        <v>6</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2</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4" t="s">
        <v>17</v>
      </c>
      <c r="Z348" s="825"/>
      <c r="AA348" s="825"/>
      <c r="AB348" s="826"/>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4" t="s">
        <v>17</v>
      </c>
      <c r="AV348" s="825"/>
      <c r="AW348" s="825"/>
      <c r="AX348" s="827"/>
      <c r="AY348">
        <f>$AY$347</f>
        <v>0</v>
      </c>
    </row>
    <row r="349" spans="1:51" s="16" customFormat="1" ht="24.75" hidden="1" customHeight="1" x14ac:dyDescent="0.15">
      <c r="A349" s="800"/>
      <c r="B349" s="801"/>
      <c r="C349" s="801"/>
      <c r="D349" s="801"/>
      <c r="E349" s="801"/>
      <c r="F349" s="802"/>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4">$AY$347</f>
        <v>0</v>
      </c>
    </row>
    <row r="350" spans="1:51" ht="24.75" hidden="1" customHeight="1" x14ac:dyDescent="0.15">
      <c r="A350" s="800"/>
      <c r="B350" s="801"/>
      <c r="C350" s="801"/>
      <c r="D350" s="801"/>
      <c r="E350" s="801"/>
      <c r="F350" s="802"/>
      <c r="G350" s="810"/>
      <c r="H350" s="819"/>
      <c r="I350" s="819"/>
      <c r="J350" s="819"/>
      <c r="K350" s="820"/>
      <c r="L350" s="813"/>
      <c r="M350" s="821"/>
      <c r="N350" s="821"/>
      <c r="O350" s="821"/>
      <c r="P350" s="821"/>
      <c r="Q350" s="821"/>
      <c r="R350" s="821"/>
      <c r="S350" s="821"/>
      <c r="T350" s="821"/>
      <c r="U350" s="821"/>
      <c r="V350" s="821"/>
      <c r="W350" s="821"/>
      <c r="X350" s="822"/>
      <c r="Y350" s="816"/>
      <c r="Z350" s="817"/>
      <c r="AA350" s="817"/>
      <c r="AB350" s="818"/>
      <c r="AC350" s="810"/>
      <c r="AD350" s="819"/>
      <c r="AE350" s="819"/>
      <c r="AF350" s="819"/>
      <c r="AG350" s="820"/>
      <c r="AH350" s="813"/>
      <c r="AI350" s="821"/>
      <c r="AJ350" s="821"/>
      <c r="AK350" s="821"/>
      <c r="AL350" s="821"/>
      <c r="AM350" s="821"/>
      <c r="AN350" s="821"/>
      <c r="AO350" s="821"/>
      <c r="AP350" s="821"/>
      <c r="AQ350" s="821"/>
      <c r="AR350" s="821"/>
      <c r="AS350" s="821"/>
      <c r="AT350" s="822"/>
      <c r="AU350" s="816"/>
      <c r="AV350" s="817"/>
      <c r="AW350" s="817"/>
      <c r="AX350" s="823"/>
      <c r="AY350">
        <f t="shared" si="14"/>
        <v>0</v>
      </c>
    </row>
    <row r="351" spans="1:51" ht="24.75" hidden="1" customHeight="1" x14ac:dyDescent="0.15">
      <c r="A351" s="800"/>
      <c r="B351" s="801"/>
      <c r="C351" s="801"/>
      <c r="D351" s="801"/>
      <c r="E351" s="801"/>
      <c r="F351" s="802"/>
      <c r="G351" s="810"/>
      <c r="H351" s="819"/>
      <c r="I351" s="819"/>
      <c r="J351" s="819"/>
      <c r="K351" s="820"/>
      <c r="L351" s="813"/>
      <c r="M351" s="821"/>
      <c r="N351" s="821"/>
      <c r="O351" s="821"/>
      <c r="P351" s="821"/>
      <c r="Q351" s="821"/>
      <c r="R351" s="821"/>
      <c r="S351" s="821"/>
      <c r="T351" s="821"/>
      <c r="U351" s="821"/>
      <c r="V351" s="821"/>
      <c r="W351" s="821"/>
      <c r="X351" s="822"/>
      <c r="Y351" s="816"/>
      <c r="Z351" s="817"/>
      <c r="AA351" s="817"/>
      <c r="AB351" s="818"/>
      <c r="AC351" s="810"/>
      <c r="AD351" s="819"/>
      <c r="AE351" s="819"/>
      <c r="AF351" s="819"/>
      <c r="AG351" s="820"/>
      <c r="AH351" s="813"/>
      <c r="AI351" s="821"/>
      <c r="AJ351" s="821"/>
      <c r="AK351" s="821"/>
      <c r="AL351" s="821"/>
      <c r="AM351" s="821"/>
      <c r="AN351" s="821"/>
      <c r="AO351" s="821"/>
      <c r="AP351" s="821"/>
      <c r="AQ351" s="821"/>
      <c r="AR351" s="821"/>
      <c r="AS351" s="821"/>
      <c r="AT351" s="822"/>
      <c r="AU351" s="816"/>
      <c r="AV351" s="817"/>
      <c r="AW351" s="817"/>
      <c r="AX351" s="823"/>
      <c r="AY351">
        <f t="shared" si="14"/>
        <v>0</v>
      </c>
    </row>
    <row r="352" spans="1:51" ht="24.75" hidden="1" customHeight="1" x14ac:dyDescent="0.15">
      <c r="A352" s="800"/>
      <c r="B352" s="801"/>
      <c r="C352" s="801"/>
      <c r="D352" s="801"/>
      <c r="E352" s="801"/>
      <c r="F352" s="802"/>
      <c r="G352" s="810"/>
      <c r="H352" s="819"/>
      <c r="I352" s="819"/>
      <c r="J352" s="819"/>
      <c r="K352" s="820"/>
      <c r="L352" s="813"/>
      <c r="M352" s="821"/>
      <c r="N352" s="821"/>
      <c r="O352" s="821"/>
      <c r="P352" s="821"/>
      <c r="Q352" s="821"/>
      <c r="R352" s="821"/>
      <c r="S352" s="821"/>
      <c r="T352" s="821"/>
      <c r="U352" s="821"/>
      <c r="V352" s="821"/>
      <c r="W352" s="821"/>
      <c r="X352" s="822"/>
      <c r="Y352" s="816"/>
      <c r="Z352" s="817"/>
      <c r="AA352" s="817"/>
      <c r="AB352" s="818"/>
      <c r="AC352" s="810"/>
      <c r="AD352" s="819"/>
      <c r="AE352" s="819"/>
      <c r="AF352" s="819"/>
      <c r="AG352" s="820"/>
      <c r="AH352" s="813"/>
      <c r="AI352" s="821"/>
      <c r="AJ352" s="821"/>
      <c r="AK352" s="821"/>
      <c r="AL352" s="821"/>
      <c r="AM352" s="821"/>
      <c r="AN352" s="821"/>
      <c r="AO352" s="821"/>
      <c r="AP352" s="821"/>
      <c r="AQ352" s="821"/>
      <c r="AR352" s="821"/>
      <c r="AS352" s="821"/>
      <c r="AT352" s="822"/>
      <c r="AU352" s="816"/>
      <c r="AV352" s="817"/>
      <c r="AW352" s="817"/>
      <c r="AX352" s="823"/>
      <c r="AY352">
        <f t="shared" si="14"/>
        <v>0</v>
      </c>
    </row>
    <row r="353" spans="1:51" ht="24.75" hidden="1" customHeight="1" x14ac:dyDescent="0.15">
      <c r="A353" s="800"/>
      <c r="B353" s="801"/>
      <c r="C353" s="801"/>
      <c r="D353" s="801"/>
      <c r="E353" s="801"/>
      <c r="F353" s="802"/>
      <c r="G353" s="810"/>
      <c r="H353" s="819"/>
      <c r="I353" s="819"/>
      <c r="J353" s="819"/>
      <c r="K353" s="820"/>
      <c r="L353" s="813"/>
      <c r="M353" s="821"/>
      <c r="N353" s="821"/>
      <c r="O353" s="821"/>
      <c r="P353" s="821"/>
      <c r="Q353" s="821"/>
      <c r="R353" s="821"/>
      <c r="S353" s="821"/>
      <c r="T353" s="821"/>
      <c r="U353" s="821"/>
      <c r="V353" s="821"/>
      <c r="W353" s="821"/>
      <c r="X353" s="822"/>
      <c r="Y353" s="816"/>
      <c r="Z353" s="817"/>
      <c r="AA353" s="817"/>
      <c r="AB353" s="818"/>
      <c r="AC353" s="810"/>
      <c r="AD353" s="819"/>
      <c r="AE353" s="819"/>
      <c r="AF353" s="819"/>
      <c r="AG353" s="820"/>
      <c r="AH353" s="813"/>
      <c r="AI353" s="821"/>
      <c r="AJ353" s="821"/>
      <c r="AK353" s="821"/>
      <c r="AL353" s="821"/>
      <c r="AM353" s="821"/>
      <c r="AN353" s="821"/>
      <c r="AO353" s="821"/>
      <c r="AP353" s="821"/>
      <c r="AQ353" s="821"/>
      <c r="AR353" s="821"/>
      <c r="AS353" s="821"/>
      <c r="AT353" s="822"/>
      <c r="AU353" s="816"/>
      <c r="AV353" s="817"/>
      <c r="AW353" s="817"/>
      <c r="AX353" s="823"/>
      <c r="AY353">
        <f t="shared" si="14"/>
        <v>0</v>
      </c>
    </row>
    <row r="354" spans="1:51" ht="24.75" hidden="1" customHeight="1" x14ac:dyDescent="0.15">
      <c r="A354" s="800"/>
      <c r="B354" s="801"/>
      <c r="C354" s="801"/>
      <c r="D354" s="801"/>
      <c r="E354" s="801"/>
      <c r="F354" s="802"/>
      <c r="G354" s="810"/>
      <c r="H354" s="819"/>
      <c r="I354" s="819"/>
      <c r="J354" s="819"/>
      <c r="K354" s="820"/>
      <c r="L354" s="813"/>
      <c r="M354" s="821"/>
      <c r="N354" s="821"/>
      <c r="O354" s="821"/>
      <c r="P354" s="821"/>
      <c r="Q354" s="821"/>
      <c r="R354" s="821"/>
      <c r="S354" s="821"/>
      <c r="T354" s="821"/>
      <c r="U354" s="821"/>
      <c r="V354" s="821"/>
      <c r="W354" s="821"/>
      <c r="X354" s="822"/>
      <c r="Y354" s="816"/>
      <c r="Z354" s="817"/>
      <c r="AA354" s="817"/>
      <c r="AB354" s="818"/>
      <c r="AC354" s="810"/>
      <c r="AD354" s="819"/>
      <c r="AE354" s="819"/>
      <c r="AF354" s="819"/>
      <c r="AG354" s="820"/>
      <c r="AH354" s="813"/>
      <c r="AI354" s="821"/>
      <c r="AJ354" s="821"/>
      <c r="AK354" s="821"/>
      <c r="AL354" s="821"/>
      <c r="AM354" s="821"/>
      <c r="AN354" s="821"/>
      <c r="AO354" s="821"/>
      <c r="AP354" s="821"/>
      <c r="AQ354" s="821"/>
      <c r="AR354" s="821"/>
      <c r="AS354" s="821"/>
      <c r="AT354" s="822"/>
      <c r="AU354" s="816"/>
      <c r="AV354" s="817"/>
      <c r="AW354" s="817"/>
      <c r="AX354" s="823"/>
      <c r="AY354">
        <f t="shared" si="14"/>
        <v>0</v>
      </c>
    </row>
    <row r="355" spans="1:51" ht="24.75" hidden="1" customHeight="1" x14ac:dyDescent="0.15">
      <c r="A355" s="800"/>
      <c r="B355" s="801"/>
      <c r="C355" s="801"/>
      <c r="D355" s="801"/>
      <c r="E355" s="801"/>
      <c r="F355" s="802"/>
      <c r="G355" s="810"/>
      <c r="H355" s="819"/>
      <c r="I355" s="819"/>
      <c r="J355" s="819"/>
      <c r="K355" s="820"/>
      <c r="L355" s="813"/>
      <c r="M355" s="821"/>
      <c r="N355" s="821"/>
      <c r="O355" s="821"/>
      <c r="P355" s="821"/>
      <c r="Q355" s="821"/>
      <c r="R355" s="821"/>
      <c r="S355" s="821"/>
      <c r="T355" s="821"/>
      <c r="U355" s="821"/>
      <c r="V355" s="821"/>
      <c r="W355" s="821"/>
      <c r="X355" s="822"/>
      <c r="Y355" s="816"/>
      <c r="Z355" s="817"/>
      <c r="AA355" s="817"/>
      <c r="AB355" s="818"/>
      <c r="AC355" s="810"/>
      <c r="AD355" s="819"/>
      <c r="AE355" s="819"/>
      <c r="AF355" s="819"/>
      <c r="AG355" s="820"/>
      <c r="AH355" s="813"/>
      <c r="AI355" s="821"/>
      <c r="AJ355" s="821"/>
      <c r="AK355" s="821"/>
      <c r="AL355" s="821"/>
      <c r="AM355" s="821"/>
      <c r="AN355" s="821"/>
      <c r="AO355" s="821"/>
      <c r="AP355" s="821"/>
      <c r="AQ355" s="821"/>
      <c r="AR355" s="821"/>
      <c r="AS355" s="821"/>
      <c r="AT355" s="822"/>
      <c r="AU355" s="816"/>
      <c r="AV355" s="817"/>
      <c r="AW355" s="817"/>
      <c r="AX355" s="823"/>
      <c r="AY355">
        <f t="shared" si="14"/>
        <v>0</v>
      </c>
    </row>
    <row r="356" spans="1:51" ht="24.75" hidden="1" customHeight="1" x14ac:dyDescent="0.15">
      <c r="A356" s="800"/>
      <c r="B356" s="801"/>
      <c r="C356" s="801"/>
      <c r="D356" s="801"/>
      <c r="E356" s="801"/>
      <c r="F356" s="802"/>
      <c r="G356" s="810"/>
      <c r="H356" s="819"/>
      <c r="I356" s="819"/>
      <c r="J356" s="819"/>
      <c r="K356" s="820"/>
      <c r="L356" s="813"/>
      <c r="M356" s="821"/>
      <c r="N356" s="821"/>
      <c r="O356" s="821"/>
      <c r="P356" s="821"/>
      <c r="Q356" s="821"/>
      <c r="R356" s="821"/>
      <c r="S356" s="821"/>
      <c r="T356" s="821"/>
      <c r="U356" s="821"/>
      <c r="V356" s="821"/>
      <c r="W356" s="821"/>
      <c r="X356" s="822"/>
      <c r="Y356" s="816"/>
      <c r="Z356" s="817"/>
      <c r="AA356" s="817"/>
      <c r="AB356" s="818"/>
      <c r="AC356" s="810"/>
      <c r="AD356" s="819"/>
      <c r="AE356" s="819"/>
      <c r="AF356" s="819"/>
      <c r="AG356" s="820"/>
      <c r="AH356" s="813"/>
      <c r="AI356" s="821"/>
      <c r="AJ356" s="821"/>
      <c r="AK356" s="821"/>
      <c r="AL356" s="821"/>
      <c r="AM356" s="821"/>
      <c r="AN356" s="821"/>
      <c r="AO356" s="821"/>
      <c r="AP356" s="821"/>
      <c r="AQ356" s="821"/>
      <c r="AR356" s="821"/>
      <c r="AS356" s="821"/>
      <c r="AT356" s="822"/>
      <c r="AU356" s="816"/>
      <c r="AV356" s="817"/>
      <c r="AW356" s="817"/>
      <c r="AX356" s="823"/>
      <c r="AY356">
        <f t="shared" si="14"/>
        <v>0</v>
      </c>
    </row>
    <row r="357" spans="1:51" ht="24.75" hidden="1" customHeight="1" x14ac:dyDescent="0.15">
      <c r="A357" s="800"/>
      <c r="B357" s="801"/>
      <c r="C357" s="801"/>
      <c r="D357" s="801"/>
      <c r="E357" s="801"/>
      <c r="F357" s="802"/>
      <c r="G357" s="810"/>
      <c r="H357" s="819"/>
      <c r="I357" s="819"/>
      <c r="J357" s="819"/>
      <c r="K357" s="820"/>
      <c r="L357" s="813"/>
      <c r="M357" s="821"/>
      <c r="N357" s="821"/>
      <c r="O357" s="821"/>
      <c r="P357" s="821"/>
      <c r="Q357" s="821"/>
      <c r="R357" s="821"/>
      <c r="S357" s="821"/>
      <c r="T357" s="821"/>
      <c r="U357" s="821"/>
      <c r="V357" s="821"/>
      <c r="W357" s="821"/>
      <c r="X357" s="822"/>
      <c r="Y357" s="816"/>
      <c r="Z357" s="817"/>
      <c r="AA357" s="817"/>
      <c r="AB357" s="818"/>
      <c r="AC357" s="810"/>
      <c r="AD357" s="819"/>
      <c r="AE357" s="819"/>
      <c r="AF357" s="819"/>
      <c r="AG357" s="820"/>
      <c r="AH357" s="813"/>
      <c r="AI357" s="821"/>
      <c r="AJ357" s="821"/>
      <c r="AK357" s="821"/>
      <c r="AL357" s="821"/>
      <c r="AM357" s="821"/>
      <c r="AN357" s="821"/>
      <c r="AO357" s="821"/>
      <c r="AP357" s="821"/>
      <c r="AQ357" s="821"/>
      <c r="AR357" s="821"/>
      <c r="AS357" s="821"/>
      <c r="AT357" s="822"/>
      <c r="AU357" s="816"/>
      <c r="AV357" s="817"/>
      <c r="AW357" s="817"/>
      <c r="AX357" s="823"/>
      <c r="AY357">
        <f t="shared" si="14"/>
        <v>0</v>
      </c>
    </row>
    <row r="358" spans="1:51" ht="24.75" hidden="1" customHeight="1" x14ac:dyDescent="0.15">
      <c r="A358" s="800"/>
      <c r="B358" s="801"/>
      <c r="C358" s="801"/>
      <c r="D358" s="801"/>
      <c r="E358" s="801"/>
      <c r="F358" s="802"/>
      <c r="G358" s="810"/>
      <c r="H358" s="819"/>
      <c r="I358" s="819"/>
      <c r="J358" s="819"/>
      <c r="K358" s="820"/>
      <c r="L358" s="813"/>
      <c r="M358" s="821"/>
      <c r="N358" s="821"/>
      <c r="O358" s="821"/>
      <c r="P358" s="821"/>
      <c r="Q358" s="821"/>
      <c r="R358" s="821"/>
      <c r="S358" s="821"/>
      <c r="T358" s="821"/>
      <c r="U358" s="821"/>
      <c r="V358" s="821"/>
      <c r="W358" s="821"/>
      <c r="X358" s="822"/>
      <c r="Y358" s="816"/>
      <c r="Z358" s="817"/>
      <c r="AA358" s="817"/>
      <c r="AB358" s="818"/>
      <c r="AC358" s="810"/>
      <c r="AD358" s="819"/>
      <c r="AE358" s="819"/>
      <c r="AF358" s="819"/>
      <c r="AG358" s="820"/>
      <c r="AH358" s="813"/>
      <c r="AI358" s="821"/>
      <c r="AJ358" s="821"/>
      <c r="AK358" s="821"/>
      <c r="AL358" s="821"/>
      <c r="AM358" s="821"/>
      <c r="AN358" s="821"/>
      <c r="AO358" s="821"/>
      <c r="AP358" s="821"/>
      <c r="AQ358" s="821"/>
      <c r="AR358" s="821"/>
      <c r="AS358" s="821"/>
      <c r="AT358" s="822"/>
      <c r="AU358" s="816"/>
      <c r="AV358" s="817"/>
      <c r="AW358" s="817"/>
      <c r="AX358" s="823"/>
      <c r="AY358">
        <f t="shared" si="14"/>
        <v>0</v>
      </c>
    </row>
    <row r="359" spans="1:51" ht="24.75" hidden="1" customHeight="1" x14ac:dyDescent="0.15">
      <c r="A359" s="800"/>
      <c r="B359" s="801"/>
      <c r="C359" s="801"/>
      <c r="D359" s="801"/>
      <c r="E359" s="801"/>
      <c r="F359" s="802"/>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hidden="1" customHeight="1" thickBot="1" x14ac:dyDescent="0.2">
      <c r="A360" s="853" t="s">
        <v>573</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228</v>
      </c>
      <c r="AM360" s="857"/>
      <c r="AN360" s="857"/>
      <c r="AO360" s="79" t="s">
        <v>227</v>
      </c>
      <c r="AP360" s="21"/>
      <c r="AQ360" s="21"/>
      <c r="AR360" s="21"/>
      <c r="AS360" s="21"/>
      <c r="AT360" s="21"/>
      <c r="AU360" s="21"/>
      <c r="AV360" s="21"/>
      <c r="AW360" s="21"/>
      <c r="AX360" s="22"/>
      <c r="AY360">
        <f>COUNTIF($AO$360,"☑")</f>
        <v>0</v>
      </c>
    </row>
    <row r="361" spans="1:51" ht="8.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45" customHeight="1" x14ac:dyDescent="0.15"/>
    <row r="363" spans="1:51" ht="20.4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6.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197</v>
      </c>
      <c r="K365" s="136"/>
      <c r="L365" s="136"/>
      <c r="M365" s="136"/>
      <c r="N365" s="136"/>
      <c r="O365" s="136"/>
      <c r="P365" s="415" t="s">
        <v>25</v>
      </c>
      <c r="Q365" s="415"/>
      <c r="R365" s="415"/>
      <c r="S365" s="415"/>
      <c r="T365" s="415"/>
      <c r="U365" s="415"/>
      <c r="V365" s="415"/>
      <c r="W365" s="415"/>
      <c r="X365" s="415"/>
      <c r="Y365" s="860" t="s">
        <v>196</v>
      </c>
      <c r="Z365" s="861"/>
      <c r="AA365" s="861"/>
      <c r="AB365" s="861"/>
      <c r="AC365" s="859" t="s">
        <v>226</v>
      </c>
      <c r="AD365" s="859"/>
      <c r="AE365" s="859"/>
      <c r="AF365" s="859"/>
      <c r="AG365" s="859"/>
      <c r="AH365" s="860" t="s">
        <v>244</v>
      </c>
      <c r="AI365" s="858"/>
      <c r="AJ365" s="858"/>
      <c r="AK365" s="858"/>
      <c r="AL365" s="858" t="s">
        <v>19</v>
      </c>
      <c r="AM365" s="858"/>
      <c r="AN365" s="858"/>
      <c r="AO365" s="862"/>
      <c r="AP365" s="882" t="s">
        <v>198</v>
      </c>
      <c r="AQ365" s="882"/>
      <c r="AR365" s="882"/>
      <c r="AS365" s="882"/>
      <c r="AT365" s="882"/>
      <c r="AU365" s="882"/>
      <c r="AV365" s="882"/>
      <c r="AW365" s="882"/>
      <c r="AX365" s="882"/>
    </row>
    <row r="366" spans="1:51" ht="30" customHeight="1" x14ac:dyDescent="0.15">
      <c r="A366" s="869">
        <v>1</v>
      </c>
      <c r="B366" s="869">
        <v>1</v>
      </c>
      <c r="C366" s="870" t="s">
        <v>683</v>
      </c>
      <c r="D366" s="871"/>
      <c r="E366" s="871"/>
      <c r="F366" s="871"/>
      <c r="G366" s="871"/>
      <c r="H366" s="871"/>
      <c r="I366" s="871"/>
      <c r="J366" s="872" t="s">
        <v>280</v>
      </c>
      <c r="K366" s="873"/>
      <c r="L366" s="873"/>
      <c r="M366" s="873"/>
      <c r="N366" s="873"/>
      <c r="O366" s="873"/>
      <c r="P366" s="874" t="s">
        <v>684</v>
      </c>
      <c r="Q366" s="875"/>
      <c r="R366" s="875"/>
      <c r="S366" s="875"/>
      <c r="T366" s="875"/>
      <c r="U366" s="875"/>
      <c r="V366" s="875"/>
      <c r="W366" s="875"/>
      <c r="X366" s="875"/>
      <c r="Y366" s="876">
        <v>32</v>
      </c>
      <c r="Z366" s="877"/>
      <c r="AA366" s="877"/>
      <c r="AB366" s="878"/>
      <c r="AC366" s="879" t="s">
        <v>75</v>
      </c>
      <c r="AD366" s="883"/>
      <c r="AE366" s="883"/>
      <c r="AF366" s="883"/>
      <c r="AG366" s="883"/>
      <c r="AH366" s="863" t="s">
        <v>280</v>
      </c>
      <c r="AI366" s="864"/>
      <c r="AJ366" s="864"/>
      <c r="AK366" s="864"/>
      <c r="AL366" s="865" t="s">
        <v>610</v>
      </c>
      <c r="AM366" s="866"/>
      <c r="AN366" s="866"/>
      <c r="AO366" s="867"/>
      <c r="AP366" s="868" t="s">
        <v>280</v>
      </c>
      <c r="AQ366" s="868"/>
      <c r="AR366" s="868"/>
      <c r="AS366" s="868"/>
      <c r="AT366" s="868"/>
      <c r="AU366" s="868"/>
      <c r="AV366" s="868"/>
      <c r="AW366" s="868"/>
      <c r="AX366" s="868"/>
    </row>
    <row r="367" spans="1:51" ht="30" customHeight="1" x14ac:dyDescent="0.15">
      <c r="A367" s="869">
        <v>2</v>
      </c>
      <c r="B367" s="869">
        <v>1</v>
      </c>
      <c r="C367" s="870" t="s">
        <v>685</v>
      </c>
      <c r="D367" s="871"/>
      <c r="E367" s="871"/>
      <c r="F367" s="871"/>
      <c r="G367" s="871"/>
      <c r="H367" s="871"/>
      <c r="I367" s="871"/>
      <c r="J367" s="872" t="s">
        <v>280</v>
      </c>
      <c r="K367" s="873"/>
      <c r="L367" s="873"/>
      <c r="M367" s="873"/>
      <c r="N367" s="873"/>
      <c r="O367" s="873"/>
      <c r="P367" s="874" t="s">
        <v>686</v>
      </c>
      <c r="Q367" s="875"/>
      <c r="R367" s="875"/>
      <c r="S367" s="875"/>
      <c r="T367" s="875"/>
      <c r="U367" s="875"/>
      <c r="V367" s="875"/>
      <c r="W367" s="875"/>
      <c r="X367" s="875"/>
      <c r="Y367" s="876">
        <v>19</v>
      </c>
      <c r="Z367" s="877"/>
      <c r="AA367" s="877"/>
      <c r="AB367" s="878"/>
      <c r="AC367" s="879" t="s">
        <v>75</v>
      </c>
      <c r="AD367" s="879"/>
      <c r="AE367" s="879"/>
      <c r="AF367" s="879"/>
      <c r="AG367" s="879"/>
      <c r="AH367" s="863" t="s">
        <v>280</v>
      </c>
      <c r="AI367" s="864"/>
      <c r="AJ367" s="864"/>
      <c r="AK367" s="864"/>
      <c r="AL367" s="865" t="s">
        <v>610</v>
      </c>
      <c r="AM367" s="866"/>
      <c r="AN367" s="866"/>
      <c r="AO367" s="867"/>
      <c r="AP367" s="868" t="s">
        <v>280</v>
      </c>
      <c r="AQ367" s="868"/>
      <c r="AR367" s="868"/>
      <c r="AS367" s="868"/>
      <c r="AT367" s="868"/>
      <c r="AU367" s="868"/>
      <c r="AV367" s="868"/>
      <c r="AW367" s="868"/>
      <c r="AX367" s="868"/>
      <c r="AY367">
        <f>COUNTA($C$367)</f>
        <v>1</v>
      </c>
    </row>
    <row r="368" spans="1:51" ht="30" customHeight="1" x14ac:dyDescent="0.15">
      <c r="A368" s="869">
        <v>3</v>
      </c>
      <c r="B368" s="869">
        <v>1</v>
      </c>
      <c r="C368" s="870" t="s">
        <v>689</v>
      </c>
      <c r="D368" s="871"/>
      <c r="E368" s="871"/>
      <c r="F368" s="871"/>
      <c r="G368" s="871"/>
      <c r="H368" s="871"/>
      <c r="I368" s="871"/>
      <c r="J368" s="872" t="s">
        <v>280</v>
      </c>
      <c r="K368" s="873"/>
      <c r="L368" s="873"/>
      <c r="M368" s="873"/>
      <c r="N368" s="873"/>
      <c r="O368" s="873"/>
      <c r="P368" s="874" t="s">
        <v>688</v>
      </c>
      <c r="Q368" s="875"/>
      <c r="R368" s="875"/>
      <c r="S368" s="875"/>
      <c r="T368" s="875"/>
      <c r="U368" s="875"/>
      <c r="V368" s="875"/>
      <c r="W368" s="875"/>
      <c r="X368" s="875"/>
      <c r="Y368" s="876">
        <v>0.1</v>
      </c>
      <c r="Z368" s="877"/>
      <c r="AA368" s="877"/>
      <c r="AB368" s="878"/>
      <c r="AC368" s="879" t="s">
        <v>75</v>
      </c>
      <c r="AD368" s="879"/>
      <c r="AE368" s="879"/>
      <c r="AF368" s="879"/>
      <c r="AG368" s="879"/>
      <c r="AH368" s="880" t="s">
        <v>280</v>
      </c>
      <c r="AI368" s="881"/>
      <c r="AJ368" s="881"/>
      <c r="AK368" s="881"/>
      <c r="AL368" s="865" t="s">
        <v>610</v>
      </c>
      <c r="AM368" s="866"/>
      <c r="AN368" s="866"/>
      <c r="AO368" s="867"/>
      <c r="AP368" s="868" t="s">
        <v>280</v>
      </c>
      <c r="AQ368" s="868"/>
      <c r="AR368" s="868"/>
      <c r="AS368" s="868"/>
      <c r="AT368" s="868"/>
      <c r="AU368" s="868"/>
      <c r="AV368" s="868"/>
      <c r="AW368" s="868"/>
      <c r="AX368" s="868"/>
      <c r="AY368">
        <f>COUNTA($C$368)</f>
        <v>1</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87"/>
      <c r="Q369" s="884"/>
      <c r="R369" s="884"/>
      <c r="S369" s="884"/>
      <c r="T369" s="884"/>
      <c r="U369" s="884"/>
      <c r="V369" s="884"/>
      <c r="W369" s="884"/>
      <c r="X369" s="884"/>
      <c r="Y369" s="876"/>
      <c r="Z369" s="877"/>
      <c r="AA369" s="877"/>
      <c r="AB369" s="878"/>
      <c r="AC369" s="885"/>
      <c r="AD369" s="886"/>
      <c r="AE369" s="886"/>
      <c r="AF369" s="886"/>
      <c r="AG369" s="886"/>
      <c r="AH369" s="880"/>
      <c r="AI369" s="881"/>
      <c r="AJ369" s="881"/>
      <c r="AK369" s="881"/>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84"/>
      <c r="Q370" s="884"/>
      <c r="R370" s="884"/>
      <c r="S370" s="884"/>
      <c r="T370" s="884"/>
      <c r="U370" s="884"/>
      <c r="V370" s="884"/>
      <c r="W370" s="884"/>
      <c r="X370" s="884"/>
      <c r="Y370" s="876"/>
      <c r="Z370" s="877"/>
      <c r="AA370" s="877"/>
      <c r="AB370" s="878"/>
      <c r="AC370" s="885"/>
      <c r="AD370" s="886"/>
      <c r="AE370" s="886"/>
      <c r="AF370" s="886"/>
      <c r="AG370" s="886"/>
      <c r="AH370" s="880"/>
      <c r="AI370" s="881"/>
      <c r="AJ370" s="881"/>
      <c r="AK370" s="881"/>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84"/>
      <c r="Q371" s="884"/>
      <c r="R371" s="884"/>
      <c r="S371" s="884"/>
      <c r="T371" s="884"/>
      <c r="U371" s="884"/>
      <c r="V371" s="884"/>
      <c r="W371" s="884"/>
      <c r="X371" s="884"/>
      <c r="Y371" s="876"/>
      <c r="Z371" s="877"/>
      <c r="AA371" s="877"/>
      <c r="AB371" s="878"/>
      <c r="AC371" s="885"/>
      <c r="AD371" s="886"/>
      <c r="AE371" s="886"/>
      <c r="AF371" s="886"/>
      <c r="AG371" s="886"/>
      <c r="AH371" s="880"/>
      <c r="AI371" s="881"/>
      <c r="AJ371" s="881"/>
      <c r="AK371" s="881"/>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84"/>
      <c r="Q372" s="884"/>
      <c r="R372" s="884"/>
      <c r="S372" s="884"/>
      <c r="T372" s="884"/>
      <c r="U372" s="884"/>
      <c r="V372" s="884"/>
      <c r="W372" s="884"/>
      <c r="X372" s="884"/>
      <c r="Y372" s="876"/>
      <c r="Z372" s="877"/>
      <c r="AA372" s="877"/>
      <c r="AB372" s="878"/>
      <c r="AC372" s="885"/>
      <c r="AD372" s="886"/>
      <c r="AE372" s="886"/>
      <c r="AF372" s="886"/>
      <c r="AG372" s="886"/>
      <c r="AH372" s="880"/>
      <c r="AI372" s="881"/>
      <c r="AJ372" s="881"/>
      <c r="AK372" s="881"/>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84"/>
      <c r="Q373" s="884"/>
      <c r="R373" s="884"/>
      <c r="S373" s="884"/>
      <c r="T373" s="884"/>
      <c r="U373" s="884"/>
      <c r="V373" s="884"/>
      <c r="W373" s="884"/>
      <c r="X373" s="884"/>
      <c r="Y373" s="876"/>
      <c r="Z373" s="877"/>
      <c r="AA373" s="877"/>
      <c r="AB373" s="878"/>
      <c r="AC373" s="885"/>
      <c r="AD373" s="886"/>
      <c r="AE373" s="886"/>
      <c r="AF373" s="886"/>
      <c r="AG373" s="886"/>
      <c r="AH373" s="880"/>
      <c r="AI373" s="881"/>
      <c r="AJ373" s="881"/>
      <c r="AK373" s="881"/>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84"/>
      <c r="Q374" s="884"/>
      <c r="R374" s="884"/>
      <c r="S374" s="884"/>
      <c r="T374" s="884"/>
      <c r="U374" s="884"/>
      <c r="V374" s="884"/>
      <c r="W374" s="884"/>
      <c r="X374" s="884"/>
      <c r="Y374" s="876"/>
      <c r="Z374" s="877"/>
      <c r="AA374" s="877"/>
      <c r="AB374" s="878"/>
      <c r="AC374" s="885"/>
      <c r="AD374" s="886"/>
      <c r="AE374" s="886"/>
      <c r="AF374" s="886"/>
      <c r="AG374" s="886"/>
      <c r="AH374" s="880"/>
      <c r="AI374" s="881"/>
      <c r="AJ374" s="881"/>
      <c r="AK374" s="881"/>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84"/>
      <c r="Q375" s="884"/>
      <c r="R375" s="884"/>
      <c r="S375" s="884"/>
      <c r="T375" s="884"/>
      <c r="U375" s="884"/>
      <c r="V375" s="884"/>
      <c r="W375" s="884"/>
      <c r="X375" s="884"/>
      <c r="Y375" s="876"/>
      <c r="Z375" s="877"/>
      <c r="AA375" s="877"/>
      <c r="AB375" s="878"/>
      <c r="AC375" s="885"/>
      <c r="AD375" s="886"/>
      <c r="AE375" s="886"/>
      <c r="AF375" s="886"/>
      <c r="AG375" s="886"/>
      <c r="AH375" s="880"/>
      <c r="AI375" s="881"/>
      <c r="AJ375" s="881"/>
      <c r="AK375" s="881"/>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84"/>
      <c r="Q376" s="884"/>
      <c r="R376" s="884"/>
      <c r="S376" s="884"/>
      <c r="T376" s="884"/>
      <c r="U376" s="884"/>
      <c r="V376" s="884"/>
      <c r="W376" s="884"/>
      <c r="X376" s="884"/>
      <c r="Y376" s="876"/>
      <c r="Z376" s="877"/>
      <c r="AA376" s="877"/>
      <c r="AB376" s="878"/>
      <c r="AC376" s="885"/>
      <c r="AD376" s="886"/>
      <c r="AE376" s="886"/>
      <c r="AF376" s="886"/>
      <c r="AG376" s="886"/>
      <c r="AH376" s="880"/>
      <c r="AI376" s="881"/>
      <c r="AJ376" s="881"/>
      <c r="AK376" s="881"/>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84"/>
      <c r="Q377" s="884"/>
      <c r="R377" s="884"/>
      <c r="S377" s="884"/>
      <c r="T377" s="884"/>
      <c r="U377" s="884"/>
      <c r="V377" s="884"/>
      <c r="W377" s="884"/>
      <c r="X377" s="884"/>
      <c r="Y377" s="876"/>
      <c r="Z377" s="877"/>
      <c r="AA377" s="877"/>
      <c r="AB377" s="878"/>
      <c r="AC377" s="885"/>
      <c r="AD377" s="886"/>
      <c r="AE377" s="886"/>
      <c r="AF377" s="886"/>
      <c r="AG377" s="886"/>
      <c r="AH377" s="880"/>
      <c r="AI377" s="881"/>
      <c r="AJ377" s="881"/>
      <c r="AK377" s="881"/>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84"/>
      <c r="Q378" s="884"/>
      <c r="R378" s="884"/>
      <c r="S378" s="884"/>
      <c r="T378" s="884"/>
      <c r="U378" s="884"/>
      <c r="V378" s="884"/>
      <c r="W378" s="884"/>
      <c r="X378" s="884"/>
      <c r="Y378" s="876"/>
      <c r="Z378" s="877"/>
      <c r="AA378" s="877"/>
      <c r="AB378" s="878"/>
      <c r="AC378" s="885"/>
      <c r="AD378" s="886"/>
      <c r="AE378" s="886"/>
      <c r="AF378" s="886"/>
      <c r="AG378" s="886"/>
      <c r="AH378" s="880"/>
      <c r="AI378" s="881"/>
      <c r="AJ378" s="881"/>
      <c r="AK378" s="881"/>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84"/>
      <c r="Q379" s="884"/>
      <c r="R379" s="884"/>
      <c r="S379" s="884"/>
      <c r="T379" s="884"/>
      <c r="U379" s="884"/>
      <c r="V379" s="884"/>
      <c r="W379" s="884"/>
      <c r="X379" s="884"/>
      <c r="Y379" s="876"/>
      <c r="Z379" s="877"/>
      <c r="AA379" s="877"/>
      <c r="AB379" s="878"/>
      <c r="AC379" s="885"/>
      <c r="AD379" s="886"/>
      <c r="AE379" s="886"/>
      <c r="AF379" s="886"/>
      <c r="AG379" s="886"/>
      <c r="AH379" s="880"/>
      <c r="AI379" s="881"/>
      <c r="AJ379" s="881"/>
      <c r="AK379" s="881"/>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84"/>
      <c r="Q380" s="884"/>
      <c r="R380" s="884"/>
      <c r="S380" s="884"/>
      <c r="T380" s="884"/>
      <c r="U380" s="884"/>
      <c r="V380" s="884"/>
      <c r="W380" s="884"/>
      <c r="X380" s="884"/>
      <c r="Y380" s="876"/>
      <c r="Z380" s="877"/>
      <c r="AA380" s="877"/>
      <c r="AB380" s="878"/>
      <c r="AC380" s="885"/>
      <c r="AD380" s="886"/>
      <c r="AE380" s="886"/>
      <c r="AF380" s="886"/>
      <c r="AG380" s="886"/>
      <c r="AH380" s="880"/>
      <c r="AI380" s="881"/>
      <c r="AJ380" s="881"/>
      <c r="AK380" s="881"/>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84"/>
      <c r="Q381" s="884"/>
      <c r="R381" s="884"/>
      <c r="S381" s="884"/>
      <c r="T381" s="884"/>
      <c r="U381" s="884"/>
      <c r="V381" s="884"/>
      <c r="W381" s="884"/>
      <c r="X381" s="884"/>
      <c r="Y381" s="876"/>
      <c r="Z381" s="877"/>
      <c r="AA381" s="877"/>
      <c r="AB381" s="878"/>
      <c r="AC381" s="885"/>
      <c r="AD381" s="886"/>
      <c r="AE381" s="886"/>
      <c r="AF381" s="886"/>
      <c r="AG381" s="886"/>
      <c r="AH381" s="880"/>
      <c r="AI381" s="881"/>
      <c r="AJ381" s="881"/>
      <c r="AK381" s="881"/>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84"/>
      <c r="Q382" s="884"/>
      <c r="R382" s="884"/>
      <c r="S382" s="884"/>
      <c r="T382" s="884"/>
      <c r="U382" s="884"/>
      <c r="V382" s="884"/>
      <c r="W382" s="884"/>
      <c r="X382" s="884"/>
      <c r="Y382" s="876"/>
      <c r="Z382" s="877"/>
      <c r="AA382" s="877"/>
      <c r="AB382" s="878"/>
      <c r="AC382" s="885"/>
      <c r="AD382" s="886"/>
      <c r="AE382" s="886"/>
      <c r="AF382" s="886"/>
      <c r="AG382" s="886"/>
      <c r="AH382" s="880"/>
      <c r="AI382" s="881"/>
      <c r="AJ382" s="881"/>
      <c r="AK382" s="881"/>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84"/>
      <c r="Q383" s="884"/>
      <c r="R383" s="884"/>
      <c r="S383" s="884"/>
      <c r="T383" s="884"/>
      <c r="U383" s="884"/>
      <c r="V383" s="884"/>
      <c r="W383" s="884"/>
      <c r="X383" s="884"/>
      <c r="Y383" s="876"/>
      <c r="Z383" s="877"/>
      <c r="AA383" s="877"/>
      <c r="AB383" s="878"/>
      <c r="AC383" s="885"/>
      <c r="AD383" s="886"/>
      <c r="AE383" s="886"/>
      <c r="AF383" s="886"/>
      <c r="AG383" s="886"/>
      <c r="AH383" s="880"/>
      <c r="AI383" s="881"/>
      <c r="AJ383" s="881"/>
      <c r="AK383" s="881"/>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84"/>
      <c r="Q384" s="884"/>
      <c r="R384" s="884"/>
      <c r="S384" s="884"/>
      <c r="T384" s="884"/>
      <c r="U384" s="884"/>
      <c r="V384" s="884"/>
      <c r="W384" s="884"/>
      <c r="X384" s="884"/>
      <c r="Y384" s="876"/>
      <c r="Z384" s="877"/>
      <c r="AA384" s="877"/>
      <c r="AB384" s="878"/>
      <c r="AC384" s="885"/>
      <c r="AD384" s="886"/>
      <c r="AE384" s="886"/>
      <c r="AF384" s="886"/>
      <c r="AG384" s="886"/>
      <c r="AH384" s="880"/>
      <c r="AI384" s="881"/>
      <c r="AJ384" s="881"/>
      <c r="AK384" s="881"/>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84"/>
      <c r="Q385" s="884"/>
      <c r="R385" s="884"/>
      <c r="S385" s="884"/>
      <c r="T385" s="884"/>
      <c r="U385" s="884"/>
      <c r="V385" s="884"/>
      <c r="W385" s="884"/>
      <c r="X385" s="884"/>
      <c r="Y385" s="876"/>
      <c r="Z385" s="877"/>
      <c r="AA385" s="877"/>
      <c r="AB385" s="878"/>
      <c r="AC385" s="885"/>
      <c r="AD385" s="886"/>
      <c r="AE385" s="886"/>
      <c r="AF385" s="886"/>
      <c r="AG385" s="886"/>
      <c r="AH385" s="880"/>
      <c r="AI385" s="881"/>
      <c r="AJ385" s="881"/>
      <c r="AK385" s="881"/>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84"/>
      <c r="Q386" s="884"/>
      <c r="R386" s="884"/>
      <c r="S386" s="884"/>
      <c r="T386" s="884"/>
      <c r="U386" s="884"/>
      <c r="V386" s="884"/>
      <c r="W386" s="884"/>
      <c r="X386" s="884"/>
      <c r="Y386" s="876"/>
      <c r="Z386" s="877"/>
      <c r="AA386" s="877"/>
      <c r="AB386" s="878"/>
      <c r="AC386" s="885"/>
      <c r="AD386" s="886"/>
      <c r="AE386" s="886"/>
      <c r="AF386" s="886"/>
      <c r="AG386" s="886"/>
      <c r="AH386" s="880"/>
      <c r="AI386" s="881"/>
      <c r="AJ386" s="881"/>
      <c r="AK386" s="881"/>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84"/>
      <c r="Q387" s="884"/>
      <c r="R387" s="884"/>
      <c r="S387" s="884"/>
      <c r="T387" s="884"/>
      <c r="U387" s="884"/>
      <c r="V387" s="884"/>
      <c r="W387" s="884"/>
      <c r="X387" s="884"/>
      <c r="Y387" s="876"/>
      <c r="Z387" s="877"/>
      <c r="AA387" s="877"/>
      <c r="AB387" s="878"/>
      <c r="AC387" s="885"/>
      <c r="AD387" s="886"/>
      <c r="AE387" s="886"/>
      <c r="AF387" s="886"/>
      <c r="AG387" s="886"/>
      <c r="AH387" s="880"/>
      <c r="AI387" s="881"/>
      <c r="AJ387" s="881"/>
      <c r="AK387" s="881"/>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84"/>
      <c r="Q388" s="884"/>
      <c r="R388" s="884"/>
      <c r="S388" s="884"/>
      <c r="T388" s="884"/>
      <c r="U388" s="884"/>
      <c r="V388" s="884"/>
      <c r="W388" s="884"/>
      <c r="X388" s="884"/>
      <c r="Y388" s="876"/>
      <c r="Z388" s="877"/>
      <c r="AA388" s="877"/>
      <c r="AB388" s="878"/>
      <c r="AC388" s="885"/>
      <c r="AD388" s="886"/>
      <c r="AE388" s="886"/>
      <c r="AF388" s="886"/>
      <c r="AG388" s="886"/>
      <c r="AH388" s="880"/>
      <c r="AI388" s="881"/>
      <c r="AJ388" s="881"/>
      <c r="AK388" s="881"/>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84"/>
      <c r="Q389" s="884"/>
      <c r="R389" s="884"/>
      <c r="S389" s="884"/>
      <c r="T389" s="884"/>
      <c r="U389" s="884"/>
      <c r="V389" s="884"/>
      <c r="W389" s="884"/>
      <c r="X389" s="884"/>
      <c r="Y389" s="876"/>
      <c r="Z389" s="877"/>
      <c r="AA389" s="877"/>
      <c r="AB389" s="878"/>
      <c r="AC389" s="885"/>
      <c r="AD389" s="886"/>
      <c r="AE389" s="886"/>
      <c r="AF389" s="886"/>
      <c r="AG389" s="886"/>
      <c r="AH389" s="880"/>
      <c r="AI389" s="881"/>
      <c r="AJ389" s="881"/>
      <c r="AK389" s="881"/>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84"/>
      <c r="Q390" s="884"/>
      <c r="R390" s="884"/>
      <c r="S390" s="884"/>
      <c r="T390" s="884"/>
      <c r="U390" s="884"/>
      <c r="V390" s="884"/>
      <c r="W390" s="884"/>
      <c r="X390" s="884"/>
      <c r="Y390" s="876"/>
      <c r="Z390" s="877"/>
      <c r="AA390" s="877"/>
      <c r="AB390" s="878"/>
      <c r="AC390" s="885"/>
      <c r="AD390" s="886"/>
      <c r="AE390" s="886"/>
      <c r="AF390" s="886"/>
      <c r="AG390" s="886"/>
      <c r="AH390" s="880"/>
      <c r="AI390" s="881"/>
      <c r="AJ390" s="881"/>
      <c r="AK390" s="881"/>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84"/>
      <c r="Q391" s="884"/>
      <c r="R391" s="884"/>
      <c r="S391" s="884"/>
      <c r="T391" s="884"/>
      <c r="U391" s="884"/>
      <c r="V391" s="884"/>
      <c r="W391" s="884"/>
      <c r="X391" s="884"/>
      <c r="Y391" s="876"/>
      <c r="Z391" s="877"/>
      <c r="AA391" s="877"/>
      <c r="AB391" s="878"/>
      <c r="AC391" s="885"/>
      <c r="AD391" s="886"/>
      <c r="AE391" s="886"/>
      <c r="AF391" s="886"/>
      <c r="AG391" s="886"/>
      <c r="AH391" s="880"/>
      <c r="AI391" s="881"/>
      <c r="AJ391" s="881"/>
      <c r="AK391" s="881"/>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84"/>
      <c r="Q392" s="884"/>
      <c r="R392" s="884"/>
      <c r="S392" s="884"/>
      <c r="T392" s="884"/>
      <c r="U392" s="884"/>
      <c r="V392" s="884"/>
      <c r="W392" s="884"/>
      <c r="X392" s="884"/>
      <c r="Y392" s="876"/>
      <c r="Z392" s="877"/>
      <c r="AA392" s="877"/>
      <c r="AB392" s="878"/>
      <c r="AC392" s="885"/>
      <c r="AD392" s="886"/>
      <c r="AE392" s="886"/>
      <c r="AF392" s="886"/>
      <c r="AG392" s="886"/>
      <c r="AH392" s="880"/>
      <c r="AI392" s="881"/>
      <c r="AJ392" s="881"/>
      <c r="AK392" s="881"/>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84"/>
      <c r="Q393" s="884"/>
      <c r="R393" s="884"/>
      <c r="S393" s="884"/>
      <c r="T393" s="884"/>
      <c r="U393" s="884"/>
      <c r="V393" s="884"/>
      <c r="W393" s="884"/>
      <c r="X393" s="884"/>
      <c r="Y393" s="876"/>
      <c r="Z393" s="877"/>
      <c r="AA393" s="877"/>
      <c r="AB393" s="878"/>
      <c r="AC393" s="885"/>
      <c r="AD393" s="886"/>
      <c r="AE393" s="886"/>
      <c r="AF393" s="886"/>
      <c r="AG393" s="886"/>
      <c r="AH393" s="880"/>
      <c r="AI393" s="881"/>
      <c r="AJ393" s="881"/>
      <c r="AK393" s="881"/>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84"/>
      <c r="Q394" s="884"/>
      <c r="R394" s="884"/>
      <c r="S394" s="884"/>
      <c r="T394" s="884"/>
      <c r="U394" s="884"/>
      <c r="V394" s="884"/>
      <c r="W394" s="884"/>
      <c r="X394" s="884"/>
      <c r="Y394" s="876"/>
      <c r="Z394" s="877"/>
      <c r="AA394" s="877"/>
      <c r="AB394" s="878"/>
      <c r="AC394" s="885"/>
      <c r="AD394" s="886"/>
      <c r="AE394" s="886"/>
      <c r="AF394" s="886"/>
      <c r="AG394" s="886"/>
      <c r="AH394" s="880"/>
      <c r="AI394" s="881"/>
      <c r="AJ394" s="881"/>
      <c r="AK394" s="881"/>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84"/>
      <c r="Q395" s="884"/>
      <c r="R395" s="884"/>
      <c r="S395" s="884"/>
      <c r="T395" s="884"/>
      <c r="U395" s="884"/>
      <c r="V395" s="884"/>
      <c r="W395" s="884"/>
      <c r="X395" s="884"/>
      <c r="Y395" s="876"/>
      <c r="Z395" s="877"/>
      <c r="AA395" s="877"/>
      <c r="AB395" s="878"/>
      <c r="AC395" s="885"/>
      <c r="AD395" s="886"/>
      <c r="AE395" s="886"/>
      <c r="AF395" s="886"/>
      <c r="AG395" s="886"/>
      <c r="AH395" s="880"/>
      <c r="AI395" s="881"/>
      <c r="AJ395" s="881"/>
      <c r="AK395" s="881"/>
      <c r="AL395" s="865"/>
      <c r="AM395" s="866"/>
      <c r="AN395" s="866"/>
      <c r="AO395" s="867"/>
      <c r="AP395" s="868"/>
      <c r="AQ395" s="868"/>
      <c r="AR395" s="868"/>
      <c r="AS395" s="868"/>
      <c r="AT395" s="868"/>
      <c r="AU395" s="868"/>
      <c r="AV395" s="868"/>
      <c r="AW395" s="868"/>
      <c r="AX395" s="868"/>
      <c r="AY395">
        <f>COUNTA($C$395)</f>
        <v>0</v>
      </c>
    </row>
    <row r="396" spans="1:51" ht="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4.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8"/>
      <c r="B398" s="858"/>
      <c r="C398" s="858" t="s">
        <v>24</v>
      </c>
      <c r="D398" s="858"/>
      <c r="E398" s="858"/>
      <c r="F398" s="858"/>
      <c r="G398" s="858"/>
      <c r="H398" s="858"/>
      <c r="I398" s="858"/>
      <c r="J398" s="859" t="s">
        <v>197</v>
      </c>
      <c r="K398" s="136"/>
      <c r="L398" s="136"/>
      <c r="M398" s="136"/>
      <c r="N398" s="136"/>
      <c r="O398" s="136"/>
      <c r="P398" s="415" t="s">
        <v>25</v>
      </c>
      <c r="Q398" s="415"/>
      <c r="R398" s="415"/>
      <c r="S398" s="415"/>
      <c r="T398" s="415"/>
      <c r="U398" s="415"/>
      <c r="V398" s="415"/>
      <c r="W398" s="415"/>
      <c r="X398" s="415"/>
      <c r="Y398" s="860" t="s">
        <v>196</v>
      </c>
      <c r="Z398" s="861"/>
      <c r="AA398" s="861"/>
      <c r="AB398" s="861"/>
      <c r="AC398" s="859" t="s">
        <v>226</v>
      </c>
      <c r="AD398" s="859"/>
      <c r="AE398" s="859"/>
      <c r="AF398" s="859"/>
      <c r="AG398" s="859"/>
      <c r="AH398" s="860" t="s">
        <v>244</v>
      </c>
      <c r="AI398" s="858"/>
      <c r="AJ398" s="858"/>
      <c r="AK398" s="858"/>
      <c r="AL398" s="858" t="s">
        <v>19</v>
      </c>
      <c r="AM398" s="858"/>
      <c r="AN398" s="858"/>
      <c r="AO398" s="862"/>
      <c r="AP398" s="882" t="s">
        <v>198</v>
      </c>
      <c r="AQ398" s="882"/>
      <c r="AR398" s="882"/>
      <c r="AS398" s="882"/>
      <c r="AT398" s="882"/>
      <c r="AU398" s="882"/>
      <c r="AV398" s="882"/>
      <c r="AW398" s="882"/>
      <c r="AX398" s="882"/>
      <c r="AY398">
        <f>$AY$396</f>
        <v>1</v>
      </c>
    </row>
    <row r="399" spans="1:51" ht="30" customHeight="1" x14ac:dyDescent="0.15">
      <c r="A399" s="869">
        <v>1</v>
      </c>
      <c r="B399" s="869">
        <v>1</v>
      </c>
      <c r="C399" s="870" t="s">
        <v>673</v>
      </c>
      <c r="D399" s="871"/>
      <c r="E399" s="871"/>
      <c r="F399" s="871"/>
      <c r="G399" s="871"/>
      <c r="H399" s="871"/>
      <c r="I399" s="871"/>
      <c r="J399" s="872">
        <v>9010001120746</v>
      </c>
      <c r="K399" s="873"/>
      <c r="L399" s="873"/>
      <c r="M399" s="873"/>
      <c r="N399" s="873"/>
      <c r="O399" s="873"/>
      <c r="P399" s="887" t="s">
        <v>708</v>
      </c>
      <c r="Q399" s="884"/>
      <c r="R399" s="884"/>
      <c r="S399" s="884"/>
      <c r="T399" s="884"/>
      <c r="U399" s="884"/>
      <c r="V399" s="884"/>
      <c r="W399" s="884"/>
      <c r="X399" s="884"/>
      <c r="Y399" s="876">
        <v>24</v>
      </c>
      <c r="Z399" s="877"/>
      <c r="AA399" s="877"/>
      <c r="AB399" s="878"/>
      <c r="AC399" s="885" t="s">
        <v>249</v>
      </c>
      <c r="AD399" s="886"/>
      <c r="AE399" s="886"/>
      <c r="AF399" s="886"/>
      <c r="AG399" s="886"/>
      <c r="AH399" s="863">
        <v>2</v>
      </c>
      <c r="AI399" s="864"/>
      <c r="AJ399" s="864"/>
      <c r="AK399" s="864"/>
      <c r="AL399" s="865">
        <v>57</v>
      </c>
      <c r="AM399" s="866"/>
      <c r="AN399" s="866"/>
      <c r="AO399" s="867"/>
      <c r="AP399" s="868" t="s">
        <v>672</v>
      </c>
      <c r="AQ399" s="868"/>
      <c r="AR399" s="868"/>
      <c r="AS399" s="868"/>
      <c r="AT399" s="868"/>
      <c r="AU399" s="868"/>
      <c r="AV399" s="868"/>
      <c r="AW399" s="868"/>
      <c r="AX399" s="868"/>
      <c r="AY399">
        <f>$AY$396</f>
        <v>1</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84"/>
      <c r="Q400" s="884"/>
      <c r="R400" s="884"/>
      <c r="S400" s="884"/>
      <c r="T400" s="884"/>
      <c r="U400" s="884"/>
      <c r="V400" s="884"/>
      <c r="W400" s="884"/>
      <c r="X400" s="884"/>
      <c r="Y400" s="876"/>
      <c r="Z400" s="877"/>
      <c r="AA400" s="877"/>
      <c r="AB400" s="878"/>
      <c r="AC400" s="885"/>
      <c r="AD400" s="886"/>
      <c r="AE400" s="886"/>
      <c r="AF400" s="886"/>
      <c r="AG400" s="886"/>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87"/>
      <c r="Q401" s="884"/>
      <c r="R401" s="884"/>
      <c r="S401" s="884"/>
      <c r="T401" s="884"/>
      <c r="U401" s="884"/>
      <c r="V401" s="884"/>
      <c r="W401" s="884"/>
      <c r="X401" s="884"/>
      <c r="Y401" s="876"/>
      <c r="Z401" s="877"/>
      <c r="AA401" s="877"/>
      <c r="AB401" s="878"/>
      <c r="AC401" s="885"/>
      <c r="AD401" s="886"/>
      <c r="AE401" s="886"/>
      <c r="AF401" s="886"/>
      <c r="AG401" s="886"/>
      <c r="AH401" s="880"/>
      <c r="AI401" s="881"/>
      <c r="AJ401" s="881"/>
      <c r="AK401" s="881"/>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87"/>
      <c r="Q402" s="884"/>
      <c r="R402" s="884"/>
      <c r="S402" s="884"/>
      <c r="T402" s="884"/>
      <c r="U402" s="884"/>
      <c r="V402" s="884"/>
      <c r="W402" s="884"/>
      <c r="X402" s="884"/>
      <c r="Y402" s="876"/>
      <c r="Z402" s="877"/>
      <c r="AA402" s="877"/>
      <c r="AB402" s="878"/>
      <c r="AC402" s="885"/>
      <c r="AD402" s="886"/>
      <c r="AE402" s="886"/>
      <c r="AF402" s="886"/>
      <c r="AG402" s="886"/>
      <c r="AH402" s="880"/>
      <c r="AI402" s="881"/>
      <c r="AJ402" s="881"/>
      <c r="AK402" s="881"/>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84"/>
      <c r="Q403" s="884"/>
      <c r="R403" s="884"/>
      <c r="S403" s="884"/>
      <c r="T403" s="884"/>
      <c r="U403" s="884"/>
      <c r="V403" s="884"/>
      <c r="W403" s="884"/>
      <c r="X403" s="884"/>
      <c r="Y403" s="876"/>
      <c r="Z403" s="877"/>
      <c r="AA403" s="877"/>
      <c r="AB403" s="878"/>
      <c r="AC403" s="885"/>
      <c r="AD403" s="886"/>
      <c r="AE403" s="886"/>
      <c r="AF403" s="886"/>
      <c r="AG403" s="886"/>
      <c r="AH403" s="880"/>
      <c r="AI403" s="881"/>
      <c r="AJ403" s="881"/>
      <c r="AK403" s="881"/>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84"/>
      <c r="Q404" s="884"/>
      <c r="R404" s="884"/>
      <c r="S404" s="884"/>
      <c r="T404" s="884"/>
      <c r="U404" s="884"/>
      <c r="V404" s="884"/>
      <c r="W404" s="884"/>
      <c r="X404" s="884"/>
      <c r="Y404" s="876"/>
      <c r="Z404" s="877"/>
      <c r="AA404" s="877"/>
      <c r="AB404" s="878"/>
      <c r="AC404" s="885"/>
      <c r="AD404" s="886"/>
      <c r="AE404" s="886"/>
      <c r="AF404" s="886"/>
      <c r="AG404" s="886"/>
      <c r="AH404" s="880"/>
      <c r="AI404" s="881"/>
      <c r="AJ404" s="881"/>
      <c r="AK404" s="881"/>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84"/>
      <c r="Q405" s="884"/>
      <c r="R405" s="884"/>
      <c r="S405" s="884"/>
      <c r="T405" s="884"/>
      <c r="U405" s="884"/>
      <c r="V405" s="884"/>
      <c r="W405" s="884"/>
      <c r="X405" s="884"/>
      <c r="Y405" s="876"/>
      <c r="Z405" s="877"/>
      <c r="AA405" s="877"/>
      <c r="AB405" s="878"/>
      <c r="AC405" s="885"/>
      <c r="AD405" s="886"/>
      <c r="AE405" s="886"/>
      <c r="AF405" s="886"/>
      <c r="AG405" s="886"/>
      <c r="AH405" s="880"/>
      <c r="AI405" s="881"/>
      <c r="AJ405" s="881"/>
      <c r="AK405" s="881"/>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84"/>
      <c r="Q406" s="884"/>
      <c r="R406" s="884"/>
      <c r="S406" s="884"/>
      <c r="T406" s="884"/>
      <c r="U406" s="884"/>
      <c r="V406" s="884"/>
      <c r="W406" s="884"/>
      <c r="X406" s="884"/>
      <c r="Y406" s="876"/>
      <c r="Z406" s="877"/>
      <c r="AA406" s="877"/>
      <c r="AB406" s="878"/>
      <c r="AC406" s="885"/>
      <c r="AD406" s="886"/>
      <c r="AE406" s="886"/>
      <c r="AF406" s="886"/>
      <c r="AG406" s="886"/>
      <c r="AH406" s="880"/>
      <c r="AI406" s="881"/>
      <c r="AJ406" s="881"/>
      <c r="AK406" s="881"/>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84"/>
      <c r="Q407" s="884"/>
      <c r="R407" s="884"/>
      <c r="S407" s="884"/>
      <c r="T407" s="884"/>
      <c r="U407" s="884"/>
      <c r="V407" s="884"/>
      <c r="W407" s="884"/>
      <c r="X407" s="884"/>
      <c r="Y407" s="876"/>
      <c r="Z407" s="877"/>
      <c r="AA407" s="877"/>
      <c r="AB407" s="878"/>
      <c r="AC407" s="885"/>
      <c r="AD407" s="886"/>
      <c r="AE407" s="886"/>
      <c r="AF407" s="886"/>
      <c r="AG407" s="886"/>
      <c r="AH407" s="880"/>
      <c r="AI407" s="881"/>
      <c r="AJ407" s="881"/>
      <c r="AK407" s="881"/>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84"/>
      <c r="Q408" s="884"/>
      <c r="R408" s="884"/>
      <c r="S408" s="884"/>
      <c r="T408" s="884"/>
      <c r="U408" s="884"/>
      <c r="V408" s="884"/>
      <c r="W408" s="884"/>
      <c r="X408" s="884"/>
      <c r="Y408" s="876"/>
      <c r="Z408" s="877"/>
      <c r="AA408" s="877"/>
      <c r="AB408" s="878"/>
      <c r="AC408" s="885"/>
      <c r="AD408" s="886"/>
      <c r="AE408" s="886"/>
      <c r="AF408" s="886"/>
      <c r="AG408" s="886"/>
      <c r="AH408" s="880"/>
      <c r="AI408" s="881"/>
      <c r="AJ408" s="881"/>
      <c r="AK408" s="881"/>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84"/>
      <c r="Q409" s="884"/>
      <c r="R409" s="884"/>
      <c r="S409" s="884"/>
      <c r="T409" s="884"/>
      <c r="U409" s="884"/>
      <c r="V409" s="884"/>
      <c r="W409" s="884"/>
      <c r="X409" s="884"/>
      <c r="Y409" s="876"/>
      <c r="Z409" s="877"/>
      <c r="AA409" s="877"/>
      <c r="AB409" s="878"/>
      <c r="AC409" s="885"/>
      <c r="AD409" s="886"/>
      <c r="AE409" s="886"/>
      <c r="AF409" s="886"/>
      <c r="AG409" s="886"/>
      <c r="AH409" s="880"/>
      <c r="AI409" s="881"/>
      <c r="AJ409" s="881"/>
      <c r="AK409" s="881"/>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84"/>
      <c r="Q410" s="884"/>
      <c r="R410" s="884"/>
      <c r="S410" s="884"/>
      <c r="T410" s="884"/>
      <c r="U410" s="884"/>
      <c r="V410" s="884"/>
      <c r="W410" s="884"/>
      <c r="X410" s="884"/>
      <c r="Y410" s="876"/>
      <c r="Z410" s="877"/>
      <c r="AA410" s="877"/>
      <c r="AB410" s="878"/>
      <c r="AC410" s="885"/>
      <c r="AD410" s="886"/>
      <c r="AE410" s="886"/>
      <c r="AF410" s="886"/>
      <c r="AG410" s="886"/>
      <c r="AH410" s="880"/>
      <c r="AI410" s="881"/>
      <c r="AJ410" s="881"/>
      <c r="AK410" s="881"/>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84"/>
      <c r="Q411" s="884"/>
      <c r="R411" s="884"/>
      <c r="S411" s="884"/>
      <c r="T411" s="884"/>
      <c r="U411" s="884"/>
      <c r="V411" s="884"/>
      <c r="W411" s="884"/>
      <c r="X411" s="884"/>
      <c r="Y411" s="876"/>
      <c r="Z411" s="877"/>
      <c r="AA411" s="877"/>
      <c r="AB411" s="878"/>
      <c r="AC411" s="885"/>
      <c r="AD411" s="886"/>
      <c r="AE411" s="886"/>
      <c r="AF411" s="886"/>
      <c r="AG411" s="886"/>
      <c r="AH411" s="880"/>
      <c r="AI411" s="881"/>
      <c r="AJ411" s="881"/>
      <c r="AK411" s="881"/>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84"/>
      <c r="Q412" s="884"/>
      <c r="R412" s="884"/>
      <c r="S412" s="884"/>
      <c r="T412" s="884"/>
      <c r="U412" s="884"/>
      <c r="V412" s="884"/>
      <c r="W412" s="884"/>
      <c r="X412" s="884"/>
      <c r="Y412" s="876"/>
      <c r="Z412" s="877"/>
      <c r="AA412" s="877"/>
      <c r="AB412" s="878"/>
      <c r="AC412" s="885"/>
      <c r="AD412" s="886"/>
      <c r="AE412" s="886"/>
      <c r="AF412" s="886"/>
      <c r="AG412" s="886"/>
      <c r="AH412" s="880"/>
      <c r="AI412" s="881"/>
      <c r="AJ412" s="881"/>
      <c r="AK412" s="881"/>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84"/>
      <c r="Q413" s="884"/>
      <c r="R413" s="884"/>
      <c r="S413" s="884"/>
      <c r="T413" s="884"/>
      <c r="U413" s="884"/>
      <c r="V413" s="884"/>
      <c r="W413" s="884"/>
      <c r="X413" s="884"/>
      <c r="Y413" s="876"/>
      <c r="Z413" s="877"/>
      <c r="AA413" s="877"/>
      <c r="AB413" s="878"/>
      <c r="AC413" s="885"/>
      <c r="AD413" s="886"/>
      <c r="AE413" s="886"/>
      <c r="AF413" s="886"/>
      <c r="AG413" s="886"/>
      <c r="AH413" s="880"/>
      <c r="AI413" s="881"/>
      <c r="AJ413" s="881"/>
      <c r="AK413" s="881"/>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84"/>
      <c r="Q414" s="884"/>
      <c r="R414" s="884"/>
      <c r="S414" s="884"/>
      <c r="T414" s="884"/>
      <c r="U414" s="884"/>
      <c r="V414" s="884"/>
      <c r="W414" s="884"/>
      <c r="X414" s="884"/>
      <c r="Y414" s="876"/>
      <c r="Z414" s="877"/>
      <c r="AA414" s="877"/>
      <c r="AB414" s="878"/>
      <c r="AC414" s="885"/>
      <c r="AD414" s="886"/>
      <c r="AE414" s="886"/>
      <c r="AF414" s="886"/>
      <c r="AG414" s="886"/>
      <c r="AH414" s="880"/>
      <c r="AI414" s="881"/>
      <c r="AJ414" s="881"/>
      <c r="AK414" s="881"/>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84"/>
      <c r="Q415" s="884"/>
      <c r="R415" s="884"/>
      <c r="S415" s="884"/>
      <c r="T415" s="884"/>
      <c r="U415" s="884"/>
      <c r="V415" s="884"/>
      <c r="W415" s="884"/>
      <c r="X415" s="884"/>
      <c r="Y415" s="876"/>
      <c r="Z415" s="877"/>
      <c r="AA415" s="877"/>
      <c r="AB415" s="878"/>
      <c r="AC415" s="885"/>
      <c r="AD415" s="886"/>
      <c r="AE415" s="886"/>
      <c r="AF415" s="886"/>
      <c r="AG415" s="886"/>
      <c r="AH415" s="880"/>
      <c r="AI415" s="881"/>
      <c r="AJ415" s="881"/>
      <c r="AK415" s="881"/>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84"/>
      <c r="Q416" s="884"/>
      <c r="R416" s="884"/>
      <c r="S416" s="884"/>
      <c r="T416" s="884"/>
      <c r="U416" s="884"/>
      <c r="V416" s="884"/>
      <c r="W416" s="884"/>
      <c r="X416" s="884"/>
      <c r="Y416" s="876"/>
      <c r="Z416" s="877"/>
      <c r="AA416" s="877"/>
      <c r="AB416" s="878"/>
      <c r="AC416" s="885"/>
      <c r="AD416" s="886"/>
      <c r="AE416" s="886"/>
      <c r="AF416" s="886"/>
      <c r="AG416" s="886"/>
      <c r="AH416" s="880"/>
      <c r="AI416" s="881"/>
      <c r="AJ416" s="881"/>
      <c r="AK416" s="881"/>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84"/>
      <c r="Q417" s="884"/>
      <c r="R417" s="884"/>
      <c r="S417" s="884"/>
      <c r="T417" s="884"/>
      <c r="U417" s="884"/>
      <c r="V417" s="884"/>
      <c r="W417" s="884"/>
      <c r="X417" s="884"/>
      <c r="Y417" s="876"/>
      <c r="Z417" s="877"/>
      <c r="AA417" s="877"/>
      <c r="AB417" s="878"/>
      <c r="AC417" s="885"/>
      <c r="AD417" s="886"/>
      <c r="AE417" s="886"/>
      <c r="AF417" s="886"/>
      <c r="AG417" s="886"/>
      <c r="AH417" s="880"/>
      <c r="AI417" s="881"/>
      <c r="AJ417" s="881"/>
      <c r="AK417" s="881"/>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84"/>
      <c r="Q418" s="884"/>
      <c r="R418" s="884"/>
      <c r="S418" s="884"/>
      <c r="T418" s="884"/>
      <c r="U418" s="884"/>
      <c r="V418" s="884"/>
      <c r="W418" s="884"/>
      <c r="X418" s="884"/>
      <c r="Y418" s="876"/>
      <c r="Z418" s="877"/>
      <c r="AA418" s="877"/>
      <c r="AB418" s="878"/>
      <c r="AC418" s="885"/>
      <c r="AD418" s="886"/>
      <c r="AE418" s="886"/>
      <c r="AF418" s="886"/>
      <c r="AG418" s="886"/>
      <c r="AH418" s="880"/>
      <c r="AI418" s="881"/>
      <c r="AJ418" s="881"/>
      <c r="AK418" s="881"/>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84"/>
      <c r="Q419" s="884"/>
      <c r="R419" s="884"/>
      <c r="S419" s="884"/>
      <c r="T419" s="884"/>
      <c r="U419" s="884"/>
      <c r="V419" s="884"/>
      <c r="W419" s="884"/>
      <c r="X419" s="884"/>
      <c r="Y419" s="876"/>
      <c r="Z419" s="877"/>
      <c r="AA419" s="877"/>
      <c r="AB419" s="878"/>
      <c r="AC419" s="885"/>
      <c r="AD419" s="886"/>
      <c r="AE419" s="886"/>
      <c r="AF419" s="886"/>
      <c r="AG419" s="886"/>
      <c r="AH419" s="880"/>
      <c r="AI419" s="881"/>
      <c r="AJ419" s="881"/>
      <c r="AK419" s="881"/>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84"/>
      <c r="Q420" s="884"/>
      <c r="R420" s="884"/>
      <c r="S420" s="884"/>
      <c r="T420" s="884"/>
      <c r="U420" s="884"/>
      <c r="V420" s="884"/>
      <c r="W420" s="884"/>
      <c r="X420" s="884"/>
      <c r="Y420" s="876"/>
      <c r="Z420" s="877"/>
      <c r="AA420" s="877"/>
      <c r="AB420" s="878"/>
      <c r="AC420" s="885"/>
      <c r="AD420" s="886"/>
      <c r="AE420" s="886"/>
      <c r="AF420" s="886"/>
      <c r="AG420" s="886"/>
      <c r="AH420" s="880"/>
      <c r="AI420" s="881"/>
      <c r="AJ420" s="881"/>
      <c r="AK420" s="881"/>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84"/>
      <c r="Q421" s="884"/>
      <c r="R421" s="884"/>
      <c r="S421" s="884"/>
      <c r="T421" s="884"/>
      <c r="U421" s="884"/>
      <c r="V421" s="884"/>
      <c r="W421" s="884"/>
      <c r="X421" s="884"/>
      <c r="Y421" s="876"/>
      <c r="Z421" s="877"/>
      <c r="AA421" s="877"/>
      <c r="AB421" s="878"/>
      <c r="AC421" s="885"/>
      <c r="AD421" s="886"/>
      <c r="AE421" s="886"/>
      <c r="AF421" s="886"/>
      <c r="AG421" s="886"/>
      <c r="AH421" s="880"/>
      <c r="AI421" s="881"/>
      <c r="AJ421" s="881"/>
      <c r="AK421" s="881"/>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84"/>
      <c r="Q422" s="884"/>
      <c r="R422" s="884"/>
      <c r="S422" s="884"/>
      <c r="T422" s="884"/>
      <c r="U422" s="884"/>
      <c r="V422" s="884"/>
      <c r="W422" s="884"/>
      <c r="X422" s="884"/>
      <c r="Y422" s="876"/>
      <c r="Z422" s="877"/>
      <c r="AA422" s="877"/>
      <c r="AB422" s="878"/>
      <c r="AC422" s="885"/>
      <c r="AD422" s="886"/>
      <c r="AE422" s="886"/>
      <c r="AF422" s="886"/>
      <c r="AG422" s="886"/>
      <c r="AH422" s="880"/>
      <c r="AI422" s="881"/>
      <c r="AJ422" s="881"/>
      <c r="AK422" s="881"/>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84"/>
      <c r="Q423" s="884"/>
      <c r="R423" s="884"/>
      <c r="S423" s="884"/>
      <c r="T423" s="884"/>
      <c r="U423" s="884"/>
      <c r="V423" s="884"/>
      <c r="W423" s="884"/>
      <c r="X423" s="884"/>
      <c r="Y423" s="876"/>
      <c r="Z423" s="877"/>
      <c r="AA423" s="877"/>
      <c r="AB423" s="878"/>
      <c r="AC423" s="885"/>
      <c r="AD423" s="886"/>
      <c r="AE423" s="886"/>
      <c r="AF423" s="886"/>
      <c r="AG423" s="886"/>
      <c r="AH423" s="880"/>
      <c r="AI423" s="881"/>
      <c r="AJ423" s="881"/>
      <c r="AK423" s="881"/>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84"/>
      <c r="Q424" s="884"/>
      <c r="R424" s="884"/>
      <c r="S424" s="884"/>
      <c r="T424" s="884"/>
      <c r="U424" s="884"/>
      <c r="V424" s="884"/>
      <c r="W424" s="884"/>
      <c r="X424" s="884"/>
      <c r="Y424" s="876"/>
      <c r="Z424" s="877"/>
      <c r="AA424" s="877"/>
      <c r="AB424" s="878"/>
      <c r="AC424" s="885"/>
      <c r="AD424" s="886"/>
      <c r="AE424" s="886"/>
      <c r="AF424" s="886"/>
      <c r="AG424" s="886"/>
      <c r="AH424" s="880"/>
      <c r="AI424" s="881"/>
      <c r="AJ424" s="881"/>
      <c r="AK424" s="881"/>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84"/>
      <c r="Q425" s="884"/>
      <c r="R425" s="884"/>
      <c r="S425" s="884"/>
      <c r="T425" s="884"/>
      <c r="U425" s="884"/>
      <c r="V425" s="884"/>
      <c r="W425" s="884"/>
      <c r="X425" s="884"/>
      <c r="Y425" s="876"/>
      <c r="Z425" s="877"/>
      <c r="AA425" s="877"/>
      <c r="AB425" s="878"/>
      <c r="AC425" s="885"/>
      <c r="AD425" s="886"/>
      <c r="AE425" s="886"/>
      <c r="AF425" s="886"/>
      <c r="AG425" s="886"/>
      <c r="AH425" s="880"/>
      <c r="AI425" s="881"/>
      <c r="AJ425" s="881"/>
      <c r="AK425" s="881"/>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84"/>
      <c r="Q426" s="884"/>
      <c r="R426" s="884"/>
      <c r="S426" s="884"/>
      <c r="T426" s="884"/>
      <c r="U426" s="884"/>
      <c r="V426" s="884"/>
      <c r="W426" s="884"/>
      <c r="X426" s="884"/>
      <c r="Y426" s="876"/>
      <c r="Z426" s="877"/>
      <c r="AA426" s="877"/>
      <c r="AB426" s="878"/>
      <c r="AC426" s="885"/>
      <c r="AD426" s="886"/>
      <c r="AE426" s="886"/>
      <c r="AF426" s="886"/>
      <c r="AG426" s="886"/>
      <c r="AH426" s="880"/>
      <c r="AI426" s="881"/>
      <c r="AJ426" s="881"/>
      <c r="AK426" s="881"/>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84"/>
      <c r="Q427" s="884"/>
      <c r="R427" s="884"/>
      <c r="S427" s="884"/>
      <c r="T427" s="884"/>
      <c r="U427" s="884"/>
      <c r="V427" s="884"/>
      <c r="W427" s="884"/>
      <c r="X427" s="884"/>
      <c r="Y427" s="876"/>
      <c r="Z427" s="877"/>
      <c r="AA427" s="877"/>
      <c r="AB427" s="878"/>
      <c r="AC427" s="885"/>
      <c r="AD427" s="886"/>
      <c r="AE427" s="886"/>
      <c r="AF427" s="886"/>
      <c r="AG427" s="886"/>
      <c r="AH427" s="880"/>
      <c r="AI427" s="881"/>
      <c r="AJ427" s="881"/>
      <c r="AK427" s="881"/>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84"/>
      <c r="Q428" s="884"/>
      <c r="R428" s="884"/>
      <c r="S428" s="884"/>
      <c r="T428" s="884"/>
      <c r="U428" s="884"/>
      <c r="V428" s="884"/>
      <c r="W428" s="884"/>
      <c r="X428" s="884"/>
      <c r="Y428" s="876"/>
      <c r="Z428" s="877"/>
      <c r="AA428" s="877"/>
      <c r="AB428" s="878"/>
      <c r="AC428" s="885"/>
      <c r="AD428" s="886"/>
      <c r="AE428" s="886"/>
      <c r="AF428" s="886"/>
      <c r="AG428" s="886"/>
      <c r="AH428" s="880"/>
      <c r="AI428" s="881"/>
      <c r="AJ428" s="881"/>
      <c r="AK428" s="881"/>
      <c r="AL428" s="865"/>
      <c r="AM428" s="866"/>
      <c r="AN428" s="866"/>
      <c r="AO428" s="867"/>
      <c r="AP428" s="868"/>
      <c r="AQ428" s="868"/>
      <c r="AR428" s="868"/>
      <c r="AS428" s="868"/>
      <c r="AT428" s="868"/>
      <c r="AU428" s="868"/>
      <c r="AV428" s="868"/>
      <c r="AW428" s="868"/>
      <c r="AX428" s="868"/>
      <c r="AY428">
        <f>COUNTA($C$428)</f>
        <v>0</v>
      </c>
    </row>
    <row r="429" spans="1:51" ht="12"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7.4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8"/>
      <c r="B431" s="858"/>
      <c r="C431" s="858" t="s">
        <v>24</v>
      </c>
      <c r="D431" s="858"/>
      <c r="E431" s="858"/>
      <c r="F431" s="858"/>
      <c r="G431" s="858"/>
      <c r="H431" s="858"/>
      <c r="I431" s="858"/>
      <c r="J431" s="859" t="s">
        <v>197</v>
      </c>
      <c r="K431" s="136"/>
      <c r="L431" s="136"/>
      <c r="M431" s="136"/>
      <c r="N431" s="136"/>
      <c r="O431" s="136"/>
      <c r="P431" s="415" t="s">
        <v>25</v>
      </c>
      <c r="Q431" s="415"/>
      <c r="R431" s="415"/>
      <c r="S431" s="415"/>
      <c r="T431" s="415"/>
      <c r="U431" s="415"/>
      <c r="V431" s="415"/>
      <c r="W431" s="415"/>
      <c r="X431" s="415"/>
      <c r="Y431" s="860" t="s">
        <v>196</v>
      </c>
      <c r="Z431" s="861"/>
      <c r="AA431" s="861"/>
      <c r="AB431" s="861"/>
      <c r="AC431" s="859" t="s">
        <v>226</v>
      </c>
      <c r="AD431" s="859"/>
      <c r="AE431" s="859"/>
      <c r="AF431" s="859"/>
      <c r="AG431" s="859"/>
      <c r="AH431" s="860" t="s">
        <v>244</v>
      </c>
      <c r="AI431" s="858"/>
      <c r="AJ431" s="858"/>
      <c r="AK431" s="858"/>
      <c r="AL431" s="858" t="s">
        <v>19</v>
      </c>
      <c r="AM431" s="858"/>
      <c r="AN431" s="858"/>
      <c r="AO431" s="862"/>
      <c r="AP431" s="882" t="s">
        <v>198</v>
      </c>
      <c r="AQ431" s="882"/>
      <c r="AR431" s="882"/>
      <c r="AS431" s="882"/>
      <c r="AT431" s="882"/>
      <c r="AU431" s="882"/>
      <c r="AV431" s="882"/>
      <c r="AW431" s="882"/>
      <c r="AX431" s="882"/>
      <c r="AY431">
        <f>$AY$429</f>
        <v>1</v>
      </c>
    </row>
    <row r="432" spans="1:51" ht="42" customHeight="1" x14ac:dyDescent="0.15">
      <c r="A432" s="869">
        <v>1</v>
      </c>
      <c r="B432" s="869">
        <v>1</v>
      </c>
      <c r="C432" s="870" t="s">
        <v>736</v>
      </c>
      <c r="D432" s="871"/>
      <c r="E432" s="871"/>
      <c r="F432" s="871"/>
      <c r="G432" s="871"/>
      <c r="H432" s="871"/>
      <c r="I432" s="871"/>
      <c r="J432" s="872">
        <v>8010405001849</v>
      </c>
      <c r="K432" s="873"/>
      <c r="L432" s="873"/>
      <c r="M432" s="873"/>
      <c r="N432" s="873"/>
      <c r="O432" s="873"/>
      <c r="P432" s="874" t="s">
        <v>675</v>
      </c>
      <c r="Q432" s="875"/>
      <c r="R432" s="875"/>
      <c r="S432" s="875"/>
      <c r="T432" s="875"/>
      <c r="U432" s="875"/>
      <c r="V432" s="875"/>
      <c r="W432" s="875"/>
      <c r="X432" s="875"/>
      <c r="Y432" s="876">
        <v>8</v>
      </c>
      <c r="Z432" s="877"/>
      <c r="AA432" s="877"/>
      <c r="AB432" s="878"/>
      <c r="AC432" s="885" t="s">
        <v>249</v>
      </c>
      <c r="AD432" s="886"/>
      <c r="AE432" s="886"/>
      <c r="AF432" s="886"/>
      <c r="AG432" s="886"/>
      <c r="AH432" s="863">
        <v>2</v>
      </c>
      <c r="AI432" s="864"/>
      <c r="AJ432" s="864"/>
      <c r="AK432" s="864"/>
      <c r="AL432" s="865">
        <v>89</v>
      </c>
      <c r="AM432" s="866"/>
      <c r="AN432" s="866"/>
      <c r="AO432" s="867"/>
      <c r="AP432" s="868" t="s">
        <v>280</v>
      </c>
      <c r="AQ432" s="868"/>
      <c r="AR432" s="868"/>
      <c r="AS432" s="868"/>
      <c r="AT432" s="868"/>
      <c r="AU432" s="868"/>
      <c r="AV432" s="868"/>
      <c r="AW432" s="868"/>
      <c r="AX432" s="868"/>
      <c r="AY432">
        <f>$AY$429</f>
        <v>1</v>
      </c>
    </row>
    <row r="433" spans="1:51" ht="61.5" hidden="1" customHeight="1" x14ac:dyDescent="0.15">
      <c r="A433" s="869">
        <v>2</v>
      </c>
      <c r="B433" s="869">
        <v>1</v>
      </c>
      <c r="C433" s="871"/>
      <c r="D433" s="871"/>
      <c r="E433" s="871"/>
      <c r="F433" s="871"/>
      <c r="G433" s="871"/>
      <c r="H433" s="871"/>
      <c r="I433" s="871"/>
      <c r="J433" s="872"/>
      <c r="K433" s="873"/>
      <c r="L433" s="873"/>
      <c r="M433" s="873"/>
      <c r="N433" s="873"/>
      <c r="O433" s="873"/>
      <c r="P433" s="884"/>
      <c r="Q433" s="884"/>
      <c r="R433" s="884"/>
      <c r="S433" s="884"/>
      <c r="T433" s="884"/>
      <c r="U433" s="884"/>
      <c r="V433" s="884"/>
      <c r="W433" s="884"/>
      <c r="X433" s="884"/>
      <c r="Y433" s="876"/>
      <c r="Z433" s="877"/>
      <c r="AA433" s="877"/>
      <c r="AB433" s="878"/>
      <c r="AC433" s="885"/>
      <c r="AD433" s="886"/>
      <c r="AE433" s="886"/>
      <c r="AF433" s="886"/>
      <c r="AG433" s="886"/>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61.5" hidden="1" customHeight="1" x14ac:dyDescent="0.15">
      <c r="A434" s="869">
        <v>3</v>
      </c>
      <c r="B434" s="869">
        <v>1</v>
      </c>
      <c r="C434" s="870"/>
      <c r="D434" s="871"/>
      <c r="E434" s="871"/>
      <c r="F434" s="871"/>
      <c r="G434" s="871"/>
      <c r="H434" s="871"/>
      <c r="I434" s="871"/>
      <c r="J434" s="872"/>
      <c r="K434" s="873"/>
      <c r="L434" s="873"/>
      <c r="M434" s="873"/>
      <c r="N434" s="873"/>
      <c r="O434" s="873"/>
      <c r="P434" s="887"/>
      <c r="Q434" s="884"/>
      <c r="R434" s="884"/>
      <c r="S434" s="884"/>
      <c r="T434" s="884"/>
      <c r="U434" s="884"/>
      <c r="V434" s="884"/>
      <c r="W434" s="884"/>
      <c r="X434" s="884"/>
      <c r="Y434" s="876"/>
      <c r="Z434" s="877"/>
      <c r="AA434" s="877"/>
      <c r="AB434" s="878"/>
      <c r="AC434" s="885"/>
      <c r="AD434" s="886"/>
      <c r="AE434" s="886"/>
      <c r="AF434" s="886"/>
      <c r="AG434" s="886"/>
      <c r="AH434" s="880"/>
      <c r="AI434" s="881"/>
      <c r="AJ434" s="881"/>
      <c r="AK434" s="881"/>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87"/>
      <c r="Q435" s="884"/>
      <c r="R435" s="884"/>
      <c r="S435" s="884"/>
      <c r="T435" s="884"/>
      <c r="U435" s="884"/>
      <c r="V435" s="884"/>
      <c r="W435" s="884"/>
      <c r="X435" s="884"/>
      <c r="Y435" s="876"/>
      <c r="Z435" s="877"/>
      <c r="AA435" s="877"/>
      <c r="AB435" s="878"/>
      <c r="AC435" s="885"/>
      <c r="AD435" s="886"/>
      <c r="AE435" s="886"/>
      <c r="AF435" s="886"/>
      <c r="AG435" s="886"/>
      <c r="AH435" s="880"/>
      <c r="AI435" s="881"/>
      <c r="AJ435" s="881"/>
      <c r="AK435" s="881"/>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84"/>
      <c r="Q436" s="884"/>
      <c r="R436" s="884"/>
      <c r="S436" s="884"/>
      <c r="T436" s="884"/>
      <c r="U436" s="884"/>
      <c r="V436" s="884"/>
      <c r="W436" s="884"/>
      <c r="X436" s="884"/>
      <c r="Y436" s="876"/>
      <c r="Z436" s="877"/>
      <c r="AA436" s="877"/>
      <c r="AB436" s="878"/>
      <c r="AC436" s="885"/>
      <c r="AD436" s="886"/>
      <c r="AE436" s="886"/>
      <c r="AF436" s="886"/>
      <c r="AG436" s="886"/>
      <c r="AH436" s="880"/>
      <c r="AI436" s="881"/>
      <c r="AJ436" s="881"/>
      <c r="AK436" s="881"/>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84"/>
      <c r="Q437" s="884"/>
      <c r="R437" s="884"/>
      <c r="S437" s="884"/>
      <c r="T437" s="884"/>
      <c r="U437" s="884"/>
      <c r="V437" s="884"/>
      <c r="W437" s="884"/>
      <c r="X437" s="884"/>
      <c r="Y437" s="876"/>
      <c r="Z437" s="877"/>
      <c r="AA437" s="877"/>
      <c r="AB437" s="878"/>
      <c r="AC437" s="885"/>
      <c r="AD437" s="886"/>
      <c r="AE437" s="886"/>
      <c r="AF437" s="886"/>
      <c r="AG437" s="886"/>
      <c r="AH437" s="880"/>
      <c r="AI437" s="881"/>
      <c r="AJ437" s="881"/>
      <c r="AK437" s="881"/>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84"/>
      <c r="Q438" s="884"/>
      <c r="R438" s="884"/>
      <c r="S438" s="884"/>
      <c r="T438" s="884"/>
      <c r="U438" s="884"/>
      <c r="V438" s="884"/>
      <c r="W438" s="884"/>
      <c r="X438" s="884"/>
      <c r="Y438" s="876"/>
      <c r="Z438" s="877"/>
      <c r="AA438" s="877"/>
      <c r="AB438" s="878"/>
      <c r="AC438" s="885"/>
      <c r="AD438" s="886"/>
      <c r="AE438" s="886"/>
      <c r="AF438" s="886"/>
      <c r="AG438" s="886"/>
      <c r="AH438" s="880"/>
      <c r="AI438" s="881"/>
      <c r="AJ438" s="881"/>
      <c r="AK438" s="881"/>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84"/>
      <c r="Q439" s="884"/>
      <c r="R439" s="884"/>
      <c r="S439" s="884"/>
      <c r="T439" s="884"/>
      <c r="U439" s="884"/>
      <c r="V439" s="884"/>
      <c r="W439" s="884"/>
      <c r="X439" s="884"/>
      <c r="Y439" s="876"/>
      <c r="Z439" s="877"/>
      <c r="AA439" s="877"/>
      <c r="AB439" s="878"/>
      <c r="AC439" s="885"/>
      <c r="AD439" s="886"/>
      <c r="AE439" s="886"/>
      <c r="AF439" s="886"/>
      <c r="AG439" s="886"/>
      <c r="AH439" s="880"/>
      <c r="AI439" s="881"/>
      <c r="AJ439" s="881"/>
      <c r="AK439" s="881"/>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84"/>
      <c r="Q440" s="884"/>
      <c r="R440" s="884"/>
      <c r="S440" s="884"/>
      <c r="T440" s="884"/>
      <c r="U440" s="884"/>
      <c r="V440" s="884"/>
      <c r="W440" s="884"/>
      <c r="X440" s="884"/>
      <c r="Y440" s="876"/>
      <c r="Z440" s="877"/>
      <c r="AA440" s="877"/>
      <c r="AB440" s="878"/>
      <c r="AC440" s="885"/>
      <c r="AD440" s="886"/>
      <c r="AE440" s="886"/>
      <c r="AF440" s="886"/>
      <c r="AG440" s="886"/>
      <c r="AH440" s="880"/>
      <c r="AI440" s="881"/>
      <c r="AJ440" s="881"/>
      <c r="AK440" s="881"/>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84"/>
      <c r="Q441" s="884"/>
      <c r="R441" s="884"/>
      <c r="S441" s="884"/>
      <c r="T441" s="884"/>
      <c r="U441" s="884"/>
      <c r="V441" s="884"/>
      <c r="W441" s="884"/>
      <c r="X441" s="884"/>
      <c r="Y441" s="876"/>
      <c r="Z441" s="877"/>
      <c r="AA441" s="877"/>
      <c r="AB441" s="878"/>
      <c r="AC441" s="885"/>
      <c r="AD441" s="886"/>
      <c r="AE441" s="886"/>
      <c r="AF441" s="886"/>
      <c r="AG441" s="886"/>
      <c r="AH441" s="880"/>
      <c r="AI441" s="881"/>
      <c r="AJ441" s="881"/>
      <c r="AK441" s="881"/>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84"/>
      <c r="Q442" s="884"/>
      <c r="R442" s="884"/>
      <c r="S442" s="884"/>
      <c r="T442" s="884"/>
      <c r="U442" s="884"/>
      <c r="V442" s="884"/>
      <c r="W442" s="884"/>
      <c r="X442" s="884"/>
      <c r="Y442" s="876"/>
      <c r="Z442" s="877"/>
      <c r="AA442" s="877"/>
      <c r="AB442" s="878"/>
      <c r="AC442" s="885"/>
      <c r="AD442" s="886"/>
      <c r="AE442" s="886"/>
      <c r="AF442" s="886"/>
      <c r="AG442" s="886"/>
      <c r="AH442" s="880"/>
      <c r="AI442" s="881"/>
      <c r="AJ442" s="881"/>
      <c r="AK442" s="881"/>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84"/>
      <c r="Q443" s="884"/>
      <c r="R443" s="884"/>
      <c r="S443" s="884"/>
      <c r="T443" s="884"/>
      <c r="U443" s="884"/>
      <c r="V443" s="884"/>
      <c r="W443" s="884"/>
      <c r="X443" s="884"/>
      <c r="Y443" s="876"/>
      <c r="Z443" s="877"/>
      <c r="AA443" s="877"/>
      <c r="AB443" s="878"/>
      <c r="AC443" s="885"/>
      <c r="AD443" s="886"/>
      <c r="AE443" s="886"/>
      <c r="AF443" s="886"/>
      <c r="AG443" s="886"/>
      <c r="AH443" s="880"/>
      <c r="AI443" s="881"/>
      <c r="AJ443" s="881"/>
      <c r="AK443" s="881"/>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84"/>
      <c r="Q444" s="884"/>
      <c r="R444" s="884"/>
      <c r="S444" s="884"/>
      <c r="T444" s="884"/>
      <c r="U444" s="884"/>
      <c r="V444" s="884"/>
      <c r="W444" s="884"/>
      <c r="X444" s="884"/>
      <c r="Y444" s="876"/>
      <c r="Z444" s="877"/>
      <c r="AA444" s="877"/>
      <c r="AB444" s="878"/>
      <c r="AC444" s="885"/>
      <c r="AD444" s="886"/>
      <c r="AE444" s="886"/>
      <c r="AF444" s="886"/>
      <c r="AG444" s="886"/>
      <c r="AH444" s="880"/>
      <c r="AI444" s="881"/>
      <c r="AJ444" s="881"/>
      <c r="AK444" s="881"/>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84"/>
      <c r="Q445" s="884"/>
      <c r="R445" s="884"/>
      <c r="S445" s="884"/>
      <c r="T445" s="884"/>
      <c r="U445" s="884"/>
      <c r="V445" s="884"/>
      <c r="W445" s="884"/>
      <c r="X445" s="884"/>
      <c r="Y445" s="876"/>
      <c r="Z445" s="877"/>
      <c r="AA445" s="877"/>
      <c r="AB445" s="878"/>
      <c r="AC445" s="885"/>
      <c r="AD445" s="886"/>
      <c r="AE445" s="886"/>
      <c r="AF445" s="886"/>
      <c r="AG445" s="886"/>
      <c r="AH445" s="880"/>
      <c r="AI445" s="881"/>
      <c r="AJ445" s="881"/>
      <c r="AK445" s="881"/>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84"/>
      <c r="Q446" s="884"/>
      <c r="R446" s="884"/>
      <c r="S446" s="884"/>
      <c r="T446" s="884"/>
      <c r="U446" s="884"/>
      <c r="V446" s="884"/>
      <c r="W446" s="884"/>
      <c r="X446" s="884"/>
      <c r="Y446" s="876"/>
      <c r="Z446" s="877"/>
      <c r="AA446" s="877"/>
      <c r="AB446" s="878"/>
      <c r="AC446" s="885"/>
      <c r="AD446" s="886"/>
      <c r="AE446" s="886"/>
      <c r="AF446" s="886"/>
      <c r="AG446" s="886"/>
      <c r="AH446" s="880"/>
      <c r="AI446" s="881"/>
      <c r="AJ446" s="881"/>
      <c r="AK446" s="881"/>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84"/>
      <c r="Q447" s="884"/>
      <c r="R447" s="884"/>
      <c r="S447" s="884"/>
      <c r="T447" s="884"/>
      <c r="U447" s="884"/>
      <c r="V447" s="884"/>
      <c r="W447" s="884"/>
      <c r="X447" s="884"/>
      <c r="Y447" s="876"/>
      <c r="Z447" s="877"/>
      <c r="AA447" s="877"/>
      <c r="AB447" s="878"/>
      <c r="AC447" s="885"/>
      <c r="AD447" s="886"/>
      <c r="AE447" s="886"/>
      <c r="AF447" s="886"/>
      <c r="AG447" s="886"/>
      <c r="AH447" s="880"/>
      <c r="AI447" s="881"/>
      <c r="AJ447" s="881"/>
      <c r="AK447" s="881"/>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84"/>
      <c r="Q448" s="884"/>
      <c r="R448" s="884"/>
      <c r="S448" s="884"/>
      <c r="T448" s="884"/>
      <c r="U448" s="884"/>
      <c r="V448" s="884"/>
      <c r="W448" s="884"/>
      <c r="X448" s="884"/>
      <c r="Y448" s="876"/>
      <c r="Z448" s="877"/>
      <c r="AA448" s="877"/>
      <c r="AB448" s="878"/>
      <c r="AC448" s="885"/>
      <c r="AD448" s="886"/>
      <c r="AE448" s="886"/>
      <c r="AF448" s="886"/>
      <c r="AG448" s="886"/>
      <c r="AH448" s="880"/>
      <c r="AI448" s="881"/>
      <c r="AJ448" s="881"/>
      <c r="AK448" s="881"/>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84"/>
      <c r="Q449" s="884"/>
      <c r="R449" s="884"/>
      <c r="S449" s="884"/>
      <c r="T449" s="884"/>
      <c r="U449" s="884"/>
      <c r="V449" s="884"/>
      <c r="W449" s="884"/>
      <c r="X449" s="884"/>
      <c r="Y449" s="876"/>
      <c r="Z449" s="877"/>
      <c r="AA449" s="877"/>
      <c r="AB449" s="878"/>
      <c r="AC449" s="885"/>
      <c r="AD449" s="886"/>
      <c r="AE449" s="886"/>
      <c r="AF449" s="886"/>
      <c r="AG449" s="886"/>
      <c r="AH449" s="880"/>
      <c r="AI449" s="881"/>
      <c r="AJ449" s="881"/>
      <c r="AK449" s="881"/>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84"/>
      <c r="Q450" s="884"/>
      <c r="R450" s="884"/>
      <c r="S450" s="884"/>
      <c r="T450" s="884"/>
      <c r="U450" s="884"/>
      <c r="V450" s="884"/>
      <c r="W450" s="884"/>
      <c r="X450" s="884"/>
      <c r="Y450" s="876"/>
      <c r="Z450" s="877"/>
      <c r="AA450" s="877"/>
      <c r="AB450" s="878"/>
      <c r="AC450" s="885"/>
      <c r="AD450" s="886"/>
      <c r="AE450" s="886"/>
      <c r="AF450" s="886"/>
      <c r="AG450" s="886"/>
      <c r="AH450" s="880"/>
      <c r="AI450" s="881"/>
      <c r="AJ450" s="881"/>
      <c r="AK450" s="881"/>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84"/>
      <c r="Q451" s="884"/>
      <c r="R451" s="884"/>
      <c r="S451" s="884"/>
      <c r="T451" s="884"/>
      <c r="U451" s="884"/>
      <c r="V451" s="884"/>
      <c r="W451" s="884"/>
      <c r="X451" s="884"/>
      <c r="Y451" s="876"/>
      <c r="Z451" s="877"/>
      <c r="AA451" s="877"/>
      <c r="AB451" s="878"/>
      <c r="AC451" s="885"/>
      <c r="AD451" s="886"/>
      <c r="AE451" s="886"/>
      <c r="AF451" s="886"/>
      <c r="AG451" s="886"/>
      <c r="AH451" s="880"/>
      <c r="AI451" s="881"/>
      <c r="AJ451" s="881"/>
      <c r="AK451" s="881"/>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84"/>
      <c r="Q452" s="884"/>
      <c r="R452" s="884"/>
      <c r="S452" s="884"/>
      <c r="T452" s="884"/>
      <c r="U452" s="884"/>
      <c r="V452" s="884"/>
      <c r="W452" s="884"/>
      <c r="X452" s="884"/>
      <c r="Y452" s="876"/>
      <c r="Z452" s="877"/>
      <c r="AA452" s="877"/>
      <c r="AB452" s="878"/>
      <c r="AC452" s="885"/>
      <c r="AD452" s="886"/>
      <c r="AE452" s="886"/>
      <c r="AF452" s="886"/>
      <c r="AG452" s="886"/>
      <c r="AH452" s="880"/>
      <c r="AI452" s="881"/>
      <c r="AJ452" s="881"/>
      <c r="AK452" s="881"/>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84"/>
      <c r="Q453" s="884"/>
      <c r="R453" s="884"/>
      <c r="S453" s="884"/>
      <c r="T453" s="884"/>
      <c r="U453" s="884"/>
      <c r="V453" s="884"/>
      <c r="W453" s="884"/>
      <c r="X453" s="884"/>
      <c r="Y453" s="876"/>
      <c r="Z453" s="877"/>
      <c r="AA453" s="877"/>
      <c r="AB453" s="878"/>
      <c r="AC453" s="885"/>
      <c r="AD453" s="886"/>
      <c r="AE453" s="886"/>
      <c r="AF453" s="886"/>
      <c r="AG453" s="886"/>
      <c r="AH453" s="880"/>
      <c r="AI453" s="881"/>
      <c r="AJ453" s="881"/>
      <c r="AK453" s="881"/>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84"/>
      <c r="Q454" s="884"/>
      <c r="R454" s="884"/>
      <c r="S454" s="884"/>
      <c r="T454" s="884"/>
      <c r="U454" s="884"/>
      <c r="V454" s="884"/>
      <c r="W454" s="884"/>
      <c r="X454" s="884"/>
      <c r="Y454" s="876"/>
      <c r="Z454" s="877"/>
      <c r="AA454" s="877"/>
      <c r="AB454" s="878"/>
      <c r="AC454" s="885"/>
      <c r="AD454" s="886"/>
      <c r="AE454" s="886"/>
      <c r="AF454" s="886"/>
      <c r="AG454" s="886"/>
      <c r="AH454" s="880"/>
      <c r="AI454" s="881"/>
      <c r="AJ454" s="881"/>
      <c r="AK454" s="881"/>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84"/>
      <c r="Q455" s="884"/>
      <c r="R455" s="884"/>
      <c r="S455" s="884"/>
      <c r="T455" s="884"/>
      <c r="U455" s="884"/>
      <c r="V455" s="884"/>
      <c r="W455" s="884"/>
      <c r="X455" s="884"/>
      <c r="Y455" s="876"/>
      <c r="Z455" s="877"/>
      <c r="AA455" s="877"/>
      <c r="AB455" s="878"/>
      <c r="AC455" s="885"/>
      <c r="AD455" s="886"/>
      <c r="AE455" s="886"/>
      <c r="AF455" s="886"/>
      <c r="AG455" s="886"/>
      <c r="AH455" s="880"/>
      <c r="AI455" s="881"/>
      <c r="AJ455" s="881"/>
      <c r="AK455" s="881"/>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84"/>
      <c r="Q456" s="884"/>
      <c r="R456" s="884"/>
      <c r="S456" s="884"/>
      <c r="T456" s="884"/>
      <c r="U456" s="884"/>
      <c r="V456" s="884"/>
      <c r="W456" s="884"/>
      <c r="X456" s="884"/>
      <c r="Y456" s="876"/>
      <c r="Z456" s="877"/>
      <c r="AA456" s="877"/>
      <c r="AB456" s="878"/>
      <c r="AC456" s="885"/>
      <c r="AD456" s="886"/>
      <c r="AE456" s="886"/>
      <c r="AF456" s="886"/>
      <c r="AG456" s="886"/>
      <c r="AH456" s="880"/>
      <c r="AI456" s="881"/>
      <c r="AJ456" s="881"/>
      <c r="AK456" s="881"/>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84"/>
      <c r="Q457" s="884"/>
      <c r="R457" s="884"/>
      <c r="S457" s="884"/>
      <c r="T457" s="884"/>
      <c r="U457" s="884"/>
      <c r="V457" s="884"/>
      <c r="W457" s="884"/>
      <c r="X457" s="884"/>
      <c r="Y457" s="876"/>
      <c r="Z457" s="877"/>
      <c r="AA457" s="877"/>
      <c r="AB457" s="878"/>
      <c r="AC457" s="885"/>
      <c r="AD457" s="886"/>
      <c r="AE457" s="886"/>
      <c r="AF457" s="886"/>
      <c r="AG457" s="886"/>
      <c r="AH457" s="880"/>
      <c r="AI457" s="881"/>
      <c r="AJ457" s="881"/>
      <c r="AK457" s="881"/>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84"/>
      <c r="Q458" s="884"/>
      <c r="R458" s="884"/>
      <c r="S458" s="884"/>
      <c r="T458" s="884"/>
      <c r="U458" s="884"/>
      <c r="V458" s="884"/>
      <c r="W458" s="884"/>
      <c r="X458" s="884"/>
      <c r="Y458" s="876"/>
      <c r="Z458" s="877"/>
      <c r="AA458" s="877"/>
      <c r="AB458" s="878"/>
      <c r="AC458" s="885"/>
      <c r="AD458" s="886"/>
      <c r="AE458" s="886"/>
      <c r="AF458" s="886"/>
      <c r="AG458" s="886"/>
      <c r="AH458" s="880"/>
      <c r="AI458" s="881"/>
      <c r="AJ458" s="881"/>
      <c r="AK458" s="881"/>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84"/>
      <c r="Q459" s="884"/>
      <c r="R459" s="884"/>
      <c r="S459" s="884"/>
      <c r="T459" s="884"/>
      <c r="U459" s="884"/>
      <c r="V459" s="884"/>
      <c r="W459" s="884"/>
      <c r="X459" s="884"/>
      <c r="Y459" s="876"/>
      <c r="Z459" s="877"/>
      <c r="AA459" s="877"/>
      <c r="AB459" s="878"/>
      <c r="AC459" s="885"/>
      <c r="AD459" s="886"/>
      <c r="AE459" s="886"/>
      <c r="AF459" s="886"/>
      <c r="AG459" s="886"/>
      <c r="AH459" s="880"/>
      <c r="AI459" s="881"/>
      <c r="AJ459" s="881"/>
      <c r="AK459" s="881"/>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84"/>
      <c r="Q460" s="884"/>
      <c r="R460" s="884"/>
      <c r="S460" s="884"/>
      <c r="T460" s="884"/>
      <c r="U460" s="884"/>
      <c r="V460" s="884"/>
      <c r="W460" s="884"/>
      <c r="X460" s="884"/>
      <c r="Y460" s="876"/>
      <c r="Z460" s="877"/>
      <c r="AA460" s="877"/>
      <c r="AB460" s="878"/>
      <c r="AC460" s="885"/>
      <c r="AD460" s="886"/>
      <c r="AE460" s="886"/>
      <c r="AF460" s="886"/>
      <c r="AG460" s="886"/>
      <c r="AH460" s="880"/>
      <c r="AI460" s="881"/>
      <c r="AJ460" s="881"/>
      <c r="AK460" s="881"/>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84"/>
      <c r="Q461" s="884"/>
      <c r="R461" s="884"/>
      <c r="S461" s="884"/>
      <c r="T461" s="884"/>
      <c r="U461" s="884"/>
      <c r="V461" s="884"/>
      <c r="W461" s="884"/>
      <c r="X461" s="884"/>
      <c r="Y461" s="876"/>
      <c r="Z461" s="877"/>
      <c r="AA461" s="877"/>
      <c r="AB461" s="878"/>
      <c r="AC461" s="885"/>
      <c r="AD461" s="886"/>
      <c r="AE461" s="886"/>
      <c r="AF461" s="886"/>
      <c r="AG461" s="886"/>
      <c r="AH461" s="880"/>
      <c r="AI461" s="881"/>
      <c r="AJ461" s="881"/>
      <c r="AK461" s="881"/>
      <c r="AL461" s="865"/>
      <c r="AM461" s="866"/>
      <c r="AN461" s="866"/>
      <c r="AO461" s="867"/>
      <c r="AP461" s="868"/>
      <c r="AQ461" s="868"/>
      <c r="AR461" s="868"/>
      <c r="AS461" s="868"/>
      <c r="AT461" s="868"/>
      <c r="AU461" s="868"/>
      <c r="AV461" s="868"/>
      <c r="AW461" s="868"/>
      <c r="AX461" s="868"/>
      <c r="AY461">
        <f>COUNTA($C$461)</f>
        <v>0</v>
      </c>
    </row>
    <row r="462" spans="1:51" ht="10.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14.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8"/>
      <c r="B464" s="858"/>
      <c r="C464" s="858" t="s">
        <v>24</v>
      </c>
      <c r="D464" s="858"/>
      <c r="E464" s="858"/>
      <c r="F464" s="858"/>
      <c r="G464" s="858"/>
      <c r="H464" s="858"/>
      <c r="I464" s="858"/>
      <c r="J464" s="859" t="s">
        <v>197</v>
      </c>
      <c r="K464" s="136"/>
      <c r="L464" s="136"/>
      <c r="M464" s="136"/>
      <c r="N464" s="136"/>
      <c r="O464" s="136"/>
      <c r="P464" s="415" t="s">
        <v>25</v>
      </c>
      <c r="Q464" s="415"/>
      <c r="R464" s="415"/>
      <c r="S464" s="415"/>
      <c r="T464" s="415"/>
      <c r="U464" s="415"/>
      <c r="V464" s="415"/>
      <c r="W464" s="415"/>
      <c r="X464" s="415"/>
      <c r="Y464" s="860" t="s">
        <v>196</v>
      </c>
      <c r="Z464" s="861"/>
      <c r="AA464" s="861"/>
      <c r="AB464" s="861"/>
      <c r="AC464" s="859" t="s">
        <v>226</v>
      </c>
      <c r="AD464" s="859"/>
      <c r="AE464" s="859"/>
      <c r="AF464" s="859"/>
      <c r="AG464" s="859"/>
      <c r="AH464" s="860" t="s">
        <v>244</v>
      </c>
      <c r="AI464" s="858"/>
      <c r="AJ464" s="858"/>
      <c r="AK464" s="858"/>
      <c r="AL464" s="858" t="s">
        <v>19</v>
      </c>
      <c r="AM464" s="858"/>
      <c r="AN464" s="858"/>
      <c r="AO464" s="862"/>
      <c r="AP464" s="882" t="s">
        <v>198</v>
      </c>
      <c r="AQ464" s="882"/>
      <c r="AR464" s="882"/>
      <c r="AS464" s="882"/>
      <c r="AT464" s="882"/>
      <c r="AU464" s="882"/>
      <c r="AV464" s="882"/>
      <c r="AW464" s="882"/>
      <c r="AX464" s="882"/>
      <c r="AY464">
        <f>$AY$462</f>
        <v>1</v>
      </c>
    </row>
    <row r="465" spans="1:51" ht="34.5" customHeight="1" x14ac:dyDescent="0.15">
      <c r="A465" s="869">
        <v>1</v>
      </c>
      <c r="B465" s="869">
        <v>1</v>
      </c>
      <c r="C465" s="870" t="s">
        <v>666</v>
      </c>
      <c r="D465" s="871"/>
      <c r="E465" s="871"/>
      <c r="F465" s="871"/>
      <c r="G465" s="871"/>
      <c r="H465" s="871"/>
      <c r="I465" s="871"/>
      <c r="J465" s="872">
        <v>6010005018634</v>
      </c>
      <c r="K465" s="873"/>
      <c r="L465" s="873"/>
      <c r="M465" s="873"/>
      <c r="N465" s="873"/>
      <c r="O465" s="873"/>
      <c r="P465" s="887" t="s">
        <v>667</v>
      </c>
      <c r="Q465" s="884"/>
      <c r="R465" s="884"/>
      <c r="S465" s="884"/>
      <c r="T465" s="884"/>
      <c r="U465" s="884"/>
      <c r="V465" s="884"/>
      <c r="W465" s="884"/>
      <c r="X465" s="884"/>
      <c r="Y465" s="876">
        <v>46</v>
      </c>
      <c r="Z465" s="877"/>
      <c r="AA465" s="877"/>
      <c r="AB465" s="878"/>
      <c r="AC465" s="885" t="s">
        <v>249</v>
      </c>
      <c r="AD465" s="886"/>
      <c r="AE465" s="886"/>
      <c r="AF465" s="886"/>
      <c r="AG465" s="886"/>
      <c r="AH465" s="863">
        <v>1</v>
      </c>
      <c r="AI465" s="864"/>
      <c r="AJ465" s="864"/>
      <c r="AK465" s="864"/>
      <c r="AL465" s="865">
        <v>96</v>
      </c>
      <c r="AM465" s="866"/>
      <c r="AN465" s="866"/>
      <c r="AO465" s="867"/>
      <c r="AP465" s="868" t="s">
        <v>659</v>
      </c>
      <c r="AQ465" s="868"/>
      <c r="AR465" s="868"/>
      <c r="AS465" s="868"/>
      <c r="AT465" s="868"/>
      <c r="AU465" s="868"/>
      <c r="AV465" s="868"/>
      <c r="AW465" s="868"/>
      <c r="AX465" s="868"/>
      <c r="AY465">
        <f>$AY$462</f>
        <v>1</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84"/>
      <c r="Q466" s="884"/>
      <c r="R466" s="884"/>
      <c r="S466" s="884"/>
      <c r="T466" s="884"/>
      <c r="U466" s="884"/>
      <c r="V466" s="884"/>
      <c r="W466" s="884"/>
      <c r="X466" s="884"/>
      <c r="Y466" s="876"/>
      <c r="Z466" s="877"/>
      <c r="AA466" s="877"/>
      <c r="AB466" s="878"/>
      <c r="AC466" s="885"/>
      <c r="AD466" s="886"/>
      <c r="AE466" s="886"/>
      <c r="AF466" s="886"/>
      <c r="AG466" s="886"/>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87"/>
      <c r="Q467" s="884"/>
      <c r="R467" s="884"/>
      <c r="S467" s="884"/>
      <c r="T467" s="884"/>
      <c r="U467" s="884"/>
      <c r="V467" s="884"/>
      <c r="W467" s="884"/>
      <c r="X467" s="884"/>
      <c r="Y467" s="876"/>
      <c r="Z467" s="877"/>
      <c r="AA467" s="877"/>
      <c r="AB467" s="878"/>
      <c r="AC467" s="885"/>
      <c r="AD467" s="886"/>
      <c r="AE467" s="886"/>
      <c r="AF467" s="886"/>
      <c r="AG467" s="886"/>
      <c r="AH467" s="880"/>
      <c r="AI467" s="881"/>
      <c r="AJ467" s="881"/>
      <c r="AK467" s="881"/>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87"/>
      <c r="Q468" s="884"/>
      <c r="R468" s="884"/>
      <c r="S468" s="884"/>
      <c r="T468" s="884"/>
      <c r="U468" s="884"/>
      <c r="V468" s="884"/>
      <c r="W468" s="884"/>
      <c r="X468" s="884"/>
      <c r="Y468" s="876"/>
      <c r="Z468" s="877"/>
      <c r="AA468" s="877"/>
      <c r="AB468" s="878"/>
      <c r="AC468" s="885"/>
      <c r="AD468" s="886"/>
      <c r="AE468" s="886"/>
      <c r="AF468" s="886"/>
      <c r="AG468" s="886"/>
      <c r="AH468" s="880"/>
      <c r="AI468" s="881"/>
      <c r="AJ468" s="881"/>
      <c r="AK468" s="881"/>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84"/>
      <c r="Q469" s="884"/>
      <c r="R469" s="884"/>
      <c r="S469" s="884"/>
      <c r="T469" s="884"/>
      <c r="U469" s="884"/>
      <c r="V469" s="884"/>
      <c r="W469" s="884"/>
      <c r="X469" s="884"/>
      <c r="Y469" s="876"/>
      <c r="Z469" s="877"/>
      <c r="AA469" s="877"/>
      <c r="AB469" s="878"/>
      <c r="AC469" s="885"/>
      <c r="AD469" s="886"/>
      <c r="AE469" s="886"/>
      <c r="AF469" s="886"/>
      <c r="AG469" s="886"/>
      <c r="AH469" s="880"/>
      <c r="AI469" s="881"/>
      <c r="AJ469" s="881"/>
      <c r="AK469" s="881"/>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84"/>
      <c r="Q470" s="884"/>
      <c r="R470" s="884"/>
      <c r="S470" s="884"/>
      <c r="T470" s="884"/>
      <c r="U470" s="884"/>
      <c r="V470" s="884"/>
      <c r="W470" s="884"/>
      <c r="X470" s="884"/>
      <c r="Y470" s="876"/>
      <c r="Z470" s="877"/>
      <c r="AA470" s="877"/>
      <c r="AB470" s="878"/>
      <c r="AC470" s="885"/>
      <c r="AD470" s="886"/>
      <c r="AE470" s="886"/>
      <c r="AF470" s="886"/>
      <c r="AG470" s="886"/>
      <c r="AH470" s="880"/>
      <c r="AI470" s="881"/>
      <c r="AJ470" s="881"/>
      <c r="AK470" s="881"/>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84"/>
      <c r="Q471" s="884"/>
      <c r="R471" s="884"/>
      <c r="S471" s="884"/>
      <c r="T471" s="884"/>
      <c r="U471" s="884"/>
      <c r="V471" s="884"/>
      <c r="W471" s="884"/>
      <c r="X471" s="884"/>
      <c r="Y471" s="876"/>
      <c r="Z471" s="877"/>
      <c r="AA471" s="877"/>
      <c r="AB471" s="878"/>
      <c r="AC471" s="885"/>
      <c r="AD471" s="886"/>
      <c r="AE471" s="886"/>
      <c r="AF471" s="886"/>
      <c r="AG471" s="886"/>
      <c r="AH471" s="880"/>
      <c r="AI471" s="881"/>
      <c r="AJ471" s="881"/>
      <c r="AK471" s="881"/>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84"/>
      <c r="Q472" s="884"/>
      <c r="R472" s="884"/>
      <c r="S472" s="884"/>
      <c r="T472" s="884"/>
      <c r="U472" s="884"/>
      <c r="V472" s="884"/>
      <c r="W472" s="884"/>
      <c r="X472" s="884"/>
      <c r="Y472" s="876"/>
      <c r="Z472" s="877"/>
      <c r="AA472" s="877"/>
      <c r="AB472" s="878"/>
      <c r="AC472" s="885"/>
      <c r="AD472" s="886"/>
      <c r="AE472" s="886"/>
      <c r="AF472" s="886"/>
      <c r="AG472" s="886"/>
      <c r="AH472" s="880"/>
      <c r="AI472" s="881"/>
      <c r="AJ472" s="881"/>
      <c r="AK472" s="881"/>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84"/>
      <c r="Q473" s="884"/>
      <c r="R473" s="884"/>
      <c r="S473" s="884"/>
      <c r="T473" s="884"/>
      <c r="U473" s="884"/>
      <c r="V473" s="884"/>
      <c r="W473" s="884"/>
      <c r="X473" s="884"/>
      <c r="Y473" s="876"/>
      <c r="Z473" s="877"/>
      <c r="AA473" s="877"/>
      <c r="AB473" s="878"/>
      <c r="AC473" s="885"/>
      <c r="AD473" s="886"/>
      <c r="AE473" s="886"/>
      <c r="AF473" s="886"/>
      <c r="AG473" s="886"/>
      <c r="AH473" s="880"/>
      <c r="AI473" s="881"/>
      <c r="AJ473" s="881"/>
      <c r="AK473" s="881"/>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84"/>
      <c r="Q474" s="884"/>
      <c r="R474" s="884"/>
      <c r="S474" s="884"/>
      <c r="T474" s="884"/>
      <c r="U474" s="884"/>
      <c r="V474" s="884"/>
      <c r="W474" s="884"/>
      <c r="X474" s="884"/>
      <c r="Y474" s="876"/>
      <c r="Z474" s="877"/>
      <c r="AA474" s="877"/>
      <c r="AB474" s="878"/>
      <c r="AC474" s="885"/>
      <c r="AD474" s="886"/>
      <c r="AE474" s="886"/>
      <c r="AF474" s="886"/>
      <c r="AG474" s="886"/>
      <c r="AH474" s="880"/>
      <c r="AI474" s="881"/>
      <c r="AJ474" s="881"/>
      <c r="AK474" s="881"/>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84"/>
      <c r="Q475" s="884"/>
      <c r="R475" s="884"/>
      <c r="S475" s="884"/>
      <c r="T475" s="884"/>
      <c r="U475" s="884"/>
      <c r="V475" s="884"/>
      <c r="W475" s="884"/>
      <c r="X475" s="884"/>
      <c r="Y475" s="876"/>
      <c r="Z475" s="877"/>
      <c r="AA475" s="877"/>
      <c r="AB475" s="878"/>
      <c r="AC475" s="885"/>
      <c r="AD475" s="886"/>
      <c r="AE475" s="886"/>
      <c r="AF475" s="886"/>
      <c r="AG475" s="886"/>
      <c r="AH475" s="880"/>
      <c r="AI475" s="881"/>
      <c r="AJ475" s="881"/>
      <c r="AK475" s="881"/>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84"/>
      <c r="Q476" s="884"/>
      <c r="R476" s="884"/>
      <c r="S476" s="884"/>
      <c r="T476" s="884"/>
      <c r="U476" s="884"/>
      <c r="V476" s="884"/>
      <c r="W476" s="884"/>
      <c r="X476" s="884"/>
      <c r="Y476" s="876"/>
      <c r="Z476" s="877"/>
      <c r="AA476" s="877"/>
      <c r="AB476" s="878"/>
      <c r="AC476" s="885"/>
      <c r="AD476" s="886"/>
      <c r="AE476" s="886"/>
      <c r="AF476" s="886"/>
      <c r="AG476" s="886"/>
      <c r="AH476" s="880"/>
      <c r="AI476" s="881"/>
      <c r="AJ476" s="881"/>
      <c r="AK476" s="881"/>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84"/>
      <c r="Q477" s="884"/>
      <c r="R477" s="884"/>
      <c r="S477" s="884"/>
      <c r="T477" s="884"/>
      <c r="U477" s="884"/>
      <c r="V477" s="884"/>
      <c r="W477" s="884"/>
      <c r="X477" s="884"/>
      <c r="Y477" s="876"/>
      <c r="Z477" s="877"/>
      <c r="AA477" s="877"/>
      <c r="AB477" s="878"/>
      <c r="AC477" s="885"/>
      <c r="AD477" s="886"/>
      <c r="AE477" s="886"/>
      <c r="AF477" s="886"/>
      <c r="AG477" s="886"/>
      <c r="AH477" s="880"/>
      <c r="AI477" s="881"/>
      <c r="AJ477" s="881"/>
      <c r="AK477" s="881"/>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84"/>
      <c r="Q478" s="884"/>
      <c r="R478" s="884"/>
      <c r="S478" s="884"/>
      <c r="T478" s="884"/>
      <c r="U478" s="884"/>
      <c r="V478" s="884"/>
      <c r="W478" s="884"/>
      <c r="X478" s="884"/>
      <c r="Y478" s="876"/>
      <c r="Z478" s="877"/>
      <c r="AA478" s="877"/>
      <c r="AB478" s="878"/>
      <c r="AC478" s="885"/>
      <c r="AD478" s="886"/>
      <c r="AE478" s="886"/>
      <c r="AF478" s="886"/>
      <c r="AG478" s="886"/>
      <c r="AH478" s="880"/>
      <c r="AI478" s="881"/>
      <c r="AJ478" s="881"/>
      <c r="AK478" s="881"/>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84"/>
      <c r="Q479" s="884"/>
      <c r="R479" s="884"/>
      <c r="S479" s="884"/>
      <c r="T479" s="884"/>
      <c r="U479" s="884"/>
      <c r="V479" s="884"/>
      <c r="W479" s="884"/>
      <c r="X479" s="884"/>
      <c r="Y479" s="876"/>
      <c r="Z479" s="877"/>
      <c r="AA479" s="877"/>
      <c r="AB479" s="878"/>
      <c r="AC479" s="885"/>
      <c r="AD479" s="886"/>
      <c r="AE479" s="886"/>
      <c r="AF479" s="886"/>
      <c r="AG479" s="886"/>
      <c r="AH479" s="880"/>
      <c r="AI479" s="881"/>
      <c r="AJ479" s="881"/>
      <c r="AK479" s="881"/>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84"/>
      <c r="Q480" s="884"/>
      <c r="R480" s="884"/>
      <c r="S480" s="884"/>
      <c r="T480" s="884"/>
      <c r="U480" s="884"/>
      <c r="V480" s="884"/>
      <c r="W480" s="884"/>
      <c r="X480" s="884"/>
      <c r="Y480" s="876"/>
      <c r="Z480" s="877"/>
      <c r="AA480" s="877"/>
      <c r="AB480" s="878"/>
      <c r="AC480" s="885"/>
      <c r="AD480" s="886"/>
      <c r="AE480" s="886"/>
      <c r="AF480" s="886"/>
      <c r="AG480" s="886"/>
      <c r="AH480" s="880"/>
      <c r="AI480" s="881"/>
      <c r="AJ480" s="881"/>
      <c r="AK480" s="881"/>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84"/>
      <c r="Q481" s="884"/>
      <c r="R481" s="884"/>
      <c r="S481" s="884"/>
      <c r="T481" s="884"/>
      <c r="U481" s="884"/>
      <c r="V481" s="884"/>
      <c r="W481" s="884"/>
      <c r="X481" s="884"/>
      <c r="Y481" s="876"/>
      <c r="Z481" s="877"/>
      <c r="AA481" s="877"/>
      <c r="AB481" s="878"/>
      <c r="AC481" s="885"/>
      <c r="AD481" s="886"/>
      <c r="AE481" s="886"/>
      <c r="AF481" s="886"/>
      <c r="AG481" s="886"/>
      <c r="AH481" s="880"/>
      <c r="AI481" s="881"/>
      <c r="AJ481" s="881"/>
      <c r="AK481" s="881"/>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84"/>
      <c r="Q482" s="884"/>
      <c r="R482" s="884"/>
      <c r="S482" s="884"/>
      <c r="T482" s="884"/>
      <c r="U482" s="884"/>
      <c r="V482" s="884"/>
      <c r="W482" s="884"/>
      <c r="X482" s="884"/>
      <c r="Y482" s="876"/>
      <c r="Z482" s="877"/>
      <c r="AA482" s="877"/>
      <c r="AB482" s="878"/>
      <c r="AC482" s="885"/>
      <c r="AD482" s="886"/>
      <c r="AE482" s="886"/>
      <c r="AF482" s="886"/>
      <c r="AG482" s="886"/>
      <c r="AH482" s="880"/>
      <c r="AI482" s="881"/>
      <c r="AJ482" s="881"/>
      <c r="AK482" s="881"/>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84"/>
      <c r="Q483" s="884"/>
      <c r="R483" s="884"/>
      <c r="S483" s="884"/>
      <c r="T483" s="884"/>
      <c r="U483" s="884"/>
      <c r="V483" s="884"/>
      <c r="W483" s="884"/>
      <c r="X483" s="884"/>
      <c r="Y483" s="876"/>
      <c r="Z483" s="877"/>
      <c r="AA483" s="877"/>
      <c r="AB483" s="878"/>
      <c r="AC483" s="885"/>
      <c r="AD483" s="886"/>
      <c r="AE483" s="886"/>
      <c r="AF483" s="886"/>
      <c r="AG483" s="886"/>
      <c r="AH483" s="880"/>
      <c r="AI483" s="881"/>
      <c r="AJ483" s="881"/>
      <c r="AK483" s="881"/>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84"/>
      <c r="Q484" s="884"/>
      <c r="R484" s="884"/>
      <c r="S484" s="884"/>
      <c r="T484" s="884"/>
      <c r="U484" s="884"/>
      <c r="V484" s="884"/>
      <c r="W484" s="884"/>
      <c r="X484" s="884"/>
      <c r="Y484" s="876"/>
      <c r="Z484" s="877"/>
      <c r="AA484" s="877"/>
      <c r="AB484" s="878"/>
      <c r="AC484" s="885"/>
      <c r="AD484" s="886"/>
      <c r="AE484" s="886"/>
      <c r="AF484" s="886"/>
      <c r="AG484" s="886"/>
      <c r="AH484" s="880"/>
      <c r="AI484" s="881"/>
      <c r="AJ484" s="881"/>
      <c r="AK484" s="881"/>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84"/>
      <c r="Q485" s="884"/>
      <c r="R485" s="884"/>
      <c r="S485" s="884"/>
      <c r="T485" s="884"/>
      <c r="U485" s="884"/>
      <c r="V485" s="884"/>
      <c r="W485" s="884"/>
      <c r="X485" s="884"/>
      <c r="Y485" s="876"/>
      <c r="Z485" s="877"/>
      <c r="AA485" s="877"/>
      <c r="AB485" s="878"/>
      <c r="AC485" s="885"/>
      <c r="AD485" s="886"/>
      <c r="AE485" s="886"/>
      <c r="AF485" s="886"/>
      <c r="AG485" s="886"/>
      <c r="AH485" s="880"/>
      <c r="AI485" s="881"/>
      <c r="AJ485" s="881"/>
      <c r="AK485" s="881"/>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84"/>
      <c r="Q486" s="884"/>
      <c r="R486" s="884"/>
      <c r="S486" s="884"/>
      <c r="T486" s="884"/>
      <c r="U486" s="884"/>
      <c r="V486" s="884"/>
      <c r="W486" s="884"/>
      <c r="X486" s="884"/>
      <c r="Y486" s="876"/>
      <c r="Z486" s="877"/>
      <c r="AA486" s="877"/>
      <c r="AB486" s="878"/>
      <c r="AC486" s="885"/>
      <c r="AD486" s="886"/>
      <c r="AE486" s="886"/>
      <c r="AF486" s="886"/>
      <c r="AG486" s="886"/>
      <c r="AH486" s="880"/>
      <c r="AI486" s="881"/>
      <c r="AJ486" s="881"/>
      <c r="AK486" s="881"/>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84"/>
      <c r="Q487" s="884"/>
      <c r="R487" s="884"/>
      <c r="S487" s="884"/>
      <c r="T487" s="884"/>
      <c r="U487" s="884"/>
      <c r="V487" s="884"/>
      <c r="W487" s="884"/>
      <c r="X487" s="884"/>
      <c r="Y487" s="876"/>
      <c r="Z487" s="877"/>
      <c r="AA487" s="877"/>
      <c r="AB487" s="878"/>
      <c r="AC487" s="885"/>
      <c r="AD487" s="886"/>
      <c r="AE487" s="886"/>
      <c r="AF487" s="886"/>
      <c r="AG487" s="886"/>
      <c r="AH487" s="880"/>
      <c r="AI487" s="881"/>
      <c r="AJ487" s="881"/>
      <c r="AK487" s="881"/>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84"/>
      <c r="Q488" s="884"/>
      <c r="R488" s="884"/>
      <c r="S488" s="884"/>
      <c r="T488" s="884"/>
      <c r="U488" s="884"/>
      <c r="V488" s="884"/>
      <c r="W488" s="884"/>
      <c r="X488" s="884"/>
      <c r="Y488" s="876"/>
      <c r="Z488" s="877"/>
      <c r="AA488" s="877"/>
      <c r="AB488" s="878"/>
      <c r="AC488" s="885"/>
      <c r="AD488" s="886"/>
      <c r="AE488" s="886"/>
      <c r="AF488" s="886"/>
      <c r="AG488" s="886"/>
      <c r="AH488" s="880"/>
      <c r="AI488" s="881"/>
      <c r="AJ488" s="881"/>
      <c r="AK488" s="881"/>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84"/>
      <c r="Q489" s="884"/>
      <c r="R489" s="884"/>
      <c r="S489" s="884"/>
      <c r="T489" s="884"/>
      <c r="U489" s="884"/>
      <c r="V489" s="884"/>
      <c r="W489" s="884"/>
      <c r="X489" s="884"/>
      <c r="Y489" s="876"/>
      <c r="Z489" s="877"/>
      <c r="AA489" s="877"/>
      <c r="AB489" s="878"/>
      <c r="AC489" s="885"/>
      <c r="AD489" s="886"/>
      <c r="AE489" s="886"/>
      <c r="AF489" s="886"/>
      <c r="AG489" s="886"/>
      <c r="AH489" s="880"/>
      <c r="AI489" s="881"/>
      <c r="AJ489" s="881"/>
      <c r="AK489" s="881"/>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84"/>
      <c r="Q490" s="884"/>
      <c r="R490" s="884"/>
      <c r="S490" s="884"/>
      <c r="T490" s="884"/>
      <c r="U490" s="884"/>
      <c r="V490" s="884"/>
      <c r="W490" s="884"/>
      <c r="X490" s="884"/>
      <c r="Y490" s="876"/>
      <c r="Z490" s="877"/>
      <c r="AA490" s="877"/>
      <c r="AB490" s="878"/>
      <c r="AC490" s="885"/>
      <c r="AD490" s="886"/>
      <c r="AE490" s="886"/>
      <c r="AF490" s="886"/>
      <c r="AG490" s="886"/>
      <c r="AH490" s="880"/>
      <c r="AI490" s="881"/>
      <c r="AJ490" s="881"/>
      <c r="AK490" s="881"/>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84"/>
      <c r="Q491" s="884"/>
      <c r="R491" s="884"/>
      <c r="S491" s="884"/>
      <c r="T491" s="884"/>
      <c r="U491" s="884"/>
      <c r="V491" s="884"/>
      <c r="W491" s="884"/>
      <c r="X491" s="884"/>
      <c r="Y491" s="876"/>
      <c r="Z491" s="877"/>
      <c r="AA491" s="877"/>
      <c r="AB491" s="878"/>
      <c r="AC491" s="885"/>
      <c r="AD491" s="886"/>
      <c r="AE491" s="886"/>
      <c r="AF491" s="886"/>
      <c r="AG491" s="886"/>
      <c r="AH491" s="880"/>
      <c r="AI491" s="881"/>
      <c r="AJ491" s="881"/>
      <c r="AK491" s="881"/>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84"/>
      <c r="Q492" s="884"/>
      <c r="R492" s="884"/>
      <c r="S492" s="884"/>
      <c r="T492" s="884"/>
      <c r="U492" s="884"/>
      <c r="V492" s="884"/>
      <c r="W492" s="884"/>
      <c r="X492" s="884"/>
      <c r="Y492" s="876"/>
      <c r="Z492" s="877"/>
      <c r="AA492" s="877"/>
      <c r="AB492" s="878"/>
      <c r="AC492" s="885"/>
      <c r="AD492" s="886"/>
      <c r="AE492" s="886"/>
      <c r="AF492" s="886"/>
      <c r="AG492" s="886"/>
      <c r="AH492" s="880"/>
      <c r="AI492" s="881"/>
      <c r="AJ492" s="881"/>
      <c r="AK492" s="881"/>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84"/>
      <c r="Q493" s="884"/>
      <c r="R493" s="884"/>
      <c r="S493" s="884"/>
      <c r="T493" s="884"/>
      <c r="U493" s="884"/>
      <c r="V493" s="884"/>
      <c r="W493" s="884"/>
      <c r="X493" s="884"/>
      <c r="Y493" s="876"/>
      <c r="Z493" s="877"/>
      <c r="AA493" s="877"/>
      <c r="AB493" s="878"/>
      <c r="AC493" s="885"/>
      <c r="AD493" s="886"/>
      <c r="AE493" s="886"/>
      <c r="AF493" s="886"/>
      <c r="AG493" s="886"/>
      <c r="AH493" s="880"/>
      <c r="AI493" s="881"/>
      <c r="AJ493" s="881"/>
      <c r="AK493" s="881"/>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84"/>
      <c r="Q494" s="884"/>
      <c r="R494" s="884"/>
      <c r="S494" s="884"/>
      <c r="T494" s="884"/>
      <c r="U494" s="884"/>
      <c r="V494" s="884"/>
      <c r="W494" s="884"/>
      <c r="X494" s="884"/>
      <c r="Y494" s="876"/>
      <c r="Z494" s="877"/>
      <c r="AA494" s="877"/>
      <c r="AB494" s="878"/>
      <c r="AC494" s="885"/>
      <c r="AD494" s="886"/>
      <c r="AE494" s="886"/>
      <c r="AF494" s="886"/>
      <c r="AG494" s="886"/>
      <c r="AH494" s="880"/>
      <c r="AI494" s="881"/>
      <c r="AJ494" s="881"/>
      <c r="AK494" s="881"/>
      <c r="AL494" s="865"/>
      <c r="AM494" s="866"/>
      <c r="AN494" s="866"/>
      <c r="AO494" s="867"/>
      <c r="AP494" s="868"/>
      <c r="AQ494" s="868"/>
      <c r="AR494" s="868"/>
      <c r="AS494" s="868"/>
      <c r="AT494" s="868"/>
      <c r="AU494" s="868"/>
      <c r="AV494" s="868"/>
      <c r="AW494" s="868"/>
      <c r="AX494" s="868"/>
      <c r="AY494">
        <f>COUNTA($C$494)</f>
        <v>0</v>
      </c>
    </row>
    <row r="495" spans="1:51" ht="11.4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15.9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8"/>
      <c r="B497" s="858"/>
      <c r="C497" s="858" t="s">
        <v>24</v>
      </c>
      <c r="D497" s="858"/>
      <c r="E497" s="858"/>
      <c r="F497" s="858"/>
      <c r="G497" s="858"/>
      <c r="H497" s="858"/>
      <c r="I497" s="858"/>
      <c r="J497" s="859" t="s">
        <v>197</v>
      </c>
      <c r="K497" s="136"/>
      <c r="L497" s="136"/>
      <c r="M497" s="136"/>
      <c r="N497" s="136"/>
      <c r="O497" s="136"/>
      <c r="P497" s="415" t="s">
        <v>25</v>
      </c>
      <c r="Q497" s="415"/>
      <c r="R497" s="415"/>
      <c r="S497" s="415"/>
      <c r="T497" s="415"/>
      <c r="U497" s="415"/>
      <c r="V497" s="415"/>
      <c r="W497" s="415"/>
      <c r="X497" s="415"/>
      <c r="Y497" s="860" t="s">
        <v>196</v>
      </c>
      <c r="Z497" s="861"/>
      <c r="AA497" s="861"/>
      <c r="AB497" s="861"/>
      <c r="AC497" s="859" t="s">
        <v>226</v>
      </c>
      <c r="AD497" s="859"/>
      <c r="AE497" s="859"/>
      <c r="AF497" s="859"/>
      <c r="AG497" s="859"/>
      <c r="AH497" s="860" t="s">
        <v>244</v>
      </c>
      <c r="AI497" s="858"/>
      <c r="AJ497" s="858"/>
      <c r="AK497" s="858"/>
      <c r="AL497" s="858" t="s">
        <v>19</v>
      </c>
      <c r="AM497" s="858"/>
      <c r="AN497" s="858"/>
      <c r="AO497" s="862"/>
      <c r="AP497" s="882" t="s">
        <v>198</v>
      </c>
      <c r="AQ497" s="882"/>
      <c r="AR497" s="882"/>
      <c r="AS497" s="882"/>
      <c r="AT497" s="882"/>
      <c r="AU497" s="882"/>
      <c r="AV497" s="882"/>
      <c r="AW497" s="882"/>
      <c r="AX497" s="882"/>
      <c r="AY497">
        <f>$AY$495</f>
        <v>1</v>
      </c>
    </row>
    <row r="498" spans="1:51" ht="30" customHeight="1" x14ac:dyDescent="0.15">
      <c r="A498" s="869">
        <v>1</v>
      </c>
      <c r="B498" s="869">
        <v>1</v>
      </c>
      <c r="C498" s="870" t="s">
        <v>679</v>
      </c>
      <c r="D498" s="871"/>
      <c r="E498" s="871"/>
      <c r="F498" s="871"/>
      <c r="G498" s="871"/>
      <c r="H498" s="871"/>
      <c r="I498" s="871"/>
      <c r="J498" s="872">
        <v>6011001007804</v>
      </c>
      <c r="K498" s="873"/>
      <c r="L498" s="873"/>
      <c r="M498" s="873"/>
      <c r="N498" s="873"/>
      <c r="O498" s="873"/>
      <c r="P498" s="887" t="s">
        <v>680</v>
      </c>
      <c r="Q498" s="884"/>
      <c r="R498" s="884"/>
      <c r="S498" s="884"/>
      <c r="T498" s="884"/>
      <c r="U498" s="884"/>
      <c r="V498" s="884"/>
      <c r="W498" s="884"/>
      <c r="X498" s="884"/>
      <c r="Y498" s="876">
        <v>6</v>
      </c>
      <c r="Z498" s="877"/>
      <c r="AA498" s="877"/>
      <c r="AB498" s="878"/>
      <c r="AC498" s="885" t="s">
        <v>248</v>
      </c>
      <c r="AD498" s="886"/>
      <c r="AE498" s="886"/>
      <c r="AF498" s="886"/>
      <c r="AG498" s="886"/>
      <c r="AH498" s="863">
        <v>1</v>
      </c>
      <c r="AI498" s="864"/>
      <c r="AJ498" s="864"/>
      <c r="AK498" s="864"/>
      <c r="AL498" s="865">
        <v>71</v>
      </c>
      <c r="AM498" s="866"/>
      <c r="AN498" s="866"/>
      <c r="AO498" s="867"/>
      <c r="AP498" s="868" t="s">
        <v>280</v>
      </c>
      <c r="AQ498" s="868"/>
      <c r="AR498" s="868"/>
      <c r="AS498" s="868"/>
      <c r="AT498" s="868"/>
      <c r="AU498" s="868"/>
      <c r="AV498" s="868"/>
      <c r="AW498" s="868"/>
      <c r="AX498" s="868"/>
      <c r="AY498">
        <f>$AY$495</f>
        <v>1</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84"/>
      <c r="Q499" s="884"/>
      <c r="R499" s="884"/>
      <c r="S499" s="884"/>
      <c r="T499" s="884"/>
      <c r="U499" s="884"/>
      <c r="V499" s="884"/>
      <c r="W499" s="884"/>
      <c r="X499" s="884"/>
      <c r="Y499" s="876"/>
      <c r="Z499" s="877"/>
      <c r="AA499" s="877"/>
      <c r="AB499" s="878"/>
      <c r="AC499" s="885"/>
      <c r="AD499" s="886"/>
      <c r="AE499" s="886"/>
      <c r="AF499" s="886"/>
      <c r="AG499" s="886"/>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87"/>
      <c r="Q500" s="884"/>
      <c r="R500" s="884"/>
      <c r="S500" s="884"/>
      <c r="T500" s="884"/>
      <c r="U500" s="884"/>
      <c r="V500" s="884"/>
      <c r="W500" s="884"/>
      <c r="X500" s="884"/>
      <c r="Y500" s="876"/>
      <c r="Z500" s="877"/>
      <c r="AA500" s="877"/>
      <c r="AB500" s="878"/>
      <c r="AC500" s="885"/>
      <c r="AD500" s="886"/>
      <c r="AE500" s="886"/>
      <c r="AF500" s="886"/>
      <c r="AG500" s="886"/>
      <c r="AH500" s="880"/>
      <c r="AI500" s="881"/>
      <c r="AJ500" s="881"/>
      <c r="AK500" s="881"/>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87"/>
      <c r="Q501" s="884"/>
      <c r="R501" s="884"/>
      <c r="S501" s="884"/>
      <c r="T501" s="884"/>
      <c r="U501" s="884"/>
      <c r="V501" s="884"/>
      <c r="W501" s="884"/>
      <c r="X501" s="884"/>
      <c r="Y501" s="876"/>
      <c r="Z501" s="877"/>
      <c r="AA501" s="877"/>
      <c r="AB501" s="878"/>
      <c r="AC501" s="885"/>
      <c r="AD501" s="886"/>
      <c r="AE501" s="886"/>
      <c r="AF501" s="886"/>
      <c r="AG501" s="886"/>
      <c r="AH501" s="880"/>
      <c r="AI501" s="881"/>
      <c r="AJ501" s="881"/>
      <c r="AK501" s="881"/>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84"/>
      <c r="Q502" s="884"/>
      <c r="R502" s="884"/>
      <c r="S502" s="884"/>
      <c r="T502" s="884"/>
      <c r="U502" s="884"/>
      <c r="V502" s="884"/>
      <c r="W502" s="884"/>
      <c r="X502" s="884"/>
      <c r="Y502" s="876"/>
      <c r="Z502" s="877"/>
      <c r="AA502" s="877"/>
      <c r="AB502" s="878"/>
      <c r="AC502" s="885"/>
      <c r="AD502" s="886"/>
      <c r="AE502" s="886"/>
      <c r="AF502" s="886"/>
      <c r="AG502" s="886"/>
      <c r="AH502" s="880"/>
      <c r="AI502" s="881"/>
      <c r="AJ502" s="881"/>
      <c r="AK502" s="881"/>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84"/>
      <c r="Q503" s="884"/>
      <c r="R503" s="884"/>
      <c r="S503" s="884"/>
      <c r="T503" s="884"/>
      <c r="U503" s="884"/>
      <c r="V503" s="884"/>
      <c r="W503" s="884"/>
      <c r="X503" s="884"/>
      <c r="Y503" s="876"/>
      <c r="Z503" s="877"/>
      <c r="AA503" s="877"/>
      <c r="AB503" s="878"/>
      <c r="AC503" s="885"/>
      <c r="AD503" s="886"/>
      <c r="AE503" s="886"/>
      <c r="AF503" s="886"/>
      <c r="AG503" s="886"/>
      <c r="AH503" s="880"/>
      <c r="AI503" s="881"/>
      <c r="AJ503" s="881"/>
      <c r="AK503" s="881"/>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84"/>
      <c r="Q504" s="884"/>
      <c r="R504" s="884"/>
      <c r="S504" s="884"/>
      <c r="T504" s="884"/>
      <c r="U504" s="884"/>
      <c r="V504" s="884"/>
      <c r="W504" s="884"/>
      <c r="X504" s="884"/>
      <c r="Y504" s="876"/>
      <c r="Z504" s="877"/>
      <c r="AA504" s="877"/>
      <c r="AB504" s="878"/>
      <c r="AC504" s="885"/>
      <c r="AD504" s="886"/>
      <c r="AE504" s="886"/>
      <c r="AF504" s="886"/>
      <c r="AG504" s="886"/>
      <c r="AH504" s="880"/>
      <c r="AI504" s="881"/>
      <c r="AJ504" s="881"/>
      <c r="AK504" s="881"/>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84"/>
      <c r="Q505" s="884"/>
      <c r="R505" s="884"/>
      <c r="S505" s="884"/>
      <c r="T505" s="884"/>
      <c r="U505" s="884"/>
      <c r="V505" s="884"/>
      <c r="W505" s="884"/>
      <c r="X505" s="884"/>
      <c r="Y505" s="876"/>
      <c r="Z505" s="877"/>
      <c r="AA505" s="877"/>
      <c r="AB505" s="878"/>
      <c r="AC505" s="885"/>
      <c r="AD505" s="886"/>
      <c r="AE505" s="886"/>
      <c r="AF505" s="886"/>
      <c r="AG505" s="886"/>
      <c r="AH505" s="880"/>
      <c r="AI505" s="881"/>
      <c r="AJ505" s="881"/>
      <c r="AK505" s="881"/>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84"/>
      <c r="Q506" s="884"/>
      <c r="R506" s="884"/>
      <c r="S506" s="884"/>
      <c r="T506" s="884"/>
      <c r="U506" s="884"/>
      <c r="V506" s="884"/>
      <c r="W506" s="884"/>
      <c r="X506" s="884"/>
      <c r="Y506" s="876"/>
      <c r="Z506" s="877"/>
      <c r="AA506" s="877"/>
      <c r="AB506" s="878"/>
      <c r="AC506" s="885"/>
      <c r="AD506" s="886"/>
      <c r="AE506" s="886"/>
      <c r="AF506" s="886"/>
      <c r="AG506" s="886"/>
      <c r="AH506" s="880"/>
      <c r="AI506" s="881"/>
      <c r="AJ506" s="881"/>
      <c r="AK506" s="881"/>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84"/>
      <c r="Q507" s="884"/>
      <c r="R507" s="884"/>
      <c r="S507" s="884"/>
      <c r="T507" s="884"/>
      <c r="U507" s="884"/>
      <c r="V507" s="884"/>
      <c r="W507" s="884"/>
      <c r="X507" s="884"/>
      <c r="Y507" s="876"/>
      <c r="Z507" s="877"/>
      <c r="AA507" s="877"/>
      <c r="AB507" s="878"/>
      <c r="AC507" s="885"/>
      <c r="AD507" s="886"/>
      <c r="AE507" s="886"/>
      <c r="AF507" s="886"/>
      <c r="AG507" s="886"/>
      <c r="AH507" s="880"/>
      <c r="AI507" s="881"/>
      <c r="AJ507" s="881"/>
      <c r="AK507" s="881"/>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84"/>
      <c r="Q508" s="884"/>
      <c r="R508" s="884"/>
      <c r="S508" s="884"/>
      <c r="T508" s="884"/>
      <c r="U508" s="884"/>
      <c r="V508" s="884"/>
      <c r="W508" s="884"/>
      <c r="X508" s="884"/>
      <c r="Y508" s="876"/>
      <c r="Z508" s="877"/>
      <c r="AA508" s="877"/>
      <c r="AB508" s="878"/>
      <c r="AC508" s="885"/>
      <c r="AD508" s="886"/>
      <c r="AE508" s="886"/>
      <c r="AF508" s="886"/>
      <c r="AG508" s="886"/>
      <c r="AH508" s="880"/>
      <c r="AI508" s="881"/>
      <c r="AJ508" s="881"/>
      <c r="AK508" s="881"/>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84"/>
      <c r="Q509" s="884"/>
      <c r="R509" s="884"/>
      <c r="S509" s="884"/>
      <c r="T509" s="884"/>
      <c r="U509" s="884"/>
      <c r="V509" s="884"/>
      <c r="W509" s="884"/>
      <c r="X509" s="884"/>
      <c r="Y509" s="876"/>
      <c r="Z509" s="877"/>
      <c r="AA509" s="877"/>
      <c r="AB509" s="878"/>
      <c r="AC509" s="885"/>
      <c r="AD509" s="886"/>
      <c r="AE509" s="886"/>
      <c r="AF509" s="886"/>
      <c r="AG509" s="886"/>
      <c r="AH509" s="880"/>
      <c r="AI509" s="881"/>
      <c r="AJ509" s="881"/>
      <c r="AK509" s="881"/>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84"/>
      <c r="Q510" s="884"/>
      <c r="R510" s="884"/>
      <c r="S510" s="884"/>
      <c r="T510" s="884"/>
      <c r="U510" s="884"/>
      <c r="V510" s="884"/>
      <c r="W510" s="884"/>
      <c r="X510" s="884"/>
      <c r="Y510" s="876"/>
      <c r="Z510" s="877"/>
      <c r="AA510" s="877"/>
      <c r="AB510" s="878"/>
      <c r="AC510" s="885"/>
      <c r="AD510" s="886"/>
      <c r="AE510" s="886"/>
      <c r="AF510" s="886"/>
      <c r="AG510" s="886"/>
      <c r="AH510" s="880"/>
      <c r="AI510" s="881"/>
      <c r="AJ510" s="881"/>
      <c r="AK510" s="881"/>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84"/>
      <c r="Q511" s="884"/>
      <c r="R511" s="884"/>
      <c r="S511" s="884"/>
      <c r="T511" s="884"/>
      <c r="U511" s="884"/>
      <c r="V511" s="884"/>
      <c r="W511" s="884"/>
      <c r="X511" s="884"/>
      <c r="Y511" s="876"/>
      <c r="Z511" s="877"/>
      <c r="AA511" s="877"/>
      <c r="AB511" s="878"/>
      <c r="AC511" s="885"/>
      <c r="AD511" s="886"/>
      <c r="AE511" s="886"/>
      <c r="AF511" s="886"/>
      <c r="AG511" s="886"/>
      <c r="AH511" s="880"/>
      <c r="AI511" s="881"/>
      <c r="AJ511" s="881"/>
      <c r="AK511" s="881"/>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84"/>
      <c r="Q512" s="884"/>
      <c r="R512" s="884"/>
      <c r="S512" s="884"/>
      <c r="T512" s="884"/>
      <c r="U512" s="884"/>
      <c r="V512" s="884"/>
      <c r="W512" s="884"/>
      <c r="X512" s="884"/>
      <c r="Y512" s="876"/>
      <c r="Z512" s="877"/>
      <c r="AA512" s="877"/>
      <c r="AB512" s="878"/>
      <c r="AC512" s="885"/>
      <c r="AD512" s="886"/>
      <c r="AE512" s="886"/>
      <c r="AF512" s="886"/>
      <c r="AG512" s="886"/>
      <c r="AH512" s="880"/>
      <c r="AI512" s="881"/>
      <c r="AJ512" s="881"/>
      <c r="AK512" s="881"/>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84"/>
      <c r="Q513" s="884"/>
      <c r="R513" s="884"/>
      <c r="S513" s="884"/>
      <c r="T513" s="884"/>
      <c r="U513" s="884"/>
      <c r="V513" s="884"/>
      <c r="W513" s="884"/>
      <c r="X513" s="884"/>
      <c r="Y513" s="876"/>
      <c r="Z513" s="877"/>
      <c r="AA513" s="877"/>
      <c r="AB513" s="878"/>
      <c r="AC513" s="885"/>
      <c r="AD513" s="886"/>
      <c r="AE513" s="886"/>
      <c r="AF513" s="886"/>
      <c r="AG513" s="886"/>
      <c r="AH513" s="880"/>
      <c r="AI513" s="881"/>
      <c r="AJ513" s="881"/>
      <c r="AK513" s="881"/>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84"/>
      <c r="Q514" s="884"/>
      <c r="R514" s="884"/>
      <c r="S514" s="884"/>
      <c r="T514" s="884"/>
      <c r="U514" s="884"/>
      <c r="V514" s="884"/>
      <c r="W514" s="884"/>
      <c r="X514" s="884"/>
      <c r="Y514" s="876"/>
      <c r="Z514" s="877"/>
      <c r="AA514" s="877"/>
      <c r="AB514" s="878"/>
      <c r="AC514" s="885"/>
      <c r="AD514" s="886"/>
      <c r="AE514" s="886"/>
      <c r="AF514" s="886"/>
      <c r="AG514" s="886"/>
      <c r="AH514" s="880"/>
      <c r="AI514" s="881"/>
      <c r="AJ514" s="881"/>
      <c r="AK514" s="881"/>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84"/>
      <c r="Q515" s="884"/>
      <c r="R515" s="884"/>
      <c r="S515" s="884"/>
      <c r="T515" s="884"/>
      <c r="U515" s="884"/>
      <c r="V515" s="884"/>
      <c r="W515" s="884"/>
      <c r="X515" s="884"/>
      <c r="Y515" s="876"/>
      <c r="Z515" s="877"/>
      <c r="AA515" s="877"/>
      <c r="AB515" s="878"/>
      <c r="AC515" s="885"/>
      <c r="AD515" s="886"/>
      <c r="AE515" s="886"/>
      <c r="AF515" s="886"/>
      <c r="AG515" s="886"/>
      <c r="AH515" s="880"/>
      <c r="AI515" s="881"/>
      <c r="AJ515" s="881"/>
      <c r="AK515" s="881"/>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84"/>
      <c r="Q516" s="884"/>
      <c r="R516" s="884"/>
      <c r="S516" s="884"/>
      <c r="T516" s="884"/>
      <c r="U516" s="884"/>
      <c r="V516" s="884"/>
      <c r="W516" s="884"/>
      <c r="X516" s="884"/>
      <c r="Y516" s="876"/>
      <c r="Z516" s="877"/>
      <c r="AA516" s="877"/>
      <c r="AB516" s="878"/>
      <c r="AC516" s="885"/>
      <c r="AD516" s="886"/>
      <c r="AE516" s="886"/>
      <c r="AF516" s="886"/>
      <c r="AG516" s="886"/>
      <c r="AH516" s="880"/>
      <c r="AI516" s="881"/>
      <c r="AJ516" s="881"/>
      <c r="AK516" s="881"/>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84"/>
      <c r="Q517" s="884"/>
      <c r="R517" s="884"/>
      <c r="S517" s="884"/>
      <c r="T517" s="884"/>
      <c r="U517" s="884"/>
      <c r="V517" s="884"/>
      <c r="W517" s="884"/>
      <c r="X517" s="884"/>
      <c r="Y517" s="876"/>
      <c r="Z517" s="877"/>
      <c r="AA517" s="877"/>
      <c r="AB517" s="878"/>
      <c r="AC517" s="885"/>
      <c r="AD517" s="886"/>
      <c r="AE517" s="886"/>
      <c r="AF517" s="886"/>
      <c r="AG517" s="886"/>
      <c r="AH517" s="880"/>
      <c r="AI517" s="881"/>
      <c r="AJ517" s="881"/>
      <c r="AK517" s="881"/>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84"/>
      <c r="Q518" s="884"/>
      <c r="R518" s="884"/>
      <c r="S518" s="884"/>
      <c r="T518" s="884"/>
      <c r="U518" s="884"/>
      <c r="V518" s="884"/>
      <c r="W518" s="884"/>
      <c r="X518" s="884"/>
      <c r="Y518" s="876"/>
      <c r="Z518" s="877"/>
      <c r="AA518" s="877"/>
      <c r="AB518" s="878"/>
      <c r="AC518" s="885"/>
      <c r="AD518" s="886"/>
      <c r="AE518" s="886"/>
      <c r="AF518" s="886"/>
      <c r="AG518" s="886"/>
      <c r="AH518" s="880"/>
      <c r="AI518" s="881"/>
      <c r="AJ518" s="881"/>
      <c r="AK518" s="881"/>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84"/>
      <c r="Q519" s="884"/>
      <c r="R519" s="884"/>
      <c r="S519" s="884"/>
      <c r="T519" s="884"/>
      <c r="U519" s="884"/>
      <c r="V519" s="884"/>
      <c r="W519" s="884"/>
      <c r="X519" s="884"/>
      <c r="Y519" s="876"/>
      <c r="Z519" s="877"/>
      <c r="AA519" s="877"/>
      <c r="AB519" s="878"/>
      <c r="AC519" s="885"/>
      <c r="AD519" s="886"/>
      <c r="AE519" s="886"/>
      <c r="AF519" s="886"/>
      <c r="AG519" s="886"/>
      <c r="AH519" s="880"/>
      <c r="AI519" s="881"/>
      <c r="AJ519" s="881"/>
      <c r="AK519" s="881"/>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84"/>
      <c r="Q520" s="884"/>
      <c r="R520" s="884"/>
      <c r="S520" s="884"/>
      <c r="T520" s="884"/>
      <c r="U520" s="884"/>
      <c r="V520" s="884"/>
      <c r="W520" s="884"/>
      <c r="X520" s="884"/>
      <c r="Y520" s="876"/>
      <c r="Z520" s="877"/>
      <c r="AA520" s="877"/>
      <c r="AB520" s="878"/>
      <c r="AC520" s="885"/>
      <c r="AD520" s="886"/>
      <c r="AE520" s="886"/>
      <c r="AF520" s="886"/>
      <c r="AG520" s="886"/>
      <c r="AH520" s="880"/>
      <c r="AI520" s="881"/>
      <c r="AJ520" s="881"/>
      <c r="AK520" s="881"/>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84"/>
      <c r="Q521" s="884"/>
      <c r="R521" s="884"/>
      <c r="S521" s="884"/>
      <c r="T521" s="884"/>
      <c r="U521" s="884"/>
      <c r="V521" s="884"/>
      <c r="W521" s="884"/>
      <c r="X521" s="884"/>
      <c r="Y521" s="876"/>
      <c r="Z521" s="877"/>
      <c r="AA521" s="877"/>
      <c r="AB521" s="878"/>
      <c r="AC521" s="885"/>
      <c r="AD521" s="886"/>
      <c r="AE521" s="886"/>
      <c r="AF521" s="886"/>
      <c r="AG521" s="886"/>
      <c r="AH521" s="880"/>
      <c r="AI521" s="881"/>
      <c r="AJ521" s="881"/>
      <c r="AK521" s="881"/>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84"/>
      <c r="Q522" s="884"/>
      <c r="R522" s="884"/>
      <c r="S522" s="884"/>
      <c r="T522" s="884"/>
      <c r="U522" s="884"/>
      <c r="V522" s="884"/>
      <c r="W522" s="884"/>
      <c r="X522" s="884"/>
      <c r="Y522" s="876"/>
      <c r="Z522" s="877"/>
      <c r="AA522" s="877"/>
      <c r="AB522" s="878"/>
      <c r="AC522" s="885"/>
      <c r="AD522" s="886"/>
      <c r="AE522" s="886"/>
      <c r="AF522" s="886"/>
      <c r="AG522" s="886"/>
      <c r="AH522" s="880"/>
      <c r="AI522" s="881"/>
      <c r="AJ522" s="881"/>
      <c r="AK522" s="881"/>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84"/>
      <c r="Q523" s="884"/>
      <c r="R523" s="884"/>
      <c r="S523" s="884"/>
      <c r="T523" s="884"/>
      <c r="U523" s="884"/>
      <c r="V523" s="884"/>
      <c r="W523" s="884"/>
      <c r="X523" s="884"/>
      <c r="Y523" s="876"/>
      <c r="Z523" s="877"/>
      <c r="AA523" s="877"/>
      <c r="AB523" s="878"/>
      <c r="AC523" s="885"/>
      <c r="AD523" s="886"/>
      <c r="AE523" s="886"/>
      <c r="AF523" s="886"/>
      <c r="AG523" s="886"/>
      <c r="AH523" s="880"/>
      <c r="AI523" s="881"/>
      <c r="AJ523" s="881"/>
      <c r="AK523" s="881"/>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84"/>
      <c r="Q524" s="884"/>
      <c r="R524" s="884"/>
      <c r="S524" s="884"/>
      <c r="T524" s="884"/>
      <c r="U524" s="884"/>
      <c r="V524" s="884"/>
      <c r="W524" s="884"/>
      <c r="X524" s="884"/>
      <c r="Y524" s="876"/>
      <c r="Z524" s="877"/>
      <c r="AA524" s="877"/>
      <c r="AB524" s="878"/>
      <c r="AC524" s="885"/>
      <c r="AD524" s="886"/>
      <c r="AE524" s="886"/>
      <c r="AF524" s="886"/>
      <c r="AG524" s="886"/>
      <c r="AH524" s="880"/>
      <c r="AI524" s="881"/>
      <c r="AJ524" s="881"/>
      <c r="AK524" s="881"/>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84"/>
      <c r="Q525" s="884"/>
      <c r="R525" s="884"/>
      <c r="S525" s="884"/>
      <c r="T525" s="884"/>
      <c r="U525" s="884"/>
      <c r="V525" s="884"/>
      <c r="W525" s="884"/>
      <c r="X525" s="884"/>
      <c r="Y525" s="876"/>
      <c r="Z525" s="877"/>
      <c r="AA525" s="877"/>
      <c r="AB525" s="878"/>
      <c r="AC525" s="885"/>
      <c r="AD525" s="886"/>
      <c r="AE525" s="886"/>
      <c r="AF525" s="886"/>
      <c r="AG525" s="886"/>
      <c r="AH525" s="880"/>
      <c r="AI525" s="881"/>
      <c r="AJ525" s="881"/>
      <c r="AK525" s="881"/>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84"/>
      <c r="Q526" s="884"/>
      <c r="R526" s="884"/>
      <c r="S526" s="884"/>
      <c r="T526" s="884"/>
      <c r="U526" s="884"/>
      <c r="V526" s="884"/>
      <c r="W526" s="884"/>
      <c r="X526" s="884"/>
      <c r="Y526" s="876"/>
      <c r="Z526" s="877"/>
      <c r="AA526" s="877"/>
      <c r="AB526" s="878"/>
      <c r="AC526" s="885"/>
      <c r="AD526" s="886"/>
      <c r="AE526" s="886"/>
      <c r="AF526" s="886"/>
      <c r="AG526" s="886"/>
      <c r="AH526" s="880"/>
      <c r="AI526" s="881"/>
      <c r="AJ526" s="881"/>
      <c r="AK526" s="881"/>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84"/>
      <c r="Q527" s="884"/>
      <c r="R527" s="884"/>
      <c r="S527" s="884"/>
      <c r="T527" s="884"/>
      <c r="U527" s="884"/>
      <c r="V527" s="884"/>
      <c r="W527" s="884"/>
      <c r="X527" s="884"/>
      <c r="Y527" s="876"/>
      <c r="Z527" s="877"/>
      <c r="AA527" s="877"/>
      <c r="AB527" s="878"/>
      <c r="AC527" s="885"/>
      <c r="AD527" s="886"/>
      <c r="AE527" s="886"/>
      <c r="AF527" s="886"/>
      <c r="AG527" s="886"/>
      <c r="AH527" s="880"/>
      <c r="AI527" s="881"/>
      <c r="AJ527" s="881"/>
      <c r="AK527" s="881"/>
      <c r="AL527" s="865"/>
      <c r="AM527" s="866"/>
      <c r="AN527" s="866"/>
      <c r="AO527" s="867"/>
      <c r="AP527" s="868"/>
      <c r="AQ527" s="868"/>
      <c r="AR527" s="868"/>
      <c r="AS527" s="868"/>
      <c r="AT527" s="868"/>
      <c r="AU527" s="868"/>
      <c r="AV527" s="868"/>
      <c r="AW527" s="868"/>
      <c r="AX527" s="868"/>
      <c r="AY527">
        <f>COUNTA($C$527)</f>
        <v>0</v>
      </c>
    </row>
    <row r="528" spans="1:51" ht="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8"/>
      <c r="B530" s="858"/>
      <c r="C530" s="858" t="s">
        <v>24</v>
      </c>
      <c r="D530" s="858"/>
      <c r="E530" s="858"/>
      <c r="F530" s="858"/>
      <c r="G530" s="858"/>
      <c r="H530" s="858"/>
      <c r="I530" s="858"/>
      <c r="J530" s="859" t="s">
        <v>197</v>
      </c>
      <c r="K530" s="136"/>
      <c r="L530" s="136"/>
      <c r="M530" s="136"/>
      <c r="N530" s="136"/>
      <c r="O530" s="136"/>
      <c r="P530" s="415" t="s">
        <v>25</v>
      </c>
      <c r="Q530" s="415"/>
      <c r="R530" s="415"/>
      <c r="S530" s="415"/>
      <c r="T530" s="415"/>
      <c r="U530" s="415"/>
      <c r="V530" s="415"/>
      <c r="W530" s="415"/>
      <c r="X530" s="415"/>
      <c r="Y530" s="860" t="s">
        <v>196</v>
      </c>
      <c r="Z530" s="861"/>
      <c r="AA530" s="861"/>
      <c r="AB530" s="861"/>
      <c r="AC530" s="859" t="s">
        <v>226</v>
      </c>
      <c r="AD530" s="859"/>
      <c r="AE530" s="859"/>
      <c r="AF530" s="859"/>
      <c r="AG530" s="859"/>
      <c r="AH530" s="860" t="s">
        <v>244</v>
      </c>
      <c r="AI530" s="858"/>
      <c r="AJ530" s="858"/>
      <c r="AK530" s="858"/>
      <c r="AL530" s="858" t="s">
        <v>19</v>
      </c>
      <c r="AM530" s="858"/>
      <c r="AN530" s="858"/>
      <c r="AO530" s="862"/>
      <c r="AP530" s="882" t="s">
        <v>198</v>
      </c>
      <c r="AQ530" s="882"/>
      <c r="AR530" s="882"/>
      <c r="AS530" s="882"/>
      <c r="AT530" s="882"/>
      <c r="AU530" s="882"/>
      <c r="AV530" s="882"/>
      <c r="AW530" s="882"/>
      <c r="AX530" s="882"/>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84"/>
      <c r="Q531" s="884"/>
      <c r="R531" s="884"/>
      <c r="S531" s="884"/>
      <c r="T531" s="884"/>
      <c r="U531" s="884"/>
      <c r="V531" s="884"/>
      <c r="W531" s="884"/>
      <c r="X531" s="884"/>
      <c r="Y531" s="876"/>
      <c r="Z531" s="877"/>
      <c r="AA531" s="877"/>
      <c r="AB531" s="878"/>
      <c r="AC531" s="885"/>
      <c r="AD531" s="886"/>
      <c r="AE531" s="886"/>
      <c r="AF531" s="886"/>
      <c r="AG531" s="886"/>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84"/>
      <c r="Q532" s="884"/>
      <c r="R532" s="884"/>
      <c r="S532" s="884"/>
      <c r="T532" s="884"/>
      <c r="U532" s="884"/>
      <c r="V532" s="884"/>
      <c r="W532" s="884"/>
      <c r="X532" s="884"/>
      <c r="Y532" s="876"/>
      <c r="Z532" s="877"/>
      <c r="AA532" s="877"/>
      <c r="AB532" s="878"/>
      <c r="AC532" s="885"/>
      <c r="AD532" s="886"/>
      <c r="AE532" s="886"/>
      <c r="AF532" s="886"/>
      <c r="AG532" s="886"/>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87"/>
      <c r="Q533" s="884"/>
      <c r="R533" s="884"/>
      <c r="S533" s="884"/>
      <c r="T533" s="884"/>
      <c r="U533" s="884"/>
      <c r="V533" s="884"/>
      <c r="W533" s="884"/>
      <c r="X533" s="884"/>
      <c r="Y533" s="876"/>
      <c r="Z533" s="877"/>
      <c r="AA533" s="877"/>
      <c r="AB533" s="878"/>
      <c r="AC533" s="885"/>
      <c r="AD533" s="886"/>
      <c r="AE533" s="886"/>
      <c r="AF533" s="886"/>
      <c r="AG533" s="886"/>
      <c r="AH533" s="880"/>
      <c r="AI533" s="881"/>
      <c r="AJ533" s="881"/>
      <c r="AK533" s="881"/>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87"/>
      <c r="Q534" s="884"/>
      <c r="R534" s="884"/>
      <c r="S534" s="884"/>
      <c r="T534" s="884"/>
      <c r="U534" s="884"/>
      <c r="V534" s="884"/>
      <c r="W534" s="884"/>
      <c r="X534" s="884"/>
      <c r="Y534" s="876"/>
      <c r="Z534" s="877"/>
      <c r="AA534" s="877"/>
      <c r="AB534" s="878"/>
      <c r="AC534" s="885"/>
      <c r="AD534" s="886"/>
      <c r="AE534" s="886"/>
      <c r="AF534" s="886"/>
      <c r="AG534" s="886"/>
      <c r="AH534" s="880"/>
      <c r="AI534" s="881"/>
      <c r="AJ534" s="881"/>
      <c r="AK534" s="881"/>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84"/>
      <c r="Q535" s="884"/>
      <c r="R535" s="884"/>
      <c r="S535" s="884"/>
      <c r="T535" s="884"/>
      <c r="U535" s="884"/>
      <c r="V535" s="884"/>
      <c r="W535" s="884"/>
      <c r="X535" s="884"/>
      <c r="Y535" s="876"/>
      <c r="Z535" s="877"/>
      <c r="AA535" s="877"/>
      <c r="AB535" s="878"/>
      <c r="AC535" s="885"/>
      <c r="AD535" s="886"/>
      <c r="AE535" s="886"/>
      <c r="AF535" s="886"/>
      <c r="AG535" s="886"/>
      <c r="AH535" s="880"/>
      <c r="AI535" s="881"/>
      <c r="AJ535" s="881"/>
      <c r="AK535" s="881"/>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84"/>
      <c r="Q536" s="884"/>
      <c r="R536" s="884"/>
      <c r="S536" s="884"/>
      <c r="T536" s="884"/>
      <c r="U536" s="884"/>
      <c r="V536" s="884"/>
      <c r="W536" s="884"/>
      <c r="X536" s="884"/>
      <c r="Y536" s="876"/>
      <c r="Z536" s="877"/>
      <c r="AA536" s="877"/>
      <c r="AB536" s="878"/>
      <c r="AC536" s="885"/>
      <c r="AD536" s="886"/>
      <c r="AE536" s="886"/>
      <c r="AF536" s="886"/>
      <c r="AG536" s="886"/>
      <c r="AH536" s="880"/>
      <c r="AI536" s="881"/>
      <c r="AJ536" s="881"/>
      <c r="AK536" s="881"/>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84"/>
      <c r="Q537" s="884"/>
      <c r="R537" s="884"/>
      <c r="S537" s="884"/>
      <c r="T537" s="884"/>
      <c r="U537" s="884"/>
      <c r="V537" s="884"/>
      <c r="W537" s="884"/>
      <c r="X537" s="884"/>
      <c r="Y537" s="876"/>
      <c r="Z537" s="877"/>
      <c r="AA537" s="877"/>
      <c r="AB537" s="878"/>
      <c r="AC537" s="885"/>
      <c r="AD537" s="886"/>
      <c r="AE537" s="886"/>
      <c r="AF537" s="886"/>
      <c r="AG537" s="886"/>
      <c r="AH537" s="880"/>
      <c r="AI537" s="881"/>
      <c r="AJ537" s="881"/>
      <c r="AK537" s="881"/>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84"/>
      <c r="Q538" s="884"/>
      <c r="R538" s="884"/>
      <c r="S538" s="884"/>
      <c r="T538" s="884"/>
      <c r="U538" s="884"/>
      <c r="V538" s="884"/>
      <c r="W538" s="884"/>
      <c r="X538" s="884"/>
      <c r="Y538" s="876"/>
      <c r="Z538" s="877"/>
      <c r="AA538" s="877"/>
      <c r="AB538" s="878"/>
      <c r="AC538" s="885"/>
      <c r="AD538" s="886"/>
      <c r="AE538" s="886"/>
      <c r="AF538" s="886"/>
      <c r="AG538" s="886"/>
      <c r="AH538" s="880"/>
      <c r="AI538" s="881"/>
      <c r="AJ538" s="881"/>
      <c r="AK538" s="881"/>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84"/>
      <c r="Q539" s="884"/>
      <c r="R539" s="884"/>
      <c r="S539" s="884"/>
      <c r="T539" s="884"/>
      <c r="U539" s="884"/>
      <c r="V539" s="884"/>
      <c r="W539" s="884"/>
      <c r="X539" s="884"/>
      <c r="Y539" s="876"/>
      <c r="Z539" s="877"/>
      <c r="AA539" s="877"/>
      <c r="AB539" s="878"/>
      <c r="AC539" s="885"/>
      <c r="AD539" s="886"/>
      <c r="AE539" s="886"/>
      <c r="AF539" s="886"/>
      <c r="AG539" s="886"/>
      <c r="AH539" s="880"/>
      <c r="AI539" s="881"/>
      <c r="AJ539" s="881"/>
      <c r="AK539" s="881"/>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84"/>
      <c r="Q540" s="884"/>
      <c r="R540" s="884"/>
      <c r="S540" s="884"/>
      <c r="T540" s="884"/>
      <c r="U540" s="884"/>
      <c r="V540" s="884"/>
      <c r="W540" s="884"/>
      <c r="X540" s="884"/>
      <c r="Y540" s="876"/>
      <c r="Z540" s="877"/>
      <c r="AA540" s="877"/>
      <c r="AB540" s="878"/>
      <c r="AC540" s="885"/>
      <c r="AD540" s="886"/>
      <c r="AE540" s="886"/>
      <c r="AF540" s="886"/>
      <c r="AG540" s="886"/>
      <c r="AH540" s="880"/>
      <c r="AI540" s="881"/>
      <c r="AJ540" s="881"/>
      <c r="AK540" s="881"/>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84"/>
      <c r="Q541" s="884"/>
      <c r="R541" s="884"/>
      <c r="S541" s="884"/>
      <c r="T541" s="884"/>
      <c r="U541" s="884"/>
      <c r="V541" s="884"/>
      <c r="W541" s="884"/>
      <c r="X541" s="884"/>
      <c r="Y541" s="876"/>
      <c r="Z541" s="877"/>
      <c r="AA541" s="877"/>
      <c r="AB541" s="878"/>
      <c r="AC541" s="885"/>
      <c r="AD541" s="886"/>
      <c r="AE541" s="886"/>
      <c r="AF541" s="886"/>
      <c r="AG541" s="886"/>
      <c r="AH541" s="880"/>
      <c r="AI541" s="881"/>
      <c r="AJ541" s="881"/>
      <c r="AK541" s="881"/>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84"/>
      <c r="Q542" s="884"/>
      <c r="R542" s="884"/>
      <c r="S542" s="884"/>
      <c r="T542" s="884"/>
      <c r="U542" s="884"/>
      <c r="V542" s="884"/>
      <c r="W542" s="884"/>
      <c r="X542" s="884"/>
      <c r="Y542" s="876"/>
      <c r="Z542" s="877"/>
      <c r="AA542" s="877"/>
      <c r="AB542" s="878"/>
      <c r="AC542" s="885"/>
      <c r="AD542" s="886"/>
      <c r="AE542" s="886"/>
      <c r="AF542" s="886"/>
      <c r="AG542" s="886"/>
      <c r="AH542" s="880"/>
      <c r="AI542" s="881"/>
      <c r="AJ542" s="881"/>
      <c r="AK542" s="881"/>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84"/>
      <c r="Q543" s="884"/>
      <c r="R543" s="884"/>
      <c r="S543" s="884"/>
      <c r="T543" s="884"/>
      <c r="U543" s="884"/>
      <c r="V543" s="884"/>
      <c r="W543" s="884"/>
      <c r="X543" s="884"/>
      <c r="Y543" s="876"/>
      <c r="Z543" s="877"/>
      <c r="AA543" s="877"/>
      <c r="AB543" s="878"/>
      <c r="AC543" s="885"/>
      <c r="AD543" s="886"/>
      <c r="AE543" s="886"/>
      <c r="AF543" s="886"/>
      <c r="AG543" s="886"/>
      <c r="AH543" s="880"/>
      <c r="AI543" s="881"/>
      <c r="AJ543" s="881"/>
      <c r="AK543" s="881"/>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84"/>
      <c r="Q544" s="884"/>
      <c r="R544" s="884"/>
      <c r="S544" s="884"/>
      <c r="T544" s="884"/>
      <c r="U544" s="884"/>
      <c r="V544" s="884"/>
      <c r="W544" s="884"/>
      <c r="X544" s="884"/>
      <c r="Y544" s="876"/>
      <c r="Z544" s="877"/>
      <c r="AA544" s="877"/>
      <c r="AB544" s="878"/>
      <c r="AC544" s="885"/>
      <c r="AD544" s="886"/>
      <c r="AE544" s="886"/>
      <c r="AF544" s="886"/>
      <c r="AG544" s="886"/>
      <c r="AH544" s="880"/>
      <c r="AI544" s="881"/>
      <c r="AJ544" s="881"/>
      <c r="AK544" s="881"/>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84"/>
      <c r="Q545" s="884"/>
      <c r="R545" s="884"/>
      <c r="S545" s="884"/>
      <c r="T545" s="884"/>
      <c r="U545" s="884"/>
      <c r="V545" s="884"/>
      <c r="W545" s="884"/>
      <c r="X545" s="884"/>
      <c r="Y545" s="876"/>
      <c r="Z545" s="877"/>
      <c r="AA545" s="877"/>
      <c r="AB545" s="878"/>
      <c r="AC545" s="885"/>
      <c r="AD545" s="886"/>
      <c r="AE545" s="886"/>
      <c r="AF545" s="886"/>
      <c r="AG545" s="886"/>
      <c r="AH545" s="880"/>
      <c r="AI545" s="881"/>
      <c r="AJ545" s="881"/>
      <c r="AK545" s="881"/>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84"/>
      <c r="Q546" s="884"/>
      <c r="R546" s="884"/>
      <c r="S546" s="884"/>
      <c r="T546" s="884"/>
      <c r="U546" s="884"/>
      <c r="V546" s="884"/>
      <c r="W546" s="884"/>
      <c r="X546" s="884"/>
      <c r="Y546" s="876"/>
      <c r="Z546" s="877"/>
      <c r="AA546" s="877"/>
      <c r="AB546" s="878"/>
      <c r="AC546" s="885"/>
      <c r="AD546" s="886"/>
      <c r="AE546" s="886"/>
      <c r="AF546" s="886"/>
      <c r="AG546" s="886"/>
      <c r="AH546" s="880"/>
      <c r="AI546" s="881"/>
      <c r="AJ546" s="881"/>
      <c r="AK546" s="881"/>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84"/>
      <c r="Q547" s="884"/>
      <c r="R547" s="884"/>
      <c r="S547" s="884"/>
      <c r="T547" s="884"/>
      <c r="U547" s="884"/>
      <c r="V547" s="884"/>
      <c r="W547" s="884"/>
      <c r="X547" s="884"/>
      <c r="Y547" s="876"/>
      <c r="Z547" s="877"/>
      <c r="AA547" s="877"/>
      <c r="AB547" s="878"/>
      <c r="AC547" s="885"/>
      <c r="AD547" s="886"/>
      <c r="AE547" s="886"/>
      <c r="AF547" s="886"/>
      <c r="AG547" s="886"/>
      <c r="AH547" s="880"/>
      <c r="AI547" s="881"/>
      <c r="AJ547" s="881"/>
      <c r="AK547" s="881"/>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84"/>
      <c r="Q548" s="884"/>
      <c r="R548" s="884"/>
      <c r="S548" s="884"/>
      <c r="T548" s="884"/>
      <c r="U548" s="884"/>
      <c r="V548" s="884"/>
      <c r="W548" s="884"/>
      <c r="X548" s="884"/>
      <c r="Y548" s="876"/>
      <c r="Z548" s="877"/>
      <c r="AA548" s="877"/>
      <c r="AB548" s="878"/>
      <c r="AC548" s="885"/>
      <c r="AD548" s="886"/>
      <c r="AE548" s="886"/>
      <c r="AF548" s="886"/>
      <c r="AG548" s="886"/>
      <c r="AH548" s="880"/>
      <c r="AI548" s="881"/>
      <c r="AJ548" s="881"/>
      <c r="AK548" s="881"/>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84"/>
      <c r="Q549" s="884"/>
      <c r="R549" s="884"/>
      <c r="S549" s="884"/>
      <c r="T549" s="884"/>
      <c r="U549" s="884"/>
      <c r="V549" s="884"/>
      <c r="W549" s="884"/>
      <c r="X549" s="884"/>
      <c r="Y549" s="876"/>
      <c r="Z549" s="877"/>
      <c r="AA549" s="877"/>
      <c r="AB549" s="878"/>
      <c r="AC549" s="885"/>
      <c r="AD549" s="886"/>
      <c r="AE549" s="886"/>
      <c r="AF549" s="886"/>
      <c r="AG549" s="886"/>
      <c r="AH549" s="880"/>
      <c r="AI549" s="881"/>
      <c r="AJ549" s="881"/>
      <c r="AK549" s="881"/>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84"/>
      <c r="Q550" s="884"/>
      <c r="R550" s="884"/>
      <c r="S550" s="884"/>
      <c r="T550" s="884"/>
      <c r="U550" s="884"/>
      <c r="V550" s="884"/>
      <c r="W550" s="884"/>
      <c r="X550" s="884"/>
      <c r="Y550" s="876"/>
      <c r="Z550" s="877"/>
      <c r="AA550" s="877"/>
      <c r="AB550" s="878"/>
      <c r="AC550" s="885"/>
      <c r="AD550" s="886"/>
      <c r="AE550" s="886"/>
      <c r="AF550" s="886"/>
      <c r="AG550" s="886"/>
      <c r="AH550" s="880"/>
      <c r="AI550" s="881"/>
      <c r="AJ550" s="881"/>
      <c r="AK550" s="881"/>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84"/>
      <c r="Q551" s="884"/>
      <c r="R551" s="884"/>
      <c r="S551" s="884"/>
      <c r="T551" s="884"/>
      <c r="U551" s="884"/>
      <c r="V551" s="884"/>
      <c r="W551" s="884"/>
      <c r="X551" s="884"/>
      <c r="Y551" s="876"/>
      <c r="Z551" s="877"/>
      <c r="AA551" s="877"/>
      <c r="AB551" s="878"/>
      <c r="AC551" s="885"/>
      <c r="AD551" s="886"/>
      <c r="AE551" s="886"/>
      <c r="AF551" s="886"/>
      <c r="AG551" s="886"/>
      <c r="AH551" s="880"/>
      <c r="AI551" s="881"/>
      <c r="AJ551" s="881"/>
      <c r="AK551" s="881"/>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84"/>
      <c r="Q552" s="884"/>
      <c r="R552" s="884"/>
      <c r="S552" s="884"/>
      <c r="T552" s="884"/>
      <c r="U552" s="884"/>
      <c r="V552" s="884"/>
      <c r="W552" s="884"/>
      <c r="X552" s="884"/>
      <c r="Y552" s="876"/>
      <c r="Z552" s="877"/>
      <c r="AA552" s="877"/>
      <c r="AB552" s="878"/>
      <c r="AC552" s="885"/>
      <c r="AD552" s="886"/>
      <c r="AE552" s="886"/>
      <c r="AF552" s="886"/>
      <c r="AG552" s="886"/>
      <c r="AH552" s="880"/>
      <c r="AI552" s="881"/>
      <c r="AJ552" s="881"/>
      <c r="AK552" s="881"/>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84"/>
      <c r="Q553" s="884"/>
      <c r="R553" s="884"/>
      <c r="S553" s="884"/>
      <c r="T553" s="884"/>
      <c r="U553" s="884"/>
      <c r="V553" s="884"/>
      <c r="W553" s="884"/>
      <c r="X553" s="884"/>
      <c r="Y553" s="876"/>
      <c r="Z553" s="877"/>
      <c r="AA553" s="877"/>
      <c r="AB553" s="878"/>
      <c r="AC553" s="885"/>
      <c r="AD553" s="886"/>
      <c r="AE553" s="886"/>
      <c r="AF553" s="886"/>
      <c r="AG553" s="886"/>
      <c r="AH553" s="880"/>
      <c r="AI553" s="881"/>
      <c r="AJ553" s="881"/>
      <c r="AK553" s="881"/>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84"/>
      <c r="Q554" s="884"/>
      <c r="R554" s="884"/>
      <c r="S554" s="884"/>
      <c r="T554" s="884"/>
      <c r="U554" s="884"/>
      <c r="V554" s="884"/>
      <c r="W554" s="884"/>
      <c r="X554" s="884"/>
      <c r="Y554" s="876"/>
      <c r="Z554" s="877"/>
      <c r="AA554" s="877"/>
      <c r="AB554" s="878"/>
      <c r="AC554" s="885"/>
      <c r="AD554" s="886"/>
      <c r="AE554" s="886"/>
      <c r="AF554" s="886"/>
      <c r="AG554" s="886"/>
      <c r="AH554" s="880"/>
      <c r="AI554" s="881"/>
      <c r="AJ554" s="881"/>
      <c r="AK554" s="881"/>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84"/>
      <c r="Q555" s="884"/>
      <c r="R555" s="884"/>
      <c r="S555" s="884"/>
      <c r="T555" s="884"/>
      <c r="U555" s="884"/>
      <c r="V555" s="884"/>
      <c r="W555" s="884"/>
      <c r="X555" s="884"/>
      <c r="Y555" s="876"/>
      <c r="Z555" s="877"/>
      <c r="AA555" s="877"/>
      <c r="AB555" s="878"/>
      <c r="AC555" s="885"/>
      <c r="AD555" s="886"/>
      <c r="AE555" s="886"/>
      <c r="AF555" s="886"/>
      <c r="AG555" s="886"/>
      <c r="AH555" s="880"/>
      <c r="AI555" s="881"/>
      <c r="AJ555" s="881"/>
      <c r="AK555" s="881"/>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84"/>
      <c r="Q556" s="884"/>
      <c r="R556" s="884"/>
      <c r="S556" s="884"/>
      <c r="T556" s="884"/>
      <c r="U556" s="884"/>
      <c r="V556" s="884"/>
      <c r="W556" s="884"/>
      <c r="X556" s="884"/>
      <c r="Y556" s="876"/>
      <c r="Z556" s="877"/>
      <c r="AA556" s="877"/>
      <c r="AB556" s="878"/>
      <c r="AC556" s="885"/>
      <c r="AD556" s="886"/>
      <c r="AE556" s="886"/>
      <c r="AF556" s="886"/>
      <c r="AG556" s="886"/>
      <c r="AH556" s="880"/>
      <c r="AI556" s="881"/>
      <c r="AJ556" s="881"/>
      <c r="AK556" s="881"/>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84"/>
      <c r="Q557" s="884"/>
      <c r="R557" s="884"/>
      <c r="S557" s="884"/>
      <c r="T557" s="884"/>
      <c r="U557" s="884"/>
      <c r="V557" s="884"/>
      <c r="W557" s="884"/>
      <c r="X557" s="884"/>
      <c r="Y557" s="876"/>
      <c r="Z557" s="877"/>
      <c r="AA557" s="877"/>
      <c r="AB557" s="878"/>
      <c r="AC557" s="885"/>
      <c r="AD557" s="886"/>
      <c r="AE557" s="886"/>
      <c r="AF557" s="886"/>
      <c r="AG557" s="886"/>
      <c r="AH557" s="880"/>
      <c r="AI557" s="881"/>
      <c r="AJ557" s="881"/>
      <c r="AK557" s="881"/>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84"/>
      <c r="Q558" s="884"/>
      <c r="R558" s="884"/>
      <c r="S558" s="884"/>
      <c r="T558" s="884"/>
      <c r="U558" s="884"/>
      <c r="V558" s="884"/>
      <c r="W558" s="884"/>
      <c r="X558" s="884"/>
      <c r="Y558" s="876"/>
      <c r="Z558" s="877"/>
      <c r="AA558" s="877"/>
      <c r="AB558" s="878"/>
      <c r="AC558" s="885"/>
      <c r="AD558" s="886"/>
      <c r="AE558" s="886"/>
      <c r="AF558" s="886"/>
      <c r="AG558" s="886"/>
      <c r="AH558" s="880"/>
      <c r="AI558" s="881"/>
      <c r="AJ558" s="881"/>
      <c r="AK558" s="881"/>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84"/>
      <c r="Q559" s="884"/>
      <c r="R559" s="884"/>
      <c r="S559" s="884"/>
      <c r="T559" s="884"/>
      <c r="U559" s="884"/>
      <c r="V559" s="884"/>
      <c r="W559" s="884"/>
      <c r="X559" s="884"/>
      <c r="Y559" s="876"/>
      <c r="Z559" s="877"/>
      <c r="AA559" s="877"/>
      <c r="AB559" s="878"/>
      <c r="AC559" s="885"/>
      <c r="AD559" s="886"/>
      <c r="AE559" s="886"/>
      <c r="AF559" s="886"/>
      <c r="AG559" s="886"/>
      <c r="AH559" s="880"/>
      <c r="AI559" s="881"/>
      <c r="AJ559" s="881"/>
      <c r="AK559" s="881"/>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84"/>
      <c r="Q560" s="884"/>
      <c r="R560" s="884"/>
      <c r="S560" s="884"/>
      <c r="T560" s="884"/>
      <c r="U560" s="884"/>
      <c r="V560" s="884"/>
      <c r="W560" s="884"/>
      <c r="X560" s="884"/>
      <c r="Y560" s="876"/>
      <c r="Z560" s="877"/>
      <c r="AA560" s="877"/>
      <c r="AB560" s="878"/>
      <c r="AC560" s="885"/>
      <c r="AD560" s="886"/>
      <c r="AE560" s="886"/>
      <c r="AF560" s="886"/>
      <c r="AG560" s="886"/>
      <c r="AH560" s="880"/>
      <c r="AI560" s="881"/>
      <c r="AJ560" s="881"/>
      <c r="AK560" s="881"/>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8"/>
      <c r="B563" s="858"/>
      <c r="C563" s="858" t="s">
        <v>24</v>
      </c>
      <c r="D563" s="858"/>
      <c r="E563" s="858"/>
      <c r="F563" s="858"/>
      <c r="G563" s="858"/>
      <c r="H563" s="858"/>
      <c r="I563" s="858"/>
      <c r="J563" s="859" t="s">
        <v>197</v>
      </c>
      <c r="K563" s="136"/>
      <c r="L563" s="136"/>
      <c r="M563" s="136"/>
      <c r="N563" s="136"/>
      <c r="O563" s="136"/>
      <c r="P563" s="415" t="s">
        <v>25</v>
      </c>
      <c r="Q563" s="415"/>
      <c r="R563" s="415"/>
      <c r="S563" s="415"/>
      <c r="T563" s="415"/>
      <c r="U563" s="415"/>
      <c r="V563" s="415"/>
      <c r="W563" s="415"/>
      <c r="X563" s="415"/>
      <c r="Y563" s="860" t="s">
        <v>196</v>
      </c>
      <c r="Z563" s="861"/>
      <c r="AA563" s="861"/>
      <c r="AB563" s="861"/>
      <c r="AC563" s="859" t="s">
        <v>226</v>
      </c>
      <c r="AD563" s="859"/>
      <c r="AE563" s="859"/>
      <c r="AF563" s="859"/>
      <c r="AG563" s="859"/>
      <c r="AH563" s="860" t="s">
        <v>244</v>
      </c>
      <c r="AI563" s="858"/>
      <c r="AJ563" s="858"/>
      <c r="AK563" s="858"/>
      <c r="AL563" s="858" t="s">
        <v>19</v>
      </c>
      <c r="AM563" s="858"/>
      <c r="AN563" s="858"/>
      <c r="AO563" s="862"/>
      <c r="AP563" s="882" t="s">
        <v>198</v>
      </c>
      <c r="AQ563" s="882"/>
      <c r="AR563" s="882"/>
      <c r="AS563" s="882"/>
      <c r="AT563" s="882"/>
      <c r="AU563" s="882"/>
      <c r="AV563" s="882"/>
      <c r="AW563" s="882"/>
      <c r="AX563" s="882"/>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84"/>
      <c r="Q564" s="884"/>
      <c r="R564" s="884"/>
      <c r="S564" s="884"/>
      <c r="T564" s="884"/>
      <c r="U564" s="884"/>
      <c r="V564" s="884"/>
      <c r="W564" s="884"/>
      <c r="X564" s="884"/>
      <c r="Y564" s="876"/>
      <c r="Z564" s="877"/>
      <c r="AA564" s="877"/>
      <c r="AB564" s="878"/>
      <c r="AC564" s="885"/>
      <c r="AD564" s="886"/>
      <c r="AE564" s="886"/>
      <c r="AF564" s="886"/>
      <c r="AG564" s="886"/>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84"/>
      <c r="Q565" s="884"/>
      <c r="R565" s="884"/>
      <c r="S565" s="884"/>
      <c r="T565" s="884"/>
      <c r="U565" s="884"/>
      <c r="V565" s="884"/>
      <c r="W565" s="884"/>
      <c r="X565" s="884"/>
      <c r="Y565" s="876"/>
      <c r="Z565" s="877"/>
      <c r="AA565" s="877"/>
      <c r="AB565" s="878"/>
      <c r="AC565" s="885"/>
      <c r="AD565" s="886"/>
      <c r="AE565" s="886"/>
      <c r="AF565" s="886"/>
      <c r="AG565" s="886"/>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87"/>
      <c r="Q566" s="884"/>
      <c r="R566" s="884"/>
      <c r="S566" s="884"/>
      <c r="T566" s="884"/>
      <c r="U566" s="884"/>
      <c r="V566" s="884"/>
      <c r="W566" s="884"/>
      <c r="X566" s="884"/>
      <c r="Y566" s="876"/>
      <c r="Z566" s="877"/>
      <c r="AA566" s="877"/>
      <c r="AB566" s="878"/>
      <c r="AC566" s="885"/>
      <c r="AD566" s="886"/>
      <c r="AE566" s="886"/>
      <c r="AF566" s="886"/>
      <c r="AG566" s="886"/>
      <c r="AH566" s="880"/>
      <c r="AI566" s="881"/>
      <c r="AJ566" s="881"/>
      <c r="AK566" s="881"/>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87"/>
      <c r="Q567" s="884"/>
      <c r="R567" s="884"/>
      <c r="S567" s="884"/>
      <c r="T567" s="884"/>
      <c r="U567" s="884"/>
      <c r="V567" s="884"/>
      <c r="W567" s="884"/>
      <c r="X567" s="884"/>
      <c r="Y567" s="876"/>
      <c r="Z567" s="877"/>
      <c r="AA567" s="877"/>
      <c r="AB567" s="878"/>
      <c r="AC567" s="885"/>
      <c r="AD567" s="886"/>
      <c r="AE567" s="886"/>
      <c r="AF567" s="886"/>
      <c r="AG567" s="886"/>
      <c r="AH567" s="880"/>
      <c r="AI567" s="881"/>
      <c r="AJ567" s="881"/>
      <c r="AK567" s="881"/>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84"/>
      <c r="Q568" s="884"/>
      <c r="R568" s="884"/>
      <c r="S568" s="884"/>
      <c r="T568" s="884"/>
      <c r="U568" s="884"/>
      <c r="V568" s="884"/>
      <c r="W568" s="884"/>
      <c r="X568" s="884"/>
      <c r="Y568" s="876"/>
      <c r="Z568" s="877"/>
      <c r="AA568" s="877"/>
      <c r="AB568" s="878"/>
      <c r="AC568" s="885"/>
      <c r="AD568" s="886"/>
      <c r="AE568" s="886"/>
      <c r="AF568" s="886"/>
      <c r="AG568" s="886"/>
      <c r="AH568" s="880"/>
      <c r="AI568" s="881"/>
      <c r="AJ568" s="881"/>
      <c r="AK568" s="881"/>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84"/>
      <c r="Q569" s="884"/>
      <c r="R569" s="884"/>
      <c r="S569" s="884"/>
      <c r="T569" s="884"/>
      <c r="U569" s="884"/>
      <c r="V569" s="884"/>
      <c r="W569" s="884"/>
      <c r="X569" s="884"/>
      <c r="Y569" s="876"/>
      <c r="Z569" s="877"/>
      <c r="AA569" s="877"/>
      <c r="AB569" s="878"/>
      <c r="AC569" s="885"/>
      <c r="AD569" s="886"/>
      <c r="AE569" s="886"/>
      <c r="AF569" s="886"/>
      <c r="AG569" s="886"/>
      <c r="AH569" s="880"/>
      <c r="AI569" s="881"/>
      <c r="AJ569" s="881"/>
      <c r="AK569" s="881"/>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84"/>
      <c r="Q570" s="884"/>
      <c r="R570" s="884"/>
      <c r="S570" s="884"/>
      <c r="T570" s="884"/>
      <c r="U570" s="884"/>
      <c r="V570" s="884"/>
      <c r="W570" s="884"/>
      <c r="X570" s="884"/>
      <c r="Y570" s="876"/>
      <c r="Z570" s="877"/>
      <c r="AA570" s="877"/>
      <c r="AB570" s="878"/>
      <c r="AC570" s="885"/>
      <c r="AD570" s="886"/>
      <c r="AE570" s="886"/>
      <c r="AF570" s="886"/>
      <c r="AG570" s="886"/>
      <c r="AH570" s="880"/>
      <c r="AI570" s="881"/>
      <c r="AJ570" s="881"/>
      <c r="AK570" s="881"/>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84"/>
      <c r="Q571" s="884"/>
      <c r="R571" s="884"/>
      <c r="S571" s="884"/>
      <c r="T571" s="884"/>
      <c r="U571" s="884"/>
      <c r="V571" s="884"/>
      <c r="W571" s="884"/>
      <c r="X571" s="884"/>
      <c r="Y571" s="876"/>
      <c r="Z571" s="877"/>
      <c r="AA571" s="877"/>
      <c r="AB571" s="878"/>
      <c r="AC571" s="885"/>
      <c r="AD571" s="886"/>
      <c r="AE571" s="886"/>
      <c r="AF571" s="886"/>
      <c r="AG571" s="886"/>
      <c r="AH571" s="880"/>
      <c r="AI571" s="881"/>
      <c r="AJ571" s="881"/>
      <c r="AK571" s="881"/>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84"/>
      <c r="Q572" s="884"/>
      <c r="R572" s="884"/>
      <c r="S572" s="884"/>
      <c r="T572" s="884"/>
      <c r="U572" s="884"/>
      <c r="V572" s="884"/>
      <c r="W572" s="884"/>
      <c r="X572" s="884"/>
      <c r="Y572" s="876"/>
      <c r="Z572" s="877"/>
      <c r="AA572" s="877"/>
      <c r="AB572" s="878"/>
      <c r="AC572" s="885"/>
      <c r="AD572" s="886"/>
      <c r="AE572" s="886"/>
      <c r="AF572" s="886"/>
      <c r="AG572" s="886"/>
      <c r="AH572" s="880"/>
      <c r="AI572" s="881"/>
      <c r="AJ572" s="881"/>
      <c r="AK572" s="881"/>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84"/>
      <c r="Q573" s="884"/>
      <c r="R573" s="884"/>
      <c r="S573" s="884"/>
      <c r="T573" s="884"/>
      <c r="U573" s="884"/>
      <c r="V573" s="884"/>
      <c r="W573" s="884"/>
      <c r="X573" s="884"/>
      <c r="Y573" s="876"/>
      <c r="Z573" s="877"/>
      <c r="AA573" s="877"/>
      <c r="AB573" s="878"/>
      <c r="AC573" s="885"/>
      <c r="AD573" s="886"/>
      <c r="AE573" s="886"/>
      <c r="AF573" s="886"/>
      <c r="AG573" s="886"/>
      <c r="AH573" s="880"/>
      <c r="AI573" s="881"/>
      <c r="AJ573" s="881"/>
      <c r="AK573" s="881"/>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84"/>
      <c r="Q574" s="884"/>
      <c r="R574" s="884"/>
      <c r="S574" s="884"/>
      <c r="T574" s="884"/>
      <c r="U574" s="884"/>
      <c r="V574" s="884"/>
      <c r="W574" s="884"/>
      <c r="X574" s="884"/>
      <c r="Y574" s="876"/>
      <c r="Z574" s="877"/>
      <c r="AA574" s="877"/>
      <c r="AB574" s="878"/>
      <c r="AC574" s="885"/>
      <c r="AD574" s="886"/>
      <c r="AE574" s="886"/>
      <c r="AF574" s="886"/>
      <c r="AG574" s="886"/>
      <c r="AH574" s="880"/>
      <c r="AI574" s="881"/>
      <c r="AJ574" s="881"/>
      <c r="AK574" s="881"/>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84"/>
      <c r="Q575" s="884"/>
      <c r="R575" s="884"/>
      <c r="S575" s="884"/>
      <c r="T575" s="884"/>
      <c r="U575" s="884"/>
      <c r="V575" s="884"/>
      <c r="W575" s="884"/>
      <c r="X575" s="884"/>
      <c r="Y575" s="876"/>
      <c r="Z575" s="877"/>
      <c r="AA575" s="877"/>
      <c r="AB575" s="878"/>
      <c r="AC575" s="885"/>
      <c r="AD575" s="886"/>
      <c r="AE575" s="886"/>
      <c r="AF575" s="886"/>
      <c r="AG575" s="886"/>
      <c r="AH575" s="880"/>
      <c r="AI575" s="881"/>
      <c r="AJ575" s="881"/>
      <c r="AK575" s="881"/>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84"/>
      <c r="Q576" s="884"/>
      <c r="R576" s="884"/>
      <c r="S576" s="884"/>
      <c r="T576" s="884"/>
      <c r="U576" s="884"/>
      <c r="V576" s="884"/>
      <c r="W576" s="884"/>
      <c r="X576" s="884"/>
      <c r="Y576" s="876"/>
      <c r="Z576" s="877"/>
      <c r="AA576" s="877"/>
      <c r="AB576" s="878"/>
      <c r="AC576" s="885"/>
      <c r="AD576" s="886"/>
      <c r="AE576" s="886"/>
      <c r="AF576" s="886"/>
      <c r="AG576" s="886"/>
      <c r="AH576" s="880"/>
      <c r="AI576" s="881"/>
      <c r="AJ576" s="881"/>
      <c r="AK576" s="881"/>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84"/>
      <c r="Q577" s="884"/>
      <c r="R577" s="884"/>
      <c r="S577" s="884"/>
      <c r="T577" s="884"/>
      <c r="U577" s="884"/>
      <c r="V577" s="884"/>
      <c r="W577" s="884"/>
      <c r="X577" s="884"/>
      <c r="Y577" s="876"/>
      <c r="Z577" s="877"/>
      <c r="AA577" s="877"/>
      <c r="AB577" s="878"/>
      <c r="AC577" s="885"/>
      <c r="AD577" s="886"/>
      <c r="AE577" s="886"/>
      <c r="AF577" s="886"/>
      <c r="AG577" s="886"/>
      <c r="AH577" s="880"/>
      <c r="AI577" s="881"/>
      <c r="AJ577" s="881"/>
      <c r="AK577" s="881"/>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84"/>
      <c r="Q578" s="884"/>
      <c r="R578" s="884"/>
      <c r="S578" s="884"/>
      <c r="T578" s="884"/>
      <c r="U578" s="884"/>
      <c r="V578" s="884"/>
      <c r="W578" s="884"/>
      <c r="X578" s="884"/>
      <c r="Y578" s="876"/>
      <c r="Z578" s="877"/>
      <c r="AA578" s="877"/>
      <c r="AB578" s="878"/>
      <c r="AC578" s="885"/>
      <c r="AD578" s="886"/>
      <c r="AE578" s="886"/>
      <c r="AF578" s="886"/>
      <c r="AG578" s="886"/>
      <c r="AH578" s="880"/>
      <c r="AI578" s="881"/>
      <c r="AJ578" s="881"/>
      <c r="AK578" s="881"/>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84"/>
      <c r="Q579" s="884"/>
      <c r="R579" s="884"/>
      <c r="S579" s="884"/>
      <c r="T579" s="884"/>
      <c r="U579" s="884"/>
      <c r="V579" s="884"/>
      <c r="W579" s="884"/>
      <c r="X579" s="884"/>
      <c r="Y579" s="876"/>
      <c r="Z579" s="877"/>
      <c r="AA579" s="877"/>
      <c r="AB579" s="878"/>
      <c r="AC579" s="885"/>
      <c r="AD579" s="886"/>
      <c r="AE579" s="886"/>
      <c r="AF579" s="886"/>
      <c r="AG579" s="886"/>
      <c r="AH579" s="880"/>
      <c r="AI579" s="881"/>
      <c r="AJ579" s="881"/>
      <c r="AK579" s="881"/>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84"/>
      <c r="Q580" s="884"/>
      <c r="R580" s="884"/>
      <c r="S580" s="884"/>
      <c r="T580" s="884"/>
      <c r="U580" s="884"/>
      <c r="V580" s="884"/>
      <c r="W580" s="884"/>
      <c r="X580" s="884"/>
      <c r="Y580" s="876"/>
      <c r="Z580" s="877"/>
      <c r="AA580" s="877"/>
      <c r="AB580" s="878"/>
      <c r="AC580" s="885"/>
      <c r="AD580" s="886"/>
      <c r="AE580" s="886"/>
      <c r="AF580" s="886"/>
      <c r="AG580" s="886"/>
      <c r="AH580" s="880"/>
      <c r="AI580" s="881"/>
      <c r="AJ580" s="881"/>
      <c r="AK580" s="881"/>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84"/>
      <c r="Q581" s="884"/>
      <c r="R581" s="884"/>
      <c r="S581" s="884"/>
      <c r="T581" s="884"/>
      <c r="U581" s="884"/>
      <c r="V581" s="884"/>
      <c r="W581" s="884"/>
      <c r="X581" s="884"/>
      <c r="Y581" s="876"/>
      <c r="Z581" s="877"/>
      <c r="AA581" s="877"/>
      <c r="AB581" s="878"/>
      <c r="AC581" s="885"/>
      <c r="AD581" s="886"/>
      <c r="AE581" s="886"/>
      <c r="AF581" s="886"/>
      <c r="AG581" s="886"/>
      <c r="AH581" s="880"/>
      <c r="AI581" s="881"/>
      <c r="AJ581" s="881"/>
      <c r="AK581" s="881"/>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84"/>
      <c r="Q582" s="884"/>
      <c r="R582" s="884"/>
      <c r="S582" s="884"/>
      <c r="T582" s="884"/>
      <c r="U582" s="884"/>
      <c r="V582" s="884"/>
      <c r="W582" s="884"/>
      <c r="X582" s="884"/>
      <c r="Y582" s="876"/>
      <c r="Z582" s="877"/>
      <c r="AA582" s="877"/>
      <c r="AB582" s="878"/>
      <c r="AC582" s="885"/>
      <c r="AD582" s="886"/>
      <c r="AE582" s="886"/>
      <c r="AF582" s="886"/>
      <c r="AG582" s="886"/>
      <c r="AH582" s="880"/>
      <c r="AI582" s="881"/>
      <c r="AJ582" s="881"/>
      <c r="AK582" s="881"/>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84"/>
      <c r="Q583" s="884"/>
      <c r="R583" s="884"/>
      <c r="S583" s="884"/>
      <c r="T583" s="884"/>
      <c r="U583" s="884"/>
      <c r="V583" s="884"/>
      <c r="W583" s="884"/>
      <c r="X583" s="884"/>
      <c r="Y583" s="876"/>
      <c r="Z583" s="877"/>
      <c r="AA583" s="877"/>
      <c r="AB583" s="878"/>
      <c r="AC583" s="885"/>
      <c r="AD583" s="886"/>
      <c r="AE583" s="886"/>
      <c r="AF583" s="886"/>
      <c r="AG583" s="886"/>
      <c r="AH583" s="880"/>
      <c r="AI583" s="881"/>
      <c r="AJ583" s="881"/>
      <c r="AK583" s="881"/>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84"/>
      <c r="Q584" s="884"/>
      <c r="R584" s="884"/>
      <c r="S584" s="884"/>
      <c r="T584" s="884"/>
      <c r="U584" s="884"/>
      <c r="V584" s="884"/>
      <c r="W584" s="884"/>
      <c r="X584" s="884"/>
      <c r="Y584" s="876"/>
      <c r="Z584" s="877"/>
      <c r="AA584" s="877"/>
      <c r="AB584" s="878"/>
      <c r="AC584" s="885"/>
      <c r="AD584" s="886"/>
      <c r="AE584" s="886"/>
      <c r="AF584" s="886"/>
      <c r="AG584" s="886"/>
      <c r="AH584" s="880"/>
      <c r="AI584" s="881"/>
      <c r="AJ584" s="881"/>
      <c r="AK584" s="881"/>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84"/>
      <c r="Q585" s="884"/>
      <c r="R585" s="884"/>
      <c r="S585" s="884"/>
      <c r="T585" s="884"/>
      <c r="U585" s="884"/>
      <c r="V585" s="884"/>
      <c r="W585" s="884"/>
      <c r="X585" s="884"/>
      <c r="Y585" s="876"/>
      <c r="Z585" s="877"/>
      <c r="AA585" s="877"/>
      <c r="AB585" s="878"/>
      <c r="AC585" s="885"/>
      <c r="AD585" s="886"/>
      <c r="AE585" s="886"/>
      <c r="AF585" s="886"/>
      <c r="AG585" s="886"/>
      <c r="AH585" s="880"/>
      <c r="AI585" s="881"/>
      <c r="AJ585" s="881"/>
      <c r="AK585" s="881"/>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84"/>
      <c r="Q586" s="884"/>
      <c r="R586" s="884"/>
      <c r="S586" s="884"/>
      <c r="T586" s="884"/>
      <c r="U586" s="884"/>
      <c r="V586" s="884"/>
      <c r="W586" s="884"/>
      <c r="X586" s="884"/>
      <c r="Y586" s="876"/>
      <c r="Z586" s="877"/>
      <c r="AA586" s="877"/>
      <c r="AB586" s="878"/>
      <c r="AC586" s="885"/>
      <c r="AD586" s="886"/>
      <c r="AE586" s="886"/>
      <c r="AF586" s="886"/>
      <c r="AG586" s="886"/>
      <c r="AH586" s="880"/>
      <c r="AI586" s="881"/>
      <c r="AJ586" s="881"/>
      <c r="AK586" s="881"/>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84"/>
      <c r="Q587" s="884"/>
      <c r="R587" s="884"/>
      <c r="S587" s="884"/>
      <c r="T587" s="884"/>
      <c r="U587" s="884"/>
      <c r="V587" s="884"/>
      <c r="W587" s="884"/>
      <c r="X587" s="884"/>
      <c r="Y587" s="876"/>
      <c r="Z587" s="877"/>
      <c r="AA587" s="877"/>
      <c r="AB587" s="878"/>
      <c r="AC587" s="885"/>
      <c r="AD587" s="886"/>
      <c r="AE587" s="886"/>
      <c r="AF587" s="886"/>
      <c r="AG587" s="886"/>
      <c r="AH587" s="880"/>
      <c r="AI587" s="881"/>
      <c r="AJ587" s="881"/>
      <c r="AK587" s="881"/>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84"/>
      <c r="Q588" s="884"/>
      <c r="R588" s="884"/>
      <c r="S588" s="884"/>
      <c r="T588" s="884"/>
      <c r="U588" s="884"/>
      <c r="V588" s="884"/>
      <c r="W588" s="884"/>
      <c r="X588" s="884"/>
      <c r="Y588" s="876"/>
      <c r="Z588" s="877"/>
      <c r="AA588" s="877"/>
      <c r="AB588" s="878"/>
      <c r="AC588" s="885"/>
      <c r="AD588" s="886"/>
      <c r="AE588" s="886"/>
      <c r="AF588" s="886"/>
      <c r="AG588" s="886"/>
      <c r="AH588" s="880"/>
      <c r="AI588" s="881"/>
      <c r="AJ588" s="881"/>
      <c r="AK588" s="881"/>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84"/>
      <c r="Q589" s="884"/>
      <c r="R589" s="884"/>
      <c r="S589" s="884"/>
      <c r="T589" s="884"/>
      <c r="U589" s="884"/>
      <c r="V589" s="884"/>
      <c r="W589" s="884"/>
      <c r="X589" s="884"/>
      <c r="Y589" s="876"/>
      <c r="Z589" s="877"/>
      <c r="AA589" s="877"/>
      <c r="AB589" s="878"/>
      <c r="AC589" s="885"/>
      <c r="AD589" s="886"/>
      <c r="AE589" s="886"/>
      <c r="AF589" s="886"/>
      <c r="AG589" s="886"/>
      <c r="AH589" s="880"/>
      <c r="AI589" s="881"/>
      <c r="AJ589" s="881"/>
      <c r="AK589" s="881"/>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84"/>
      <c r="Q590" s="884"/>
      <c r="R590" s="884"/>
      <c r="S590" s="884"/>
      <c r="T590" s="884"/>
      <c r="U590" s="884"/>
      <c r="V590" s="884"/>
      <c r="W590" s="884"/>
      <c r="X590" s="884"/>
      <c r="Y590" s="876"/>
      <c r="Z590" s="877"/>
      <c r="AA590" s="877"/>
      <c r="AB590" s="878"/>
      <c r="AC590" s="885"/>
      <c r="AD590" s="886"/>
      <c r="AE590" s="886"/>
      <c r="AF590" s="886"/>
      <c r="AG590" s="886"/>
      <c r="AH590" s="880"/>
      <c r="AI590" s="881"/>
      <c r="AJ590" s="881"/>
      <c r="AK590" s="881"/>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84"/>
      <c r="Q591" s="884"/>
      <c r="R591" s="884"/>
      <c r="S591" s="884"/>
      <c r="T591" s="884"/>
      <c r="U591" s="884"/>
      <c r="V591" s="884"/>
      <c r="W591" s="884"/>
      <c r="X591" s="884"/>
      <c r="Y591" s="876"/>
      <c r="Z591" s="877"/>
      <c r="AA591" s="877"/>
      <c r="AB591" s="878"/>
      <c r="AC591" s="885"/>
      <c r="AD591" s="886"/>
      <c r="AE591" s="886"/>
      <c r="AF591" s="886"/>
      <c r="AG591" s="886"/>
      <c r="AH591" s="880"/>
      <c r="AI591" s="881"/>
      <c r="AJ591" s="881"/>
      <c r="AK591" s="881"/>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84"/>
      <c r="Q592" s="884"/>
      <c r="R592" s="884"/>
      <c r="S592" s="884"/>
      <c r="T592" s="884"/>
      <c r="U592" s="884"/>
      <c r="V592" s="884"/>
      <c r="W592" s="884"/>
      <c r="X592" s="884"/>
      <c r="Y592" s="876"/>
      <c r="Z592" s="877"/>
      <c r="AA592" s="877"/>
      <c r="AB592" s="878"/>
      <c r="AC592" s="885"/>
      <c r="AD592" s="886"/>
      <c r="AE592" s="886"/>
      <c r="AF592" s="886"/>
      <c r="AG592" s="886"/>
      <c r="AH592" s="880"/>
      <c r="AI592" s="881"/>
      <c r="AJ592" s="881"/>
      <c r="AK592" s="881"/>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84"/>
      <c r="Q593" s="884"/>
      <c r="R593" s="884"/>
      <c r="S593" s="884"/>
      <c r="T593" s="884"/>
      <c r="U593" s="884"/>
      <c r="V593" s="884"/>
      <c r="W593" s="884"/>
      <c r="X593" s="884"/>
      <c r="Y593" s="876"/>
      <c r="Z593" s="877"/>
      <c r="AA593" s="877"/>
      <c r="AB593" s="878"/>
      <c r="AC593" s="885"/>
      <c r="AD593" s="886"/>
      <c r="AE593" s="886"/>
      <c r="AF593" s="886"/>
      <c r="AG593" s="886"/>
      <c r="AH593" s="880"/>
      <c r="AI593" s="881"/>
      <c r="AJ593" s="881"/>
      <c r="AK593" s="881"/>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8"/>
      <c r="B596" s="858"/>
      <c r="C596" s="858" t="s">
        <v>24</v>
      </c>
      <c r="D596" s="858"/>
      <c r="E596" s="858"/>
      <c r="F596" s="858"/>
      <c r="G596" s="858"/>
      <c r="H596" s="858"/>
      <c r="I596" s="858"/>
      <c r="J596" s="859" t="s">
        <v>197</v>
      </c>
      <c r="K596" s="136"/>
      <c r="L596" s="136"/>
      <c r="M596" s="136"/>
      <c r="N596" s="136"/>
      <c r="O596" s="136"/>
      <c r="P596" s="415" t="s">
        <v>25</v>
      </c>
      <c r="Q596" s="415"/>
      <c r="R596" s="415"/>
      <c r="S596" s="415"/>
      <c r="T596" s="415"/>
      <c r="U596" s="415"/>
      <c r="V596" s="415"/>
      <c r="W596" s="415"/>
      <c r="X596" s="415"/>
      <c r="Y596" s="860" t="s">
        <v>196</v>
      </c>
      <c r="Z596" s="861"/>
      <c r="AA596" s="861"/>
      <c r="AB596" s="861"/>
      <c r="AC596" s="859" t="s">
        <v>226</v>
      </c>
      <c r="AD596" s="859"/>
      <c r="AE596" s="859"/>
      <c r="AF596" s="859"/>
      <c r="AG596" s="859"/>
      <c r="AH596" s="860" t="s">
        <v>244</v>
      </c>
      <c r="AI596" s="858"/>
      <c r="AJ596" s="858"/>
      <c r="AK596" s="858"/>
      <c r="AL596" s="858" t="s">
        <v>19</v>
      </c>
      <c r="AM596" s="858"/>
      <c r="AN596" s="858"/>
      <c r="AO596" s="862"/>
      <c r="AP596" s="882" t="s">
        <v>198</v>
      </c>
      <c r="AQ596" s="882"/>
      <c r="AR596" s="882"/>
      <c r="AS596" s="882"/>
      <c r="AT596" s="882"/>
      <c r="AU596" s="882"/>
      <c r="AV596" s="882"/>
      <c r="AW596" s="882"/>
      <c r="AX596" s="882"/>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84"/>
      <c r="Q597" s="884"/>
      <c r="R597" s="884"/>
      <c r="S597" s="884"/>
      <c r="T597" s="884"/>
      <c r="U597" s="884"/>
      <c r="V597" s="884"/>
      <c r="W597" s="884"/>
      <c r="X597" s="884"/>
      <c r="Y597" s="876"/>
      <c r="Z597" s="877"/>
      <c r="AA597" s="877"/>
      <c r="AB597" s="878"/>
      <c r="AC597" s="885"/>
      <c r="AD597" s="886"/>
      <c r="AE597" s="886"/>
      <c r="AF597" s="886"/>
      <c r="AG597" s="886"/>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84"/>
      <c r="Q598" s="884"/>
      <c r="R598" s="884"/>
      <c r="S598" s="884"/>
      <c r="T598" s="884"/>
      <c r="U598" s="884"/>
      <c r="V598" s="884"/>
      <c r="W598" s="884"/>
      <c r="X598" s="884"/>
      <c r="Y598" s="876"/>
      <c r="Z598" s="877"/>
      <c r="AA598" s="877"/>
      <c r="AB598" s="878"/>
      <c r="AC598" s="885"/>
      <c r="AD598" s="886"/>
      <c r="AE598" s="886"/>
      <c r="AF598" s="886"/>
      <c r="AG598" s="886"/>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87"/>
      <c r="Q599" s="884"/>
      <c r="R599" s="884"/>
      <c r="S599" s="884"/>
      <c r="T599" s="884"/>
      <c r="U599" s="884"/>
      <c r="V599" s="884"/>
      <c r="W599" s="884"/>
      <c r="X599" s="884"/>
      <c r="Y599" s="876"/>
      <c r="Z599" s="877"/>
      <c r="AA599" s="877"/>
      <c r="AB599" s="878"/>
      <c r="AC599" s="885"/>
      <c r="AD599" s="886"/>
      <c r="AE599" s="886"/>
      <c r="AF599" s="886"/>
      <c r="AG599" s="886"/>
      <c r="AH599" s="880"/>
      <c r="AI599" s="881"/>
      <c r="AJ599" s="881"/>
      <c r="AK599" s="881"/>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87"/>
      <c r="Q600" s="884"/>
      <c r="R600" s="884"/>
      <c r="S600" s="884"/>
      <c r="T600" s="884"/>
      <c r="U600" s="884"/>
      <c r="V600" s="884"/>
      <c r="W600" s="884"/>
      <c r="X600" s="884"/>
      <c r="Y600" s="876"/>
      <c r="Z600" s="877"/>
      <c r="AA600" s="877"/>
      <c r="AB600" s="878"/>
      <c r="AC600" s="885"/>
      <c r="AD600" s="886"/>
      <c r="AE600" s="886"/>
      <c r="AF600" s="886"/>
      <c r="AG600" s="886"/>
      <c r="AH600" s="880"/>
      <c r="AI600" s="881"/>
      <c r="AJ600" s="881"/>
      <c r="AK600" s="881"/>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84"/>
      <c r="Q601" s="884"/>
      <c r="R601" s="884"/>
      <c r="S601" s="884"/>
      <c r="T601" s="884"/>
      <c r="U601" s="884"/>
      <c r="V601" s="884"/>
      <c r="W601" s="884"/>
      <c r="X601" s="884"/>
      <c r="Y601" s="876"/>
      <c r="Z601" s="877"/>
      <c r="AA601" s="877"/>
      <c r="AB601" s="878"/>
      <c r="AC601" s="885"/>
      <c r="AD601" s="886"/>
      <c r="AE601" s="886"/>
      <c r="AF601" s="886"/>
      <c r="AG601" s="886"/>
      <c r="AH601" s="880"/>
      <c r="AI601" s="881"/>
      <c r="AJ601" s="881"/>
      <c r="AK601" s="881"/>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84"/>
      <c r="Q602" s="884"/>
      <c r="R602" s="884"/>
      <c r="S602" s="884"/>
      <c r="T602" s="884"/>
      <c r="U602" s="884"/>
      <c r="V602" s="884"/>
      <c r="W602" s="884"/>
      <c r="X602" s="884"/>
      <c r="Y602" s="876"/>
      <c r="Z602" s="877"/>
      <c r="AA602" s="877"/>
      <c r="AB602" s="878"/>
      <c r="AC602" s="885"/>
      <c r="AD602" s="886"/>
      <c r="AE602" s="886"/>
      <c r="AF602" s="886"/>
      <c r="AG602" s="886"/>
      <c r="AH602" s="880"/>
      <c r="AI602" s="881"/>
      <c r="AJ602" s="881"/>
      <c r="AK602" s="881"/>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84"/>
      <c r="Q603" s="884"/>
      <c r="R603" s="884"/>
      <c r="S603" s="884"/>
      <c r="T603" s="884"/>
      <c r="U603" s="884"/>
      <c r="V603" s="884"/>
      <c r="W603" s="884"/>
      <c r="X603" s="884"/>
      <c r="Y603" s="876"/>
      <c r="Z603" s="877"/>
      <c r="AA603" s="877"/>
      <c r="AB603" s="878"/>
      <c r="AC603" s="885"/>
      <c r="AD603" s="886"/>
      <c r="AE603" s="886"/>
      <c r="AF603" s="886"/>
      <c r="AG603" s="886"/>
      <c r="AH603" s="880"/>
      <c r="AI603" s="881"/>
      <c r="AJ603" s="881"/>
      <c r="AK603" s="881"/>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84"/>
      <c r="Q604" s="884"/>
      <c r="R604" s="884"/>
      <c r="S604" s="884"/>
      <c r="T604" s="884"/>
      <c r="U604" s="884"/>
      <c r="V604" s="884"/>
      <c r="W604" s="884"/>
      <c r="X604" s="884"/>
      <c r="Y604" s="876"/>
      <c r="Z604" s="877"/>
      <c r="AA604" s="877"/>
      <c r="AB604" s="878"/>
      <c r="AC604" s="885"/>
      <c r="AD604" s="886"/>
      <c r="AE604" s="886"/>
      <c r="AF604" s="886"/>
      <c r="AG604" s="886"/>
      <c r="AH604" s="880"/>
      <c r="AI604" s="881"/>
      <c r="AJ604" s="881"/>
      <c r="AK604" s="881"/>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84"/>
      <c r="Q605" s="884"/>
      <c r="R605" s="884"/>
      <c r="S605" s="884"/>
      <c r="T605" s="884"/>
      <c r="U605" s="884"/>
      <c r="V605" s="884"/>
      <c r="W605" s="884"/>
      <c r="X605" s="884"/>
      <c r="Y605" s="876"/>
      <c r="Z605" s="877"/>
      <c r="AA605" s="877"/>
      <c r="AB605" s="878"/>
      <c r="AC605" s="885"/>
      <c r="AD605" s="886"/>
      <c r="AE605" s="886"/>
      <c r="AF605" s="886"/>
      <c r="AG605" s="886"/>
      <c r="AH605" s="880"/>
      <c r="AI605" s="881"/>
      <c r="AJ605" s="881"/>
      <c r="AK605" s="881"/>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84"/>
      <c r="Q606" s="884"/>
      <c r="R606" s="884"/>
      <c r="S606" s="884"/>
      <c r="T606" s="884"/>
      <c r="U606" s="884"/>
      <c r="V606" s="884"/>
      <c r="W606" s="884"/>
      <c r="X606" s="884"/>
      <c r="Y606" s="876"/>
      <c r="Z606" s="877"/>
      <c r="AA606" s="877"/>
      <c r="AB606" s="878"/>
      <c r="AC606" s="885"/>
      <c r="AD606" s="886"/>
      <c r="AE606" s="886"/>
      <c r="AF606" s="886"/>
      <c r="AG606" s="886"/>
      <c r="AH606" s="880"/>
      <c r="AI606" s="881"/>
      <c r="AJ606" s="881"/>
      <c r="AK606" s="881"/>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84"/>
      <c r="Q607" s="884"/>
      <c r="R607" s="884"/>
      <c r="S607" s="884"/>
      <c r="T607" s="884"/>
      <c r="U607" s="884"/>
      <c r="V607" s="884"/>
      <c r="W607" s="884"/>
      <c r="X607" s="884"/>
      <c r="Y607" s="876"/>
      <c r="Z607" s="877"/>
      <c r="AA607" s="877"/>
      <c r="AB607" s="878"/>
      <c r="AC607" s="885"/>
      <c r="AD607" s="886"/>
      <c r="AE607" s="886"/>
      <c r="AF607" s="886"/>
      <c r="AG607" s="886"/>
      <c r="AH607" s="880"/>
      <c r="AI607" s="881"/>
      <c r="AJ607" s="881"/>
      <c r="AK607" s="881"/>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84"/>
      <c r="Q608" s="884"/>
      <c r="R608" s="884"/>
      <c r="S608" s="884"/>
      <c r="T608" s="884"/>
      <c r="U608" s="884"/>
      <c r="V608" s="884"/>
      <c r="W608" s="884"/>
      <c r="X608" s="884"/>
      <c r="Y608" s="876"/>
      <c r="Z608" s="877"/>
      <c r="AA608" s="877"/>
      <c r="AB608" s="878"/>
      <c r="AC608" s="885"/>
      <c r="AD608" s="886"/>
      <c r="AE608" s="886"/>
      <c r="AF608" s="886"/>
      <c r="AG608" s="886"/>
      <c r="AH608" s="880"/>
      <c r="AI608" s="881"/>
      <c r="AJ608" s="881"/>
      <c r="AK608" s="881"/>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84"/>
      <c r="Q609" s="884"/>
      <c r="R609" s="884"/>
      <c r="S609" s="884"/>
      <c r="T609" s="884"/>
      <c r="U609" s="884"/>
      <c r="V609" s="884"/>
      <c r="W609" s="884"/>
      <c r="X609" s="884"/>
      <c r="Y609" s="876"/>
      <c r="Z609" s="877"/>
      <c r="AA609" s="877"/>
      <c r="AB609" s="878"/>
      <c r="AC609" s="885"/>
      <c r="AD609" s="886"/>
      <c r="AE609" s="886"/>
      <c r="AF609" s="886"/>
      <c r="AG609" s="886"/>
      <c r="AH609" s="880"/>
      <c r="AI609" s="881"/>
      <c r="AJ609" s="881"/>
      <c r="AK609" s="881"/>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84"/>
      <c r="Q610" s="884"/>
      <c r="R610" s="884"/>
      <c r="S610" s="884"/>
      <c r="T610" s="884"/>
      <c r="U610" s="884"/>
      <c r="V610" s="884"/>
      <c r="W610" s="884"/>
      <c r="X610" s="884"/>
      <c r="Y610" s="876"/>
      <c r="Z610" s="877"/>
      <c r="AA610" s="877"/>
      <c r="AB610" s="878"/>
      <c r="AC610" s="885"/>
      <c r="AD610" s="886"/>
      <c r="AE610" s="886"/>
      <c r="AF610" s="886"/>
      <c r="AG610" s="886"/>
      <c r="AH610" s="880"/>
      <c r="AI610" s="881"/>
      <c r="AJ610" s="881"/>
      <c r="AK610" s="881"/>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84"/>
      <c r="Q611" s="884"/>
      <c r="R611" s="884"/>
      <c r="S611" s="884"/>
      <c r="T611" s="884"/>
      <c r="U611" s="884"/>
      <c r="V611" s="884"/>
      <c r="W611" s="884"/>
      <c r="X611" s="884"/>
      <c r="Y611" s="876"/>
      <c r="Z611" s="877"/>
      <c r="AA611" s="877"/>
      <c r="AB611" s="878"/>
      <c r="AC611" s="885"/>
      <c r="AD611" s="886"/>
      <c r="AE611" s="886"/>
      <c r="AF611" s="886"/>
      <c r="AG611" s="886"/>
      <c r="AH611" s="880"/>
      <c r="AI611" s="881"/>
      <c r="AJ611" s="881"/>
      <c r="AK611" s="881"/>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84"/>
      <c r="Q612" s="884"/>
      <c r="R612" s="884"/>
      <c r="S612" s="884"/>
      <c r="T612" s="884"/>
      <c r="U612" s="884"/>
      <c r="V612" s="884"/>
      <c r="W612" s="884"/>
      <c r="X612" s="884"/>
      <c r="Y612" s="876"/>
      <c r="Z612" s="877"/>
      <c r="AA612" s="877"/>
      <c r="AB612" s="878"/>
      <c r="AC612" s="885"/>
      <c r="AD612" s="886"/>
      <c r="AE612" s="886"/>
      <c r="AF612" s="886"/>
      <c r="AG612" s="886"/>
      <c r="AH612" s="880"/>
      <c r="AI612" s="881"/>
      <c r="AJ612" s="881"/>
      <c r="AK612" s="881"/>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84"/>
      <c r="Q613" s="884"/>
      <c r="R613" s="884"/>
      <c r="S613" s="884"/>
      <c r="T613" s="884"/>
      <c r="U613" s="884"/>
      <c r="V613" s="884"/>
      <c r="W613" s="884"/>
      <c r="X613" s="884"/>
      <c r="Y613" s="876"/>
      <c r="Z613" s="877"/>
      <c r="AA613" s="877"/>
      <c r="AB613" s="878"/>
      <c r="AC613" s="885"/>
      <c r="AD613" s="886"/>
      <c r="AE613" s="886"/>
      <c r="AF613" s="886"/>
      <c r="AG613" s="886"/>
      <c r="AH613" s="880"/>
      <c r="AI613" s="881"/>
      <c r="AJ613" s="881"/>
      <c r="AK613" s="881"/>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84"/>
      <c r="Q614" s="884"/>
      <c r="R614" s="884"/>
      <c r="S614" s="884"/>
      <c r="T614" s="884"/>
      <c r="U614" s="884"/>
      <c r="V614" s="884"/>
      <c r="W614" s="884"/>
      <c r="X614" s="884"/>
      <c r="Y614" s="876"/>
      <c r="Z614" s="877"/>
      <c r="AA614" s="877"/>
      <c r="AB614" s="878"/>
      <c r="AC614" s="885"/>
      <c r="AD614" s="886"/>
      <c r="AE614" s="886"/>
      <c r="AF614" s="886"/>
      <c r="AG614" s="886"/>
      <c r="AH614" s="880"/>
      <c r="AI614" s="881"/>
      <c r="AJ614" s="881"/>
      <c r="AK614" s="881"/>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84"/>
      <c r="Q615" s="884"/>
      <c r="R615" s="884"/>
      <c r="S615" s="884"/>
      <c r="T615" s="884"/>
      <c r="U615" s="884"/>
      <c r="V615" s="884"/>
      <c r="W615" s="884"/>
      <c r="X615" s="884"/>
      <c r="Y615" s="876"/>
      <c r="Z615" s="877"/>
      <c r="AA615" s="877"/>
      <c r="AB615" s="878"/>
      <c r="AC615" s="885"/>
      <c r="AD615" s="886"/>
      <c r="AE615" s="886"/>
      <c r="AF615" s="886"/>
      <c r="AG615" s="886"/>
      <c r="AH615" s="880"/>
      <c r="AI615" s="881"/>
      <c r="AJ615" s="881"/>
      <c r="AK615" s="881"/>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84"/>
      <c r="Q616" s="884"/>
      <c r="R616" s="884"/>
      <c r="S616" s="884"/>
      <c r="T616" s="884"/>
      <c r="U616" s="884"/>
      <c r="V616" s="884"/>
      <c r="W616" s="884"/>
      <c r="X616" s="884"/>
      <c r="Y616" s="876"/>
      <c r="Z616" s="877"/>
      <c r="AA616" s="877"/>
      <c r="AB616" s="878"/>
      <c r="AC616" s="885"/>
      <c r="AD616" s="886"/>
      <c r="AE616" s="886"/>
      <c r="AF616" s="886"/>
      <c r="AG616" s="886"/>
      <c r="AH616" s="880"/>
      <c r="AI616" s="881"/>
      <c r="AJ616" s="881"/>
      <c r="AK616" s="881"/>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84"/>
      <c r="Q617" s="884"/>
      <c r="R617" s="884"/>
      <c r="S617" s="884"/>
      <c r="T617" s="884"/>
      <c r="U617" s="884"/>
      <c r="V617" s="884"/>
      <c r="W617" s="884"/>
      <c r="X617" s="884"/>
      <c r="Y617" s="876"/>
      <c r="Z617" s="877"/>
      <c r="AA617" s="877"/>
      <c r="AB617" s="878"/>
      <c r="AC617" s="885"/>
      <c r="AD617" s="886"/>
      <c r="AE617" s="886"/>
      <c r="AF617" s="886"/>
      <c r="AG617" s="886"/>
      <c r="AH617" s="880"/>
      <c r="AI617" s="881"/>
      <c r="AJ617" s="881"/>
      <c r="AK617" s="881"/>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84"/>
      <c r="Q618" s="884"/>
      <c r="R618" s="884"/>
      <c r="S618" s="884"/>
      <c r="T618" s="884"/>
      <c r="U618" s="884"/>
      <c r="V618" s="884"/>
      <c r="W618" s="884"/>
      <c r="X618" s="884"/>
      <c r="Y618" s="876"/>
      <c r="Z618" s="877"/>
      <c r="AA618" s="877"/>
      <c r="AB618" s="878"/>
      <c r="AC618" s="885"/>
      <c r="AD618" s="886"/>
      <c r="AE618" s="886"/>
      <c r="AF618" s="886"/>
      <c r="AG618" s="886"/>
      <c r="AH618" s="880"/>
      <c r="AI618" s="881"/>
      <c r="AJ618" s="881"/>
      <c r="AK618" s="881"/>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84"/>
      <c r="Q619" s="884"/>
      <c r="R619" s="884"/>
      <c r="S619" s="884"/>
      <c r="T619" s="884"/>
      <c r="U619" s="884"/>
      <c r="V619" s="884"/>
      <c r="W619" s="884"/>
      <c r="X619" s="884"/>
      <c r="Y619" s="876"/>
      <c r="Z619" s="877"/>
      <c r="AA619" s="877"/>
      <c r="AB619" s="878"/>
      <c r="AC619" s="885"/>
      <c r="AD619" s="886"/>
      <c r="AE619" s="886"/>
      <c r="AF619" s="886"/>
      <c r="AG619" s="886"/>
      <c r="AH619" s="880"/>
      <c r="AI619" s="881"/>
      <c r="AJ619" s="881"/>
      <c r="AK619" s="881"/>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84"/>
      <c r="Q620" s="884"/>
      <c r="R620" s="884"/>
      <c r="S620" s="884"/>
      <c r="T620" s="884"/>
      <c r="U620" s="884"/>
      <c r="V620" s="884"/>
      <c r="W620" s="884"/>
      <c r="X620" s="884"/>
      <c r="Y620" s="876"/>
      <c r="Z620" s="877"/>
      <c r="AA620" s="877"/>
      <c r="AB620" s="878"/>
      <c r="AC620" s="885"/>
      <c r="AD620" s="886"/>
      <c r="AE620" s="886"/>
      <c r="AF620" s="886"/>
      <c r="AG620" s="886"/>
      <c r="AH620" s="880"/>
      <c r="AI620" s="881"/>
      <c r="AJ620" s="881"/>
      <c r="AK620" s="881"/>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84"/>
      <c r="Q621" s="884"/>
      <c r="R621" s="884"/>
      <c r="S621" s="884"/>
      <c r="T621" s="884"/>
      <c r="U621" s="884"/>
      <c r="V621" s="884"/>
      <c r="W621" s="884"/>
      <c r="X621" s="884"/>
      <c r="Y621" s="876"/>
      <c r="Z621" s="877"/>
      <c r="AA621" s="877"/>
      <c r="AB621" s="878"/>
      <c r="AC621" s="885"/>
      <c r="AD621" s="886"/>
      <c r="AE621" s="886"/>
      <c r="AF621" s="886"/>
      <c r="AG621" s="886"/>
      <c r="AH621" s="880"/>
      <c r="AI621" s="881"/>
      <c r="AJ621" s="881"/>
      <c r="AK621" s="881"/>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84"/>
      <c r="Q622" s="884"/>
      <c r="R622" s="884"/>
      <c r="S622" s="884"/>
      <c r="T622" s="884"/>
      <c r="U622" s="884"/>
      <c r="V622" s="884"/>
      <c r="W622" s="884"/>
      <c r="X622" s="884"/>
      <c r="Y622" s="876"/>
      <c r="Z622" s="877"/>
      <c r="AA622" s="877"/>
      <c r="AB622" s="878"/>
      <c r="AC622" s="885"/>
      <c r="AD622" s="886"/>
      <c r="AE622" s="886"/>
      <c r="AF622" s="886"/>
      <c r="AG622" s="886"/>
      <c r="AH622" s="880"/>
      <c r="AI622" s="881"/>
      <c r="AJ622" s="881"/>
      <c r="AK622" s="881"/>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84"/>
      <c r="Q623" s="884"/>
      <c r="R623" s="884"/>
      <c r="S623" s="884"/>
      <c r="T623" s="884"/>
      <c r="U623" s="884"/>
      <c r="V623" s="884"/>
      <c r="W623" s="884"/>
      <c r="X623" s="884"/>
      <c r="Y623" s="876"/>
      <c r="Z623" s="877"/>
      <c r="AA623" s="877"/>
      <c r="AB623" s="878"/>
      <c r="AC623" s="885"/>
      <c r="AD623" s="886"/>
      <c r="AE623" s="886"/>
      <c r="AF623" s="886"/>
      <c r="AG623" s="886"/>
      <c r="AH623" s="880"/>
      <c r="AI623" s="881"/>
      <c r="AJ623" s="881"/>
      <c r="AK623" s="881"/>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84"/>
      <c r="Q624" s="884"/>
      <c r="R624" s="884"/>
      <c r="S624" s="884"/>
      <c r="T624" s="884"/>
      <c r="U624" s="884"/>
      <c r="V624" s="884"/>
      <c r="W624" s="884"/>
      <c r="X624" s="884"/>
      <c r="Y624" s="876"/>
      <c r="Z624" s="877"/>
      <c r="AA624" s="877"/>
      <c r="AB624" s="878"/>
      <c r="AC624" s="885"/>
      <c r="AD624" s="886"/>
      <c r="AE624" s="886"/>
      <c r="AF624" s="886"/>
      <c r="AG624" s="886"/>
      <c r="AH624" s="880"/>
      <c r="AI624" s="881"/>
      <c r="AJ624" s="881"/>
      <c r="AK624" s="881"/>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84"/>
      <c r="Q625" s="884"/>
      <c r="R625" s="884"/>
      <c r="S625" s="884"/>
      <c r="T625" s="884"/>
      <c r="U625" s="884"/>
      <c r="V625" s="884"/>
      <c r="W625" s="884"/>
      <c r="X625" s="884"/>
      <c r="Y625" s="876"/>
      <c r="Z625" s="877"/>
      <c r="AA625" s="877"/>
      <c r="AB625" s="878"/>
      <c r="AC625" s="885"/>
      <c r="AD625" s="886"/>
      <c r="AE625" s="886"/>
      <c r="AF625" s="886"/>
      <c r="AG625" s="886"/>
      <c r="AH625" s="880"/>
      <c r="AI625" s="881"/>
      <c r="AJ625" s="881"/>
      <c r="AK625" s="881"/>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84"/>
      <c r="Q626" s="884"/>
      <c r="R626" s="884"/>
      <c r="S626" s="884"/>
      <c r="T626" s="884"/>
      <c r="U626" s="884"/>
      <c r="V626" s="884"/>
      <c r="W626" s="884"/>
      <c r="X626" s="884"/>
      <c r="Y626" s="876"/>
      <c r="Z626" s="877"/>
      <c r="AA626" s="877"/>
      <c r="AB626" s="878"/>
      <c r="AC626" s="885"/>
      <c r="AD626" s="886"/>
      <c r="AE626" s="886"/>
      <c r="AF626" s="886"/>
      <c r="AG626" s="886"/>
      <c r="AH626" s="880"/>
      <c r="AI626" s="881"/>
      <c r="AJ626" s="881"/>
      <c r="AK626" s="881"/>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88" t="s">
        <v>574</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228</v>
      </c>
      <c r="AM627" s="892"/>
      <c r="AN627" s="892"/>
      <c r="AO627" s="61"/>
      <c r="AP627" s="56"/>
      <c r="AQ627" s="56"/>
      <c r="AR627" s="56"/>
      <c r="AS627" s="56"/>
      <c r="AT627" s="56"/>
      <c r="AU627" s="56"/>
      <c r="AV627" s="56"/>
      <c r="AW627" s="56"/>
      <c r="AX627" s="57"/>
      <c r="AY627">
        <f>COUNTIF($AO$627,"☑")</f>
        <v>0</v>
      </c>
    </row>
    <row r="628" spans="1:51" ht="9"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0.4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3"/>
      <c r="B630" s="893"/>
      <c r="C630" s="859" t="s">
        <v>192</v>
      </c>
      <c r="D630" s="894"/>
      <c r="E630" s="859" t="s">
        <v>191</v>
      </c>
      <c r="F630" s="894"/>
      <c r="G630" s="894"/>
      <c r="H630" s="894"/>
      <c r="I630" s="894"/>
      <c r="J630" s="859" t="s">
        <v>197</v>
      </c>
      <c r="K630" s="859"/>
      <c r="L630" s="859"/>
      <c r="M630" s="859"/>
      <c r="N630" s="859"/>
      <c r="O630" s="859"/>
      <c r="P630" s="859" t="s">
        <v>25</v>
      </c>
      <c r="Q630" s="859"/>
      <c r="R630" s="859"/>
      <c r="S630" s="859"/>
      <c r="T630" s="859"/>
      <c r="U630" s="859"/>
      <c r="V630" s="859"/>
      <c r="W630" s="859"/>
      <c r="X630" s="859"/>
      <c r="Y630" s="859" t="s">
        <v>199</v>
      </c>
      <c r="Z630" s="894"/>
      <c r="AA630" s="894"/>
      <c r="AB630" s="894"/>
      <c r="AC630" s="859" t="s">
        <v>180</v>
      </c>
      <c r="AD630" s="859"/>
      <c r="AE630" s="859"/>
      <c r="AF630" s="859"/>
      <c r="AG630" s="859"/>
      <c r="AH630" s="859" t="s">
        <v>187</v>
      </c>
      <c r="AI630" s="894"/>
      <c r="AJ630" s="894"/>
      <c r="AK630" s="894"/>
      <c r="AL630" s="894" t="s">
        <v>19</v>
      </c>
      <c r="AM630" s="894"/>
      <c r="AN630" s="894"/>
      <c r="AO630" s="893"/>
      <c r="AP630" s="882" t="s">
        <v>222</v>
      </c>
      <c r="AQ630" s="882"/>
      <c r="AR630" s="882"/>
      <c r="AS630" s="882"/>
      <c r="AT630" s="882"/>
      <c r="AU630" s="882"/>
      <c r="AV630" s="882"/>
      <c r="AW630" s="882"/>
      <c r="AX630" s="882"/>
    </row>
    <row r="631" spans="1:51" ht="30" customHeight="1" x14ac:dyDescent="0.15">
      <c r="A631" s="869">
        <v>1</v>
      </c>
      <c r="B631" s="869">
        <v>1</v>
      </c>
      <c r="C631" s="895"/>
      <c r="D631" s="895"/>
      <c r="E631" s="896" t="s">
        <v>610</v>
      </c>
      <c r="F631" s="896"/>
      <c r="G631" s="896"/>
      <c r="H631" s="896"/>
      <c r="I631" s="896"/>
      <c r="J631" s="872" t="s">
        <v>610</v>
      </c>
      <c r="K631" s="873"/>
      <c r="L631" s="873"/>
      <c r="M631" s="873"/>
      <c r="N631" s="873"/>
      <c r="O631" s="873"/>
      <c r="P631" s="884" t="s">
        <v>610</v>
      </c>
      <c r="Q631" s="884"/>
      <c r="R631" s="884"/>
      <c r="S631" s="884"/>
      <c r="T631" s="884"/>
      <c r="U631" s="884"/>
      <c r="V631" s="884"/>
      <c r="W631" s="884"/>
      <c r="X631" s="884"/>
      <c r="Y631" s="876" t="s">
        <v>610</v>
      </c>
      <c r="Z631" s="877"/>
      <c r="AA631" s="877"/>
      <c r="AB631" s="878"/>
      <c r="AC631" s="885" t="s">
        <v>610</v>
      </c>
      <c r="AD631" s="886"/>
      <c r="AE631" s="886"/>
      <c r="AF631" s="886"/>
      <c r="AG631" s="886"/>
      <c r="AH631" s="880" t="s">
        <v>610</v>
      </c>
      <c r="AI631" s="881"/>
      <c r="AJ631" s="881"/>
      <c r="AK631" s="881"/>
      <c r="AL631" s="865" t="s">
        <v>610</v>
      </c>
      <c r="AM631" s="866"/>
      <c r="AN631" s="866"/>
      <c r="AO631" s="867"/>
      <c r="AP631" s="868" t="s">
        <v>610</v>
      </c>
      <c r="AQ631" s="868"/>
      <c r="AR631" s="868"/>
      <c r="AS631" s="868"/>
      <c r="AT631" s="868"/>
      <c r="AU631" s="868"/>
      <c r="AV631" s="868"/>
      <c r="AW631" s="868"/>
      <c r="AX631" s="868"/>
    </row>
    <row r="632" spans="1:51" ht="30" hidden="1" customHeight="1" x14ac:dyDescent="0.15">
      <c r="A632" s="869">
        <v>2</v>
      </c>
      <c r="B632" s="869">
        <v>1</v>
      </c>
      <c r="C632" s="895"/>
      <c r="D632" s="895"/>
      <c r="E632" s="896"/>
      <c r="F632" s="896"/>
      <c r="G632" s="896"/>
      <c r="H632" s="896"/>
      <c r="I632" s="896"/>
      <c r="J632" s="872"/>
      <c r="K632" s="873"/>
      <c r="L632" s="873"/>
      <c r="M632" s="873"/>
      <c r="N632" s="873"/>
      <c r="O632" s="873"/>
      <c r="P632" s="884"/>
      <c r="Q632" s="884"/>
      <c r="R632" s="884"/>
      <c r="S632" s="884"/>
      <c r="T632" s="884"/>
      <c r="U632" s="884"/>
      <c r="V632" s="884"/>
      <c r="W632" s="884"/>
      <c r="X632" s="884"/>
      <c r="Y632" s="876"/>
      <c r="Z632" s="877"/>
      <c r="AA632" s="877"/>
      <c r="AB632" s="878"/>
      <c r="AC632" s="885"/>
      <c r="AD632" s="886"/>
      <c r="AE632" s="886"/>
      <c r="AF632" s="886"/>
      <c r="AG632" s="886"/>
      <c r="AH632" s="880"/>
      <c r="AI632" s="881"/>
      <c r="AJ632" s="881"/>
      <c r="AK632" s="881"/>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5"/>
      <c r="D633" s="895"/>
      <c r="E633" s="896"/>
      <c r="F633" s="896"/>
      <c r="G633" s="896"/>
      <c r="H633" s="896"/>
      <c r="I633" s="896"/>
      <c r="J633" s="872"/>
      <c r="K633" s="873"/>
      <c r="L633" s="873"/>
      <c r="M633" s="873"/>
      <c r="N633" s="873"/>
      <c r="O633" s="873"/>
      <c r="P633" s="884"/>
      <c r="Q633" s="884"/>
      <c r="R633" s="884"/>
      <c r="S633" s="884"/>
      <c r="T633" s="884"/>
      <c r="U633" s="884"/>
      <c r="V633" s="884"/>
      <c r="W633" s="884"/>
      <c r="X633" s="884"/>
      <c r="Y633" s="876"/>
      <c r="Z633" s="877"/>
      <c r="AA633" s="877"/>
      <c r="AB633" s="878"/>
      <c r="AC633" s="885"/>
      <c r="AD633" s="886"/>
      <c r="AE633" s="886"/>
      <c r="AF633" s="886"/>
      <c r="AG633" s="886"/>
      <c r="AH633" s="880"/>
      <c r="AI633" s="881"/>
      <c r="AJ633" s="881"/>
      <c r="AK633" s="881"/>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5"/>
      <c r="D634" s="895"/>
      <c r="E634" s="896"/>
      <c r="F634" s="896"/>
      <c r="G634" s="896"/>
      <c r="H634" s="896"/>
      <c r="I634" s="896"/>
      <c r="J634" s="872"/>
      <c r="K634" s="873"/>
      <c r="L634" s="873"/>
      <c r="M634" s="873"/>
      <c r="N634" s="873"/>
      <c r="O634" s="873"/>
      <c r="P634" s="884"/>
      <c r="Q634" s="884"/>
      <c r="R634" s="884"/>
      <c r="S634" s="884"/>
      <c r="T634" s="884"/>
      <c r="U634" s="884"/>
      <c r="V634" s="884"/>
      <c r="W634" s="884"/>
      <c r="X634" s="884"/>
      <c r="Y634" s="876"/>
      <c r="Z634" s="877"/>
      <c r="AA634" s="877"/>
      <c r="AB634" s="878"/>
      <c r="AC634" s="885"/>
      <c r="AD634" s="886"/>
      <c r="AE634" s="886"/>
      <c r="AF634" s="886"/>
      <c r="AG634" s="886"/>
      <c r="AH634" s="880"/>
      <c r="AI634" s="881"/>
      <c r="AJ634" s="881"/>
      <c r="AK634" s="881"/>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5"/>
      <c r="D635" s="895"/>
      <c r="E635" s="896"/>
      <c r="F635" s="896"/>
      <c r="G635" s="896"/>
      <c r="H635" s="896"/>
      <c r="I635" s="896"/>
      <c r="J635" s="872"/>
      <c r="K635" s="873"/>
      <c r="L635" s="873"/>
      <c r="M635" s="873"/>
      <c r="N635" s="873"/>
      <c r="O635" s="873"/>
      <c r="P635" s="884"/>
      <c r="Q635" s="884"/>
      <c r="R635" s="884"/>
      <c r="S635" s="884"/>
      <c r="T635" s="884"/>
      <c r="U635" s="884"/>
      <c r="V635" s="884"/>
      <c r="W635" s="884"/>
      <c r="X635" s="884"/>
      <c r="Y635" s="876"/>
      <c r="Z635" s="877"/>
      <c r="AA635" s="877"/>
      <c r="AB635" s="878"/>
      <c r="AC635" s="885"/>
      <c r="AD635" s="886"/>
      <c r="AE635" s="886"/>
      <c r="AF635" s="886"/>
      <c r="AG635" s="886"/>
      <c r="AH635" s="880"/>
      <c r="AI635" s="881"/>
      <c r="AJ635" s="881"/>
      <c r="AK635" s="881"/>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5"/>
      <c r="D636" s="895"/>
      <c r="E636" s="896"/>
      <c r="F636" s="896"/>
      <c r="G636" s="896"/>
      <c r="H636" s="896"/>
      <c r="I636" s="896"/>
      <c r="J636" s="872"/>
      <c r="K636" s="873"/>
      <c r="L636" s="873"/>
      <c r="M636" s="873"/>
      <c r="N636" s="873"/>
      <c r="O636" s="873"/>
      <c r="P636" s="884"/>
      <c r="Q636" s="884"/>
      <c r="R636" s="884"/>
      <c r="S636" s="884"/>
      <c r="T636" s="884"/>
      <c r="U636" s="884"/>
      <c r="V636" s="884"/>
      <c r="W636" s="884"/>
      <c r="X636" s="884"/>
      <c r="Y636" s="876"/>
      <c r="Z636" s="877"/>
      <c r="AA636" s="877"/>
      <c r="AB636" s="878"/>
      <c r="AC636" s="885"/>
      <c r="AD636" s="886"/>
      <c r="AE636" s="886"/>
      <c r="AF636" s="886"/>
      <c r="AG636" s="886"/>
      <c r="AH636" s="880"/>
      <c r="AI636" s="881"/>
      <c r="AJ636" s="881"/>
      <c r="AK636" s="881"/>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5"/>
      <c r="D637" s="895"/>
      <c r="E637" s="896"/>
      <c r="F637" s="896"/>
      <c r="G637" s="896"/>
      <c r="H637" s="896"/>
      <c r="I637" s="896"/>
      <c r="J637" s="872"/>
      <c r="K637" s="873"/>
      <c r="L637" s="873"/>
      <c r="M637" s="873"/>
      <c r="N637" s="873"/>
      <c r="O637" s="873"/>
      <c r="P637" s="884"/>
      <c r="Q637" s="884"/>
      <c r="R637" s="884"/>
      <c r="S637" s="884"/>
      <c r="T637" s="884"/>
      <c r="U637" s="884"/>
      <c r="V637" s="884"/>
      <c r="W637" s="884"/>
      <c r="X637" s="884"/>
      <c r="Y637" s="876"/>
      <c r="Z637" s="877"/>
      <c r="AA637" s="877"/>
      <c r="AB637" s="878"/>
      <c r="AC637" s="885"/>
      <c r="AD637" s="886"/>
      <c r="AE637" s="886"/>
      <c r="AF637" s="886"/>
      <c r="AG637" s="886"/>
      <c r="AH637" s="880"/>
      <c r="AI637" s="881"/>
      <c r="AJ637" s="881"/>
      <c r="AK637" s="881"/>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5"/>
      <c r="D638" s="895"/>
      <c r="E638" s="896"/>
      <c r="F638" s="896"/>
      <c r="G638" s="896"/>
      <c r="H638" s="896"/>
      <c r="I638" s="896"/>
      <c r="J638" s="872"/>
      <c r="K638" s="873"/>
      <c r="L638" s="873"/>
      <c r="M638" s="873"/>
      <c r="N638" s="873"/>
      <c r="O638" s="873"/>
      <c r="P638" s="884"/>
      <c r="Q638" s="884"/>
      <c r="R638" s="884"/>
      <c r="S638" s="884"/>
      <c r="T638" s="884"/>
      <c r="U638" s="884"/>
      <c r="V638" s="884"/>
      <c r="W638" s="884"/>
      <c r="X638" s="884"/>
      <c r="Y638" s="876"/>
      <c r="Z638" s="877"/>
      <c r="AA638" s="877"/>
      <c r="AB638" s="878"/>
      <c r="AC638" s="885"/>
      <c r="AD638" s="886"/>
      <c r="AE638" s="886"/>
      <c r="AF638" s="886"/>
      <c r="AG638" s="886"/>
      <c r="AH638" s="880"/>
      <c r="AI638" s="881"/>
      <c r="AJ638" s="881"/>
      <c r="AK638" s="881"/>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5"/>
      <c r="D639" s="895"/>
      <c r="E639" s="896"/>
      <c r="F639" s="896"/>
      <c r="G639" s="896"/>
      <c r="H639" s="896"/>
      <c r="I639" s="896"/>
      <c r="J639" s="872"/>
      <c r="K639" s="873"/>
      <c r="L639" s="873"/>
      <c r="M639" s="873"/>
      <c r="N639" s="873"/>
      <c r="O639" s="873"/>
      <c r="P639" s="884"/>
      <c r="Q639" s="884"/>
      <c r="R639" s="884"/>
      <c r="S639" s="884"/>
      <c r="T639" s="884"/>
      <c r="U639" s="884"/>
      <c r="V639" s="884"/>
      <c r="W639" s="884"/>
      <c r="X639" s="884"/>
      <c r="Y639" s="876"/>
      <c r="Z639" s="877"/>
      <c r="AA639" s="877"/>
      <c r="AB639" s="878"/>
      <c r="AC639" s="885"/>
      <c r="AD639" s="886"/>
      <c r="AE639" s="886"/>
      <c r="AF639" s="886"/>
      <c r="AG639" s="886"/>
      <c r="AH639" s="880"/>
      <c r="AI639" s="881"/>
      <c r="AJ639" s="881"/>
      <c r="AK639" s="881"/>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5"/>
      <c r="D640" s="895"/>
      <c r="E640" s="896"/>
      <c r="F640" s="896"/>
      <c r="G640" s="896"/>
      <c r="H640" s="896"/>
      <c r="I640" s="896"/>
      <c r="J640" s="872"/>
      <c r="K640" s="873"/>
      <c r="L640" s="873"/>
      <c r="M640" s="873"/>
      <c r="N640" s="873"/>
      <c r="O640" s="873"/>
      <c r="P640" s="884"/>
      <c r="Q640" s="884"/>
      <c r="R640" s="884"/>
      <c r="S640" s="884"/>
      <c r="T640" s="884"/>
      <c r="U640" s="884"/>
      <c r="V640" s="884"/>
      <c r="W640" s="884"/>
      <c r="X640" s="884"/>
      <c r="Y640" s="876"/>
      <c r="Z640" s="877"/>
      <c r="AA640" s="877"/>
      <c r="AB640" s="878"/>
      <c r="AC640" s="885"/>
      <c r="AD640" s="886"/>
      <c r="AE640" s="886"/>
      <c r="AF640" s="886"/>
      <c r="AG640" s="886"/>
      <c r="AH640" s="880"/>
      <c r="AI640" s="881"/>
      <c r="AJ640" s="881"/>
      <c r="AK640" s="881"/>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5"/>
      <c r="D641" s="895"/>
      <c r="E641" s="896"/>
      <c r="F641" s="896"/>
      <c r="G641" s="896"/>
      <c r="H641" s="896"/>
      <c r="I641" s="896"/>
      <c r="J641" s="872"/>
      <c r="K641" s="873"/>
      <c r="L641" s="873"/>
      <c r="M641" s="873"/>
      <c r="N641" s="873"/>
      <c r="O641" s="873"/>
      <c r="P641" s="884"/>
      <c r="Q641" s="884"/>
      <c r="R641" s="884"/>
      <c r="S641" s="884"/>
      <c r="T641" s="884"/>
      <c r="U641" s="884"/>
      <c r="V641" s="884"/>
      <c r="W641" s="884"/>
      <c r="X641" s="884"/>
      <c r="Y641" s="876"/>
      <c r="Z641" s="877"/>
      <c r="AA641" s="877"/>
      <c r="AB641" s="878"/>
      <c r="AC641" s="885"/>
      <c r="AD641" s="886"/>
      <c r="AE641" s="886"/>
      <c r="AF641" s="886"/>
      <c r="AG641" s="886"/>
      <c r="AH641" s="880"/>
      <c r="AI641" s="881"/>
      <c r="AJ641" s="881"/>
      <c r="AK641" s="881"/>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5"/>
      <c r="D642" s="895"/>
      <c r="E642" s="896"/>
      <c r="F642" s="896"/>
      <c r="G642" s="896"/>
      <c r="H642" s="896"/>
      <c r="I642" s="896"/>
      <c r="J642" s="872"/>
      <c r="K642" s="873"/>
      <c r="L642" s="873"/>
      <c r="M642" s="873"/>
      <c r="N642" s="873"/>
      <c r="O642" s="873"/>
      <c r="P642" s="884"/>
      <c r="Q642" s="884"/>
      <c r="R642" s="884"/>
      <c r="S642" s="884"/>
      <c r="T642" s="884"/>
      <c r="U642" s="884"/>
      <c r="V642" s="884"/>
      <c r="W642" s="884"/>
      <c r="X642" s="884"/>
      <c r="Y642" s="876"/>
      <c r="Z642" s="877"/>
      <c r="AA642" s="877"/>
      <c r="AB642" s="878"/>
      <c r="AC642" s="885"/>
      <c r="AD642" s="886"/>
      <c r="AE642" s="886"/>
      <c r="AF642" s="886"/>
      <c r="AG642" s="886"/>
      <c r="AH642" s="880"/>
      <c r="AI642" s="881"/>
      <c r="AJ642" s="881"/>
      <c r="AK642" s="881"/>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5"/>
      <c r="D643" s="895"/>
      <c r="E643" s="896"/>
      <c r="F643" s="896"/>
      <c r="G643" s="896"/>
      <c r="H643" s="896"/>
      <c r="I643" s="896"/>
      <c r="J643" s="872"/>
      <c r="K643" s="873"/>
      <c r="L643" s="873"/>
      <c r="M643" s="873"/>
      <c r="N643" s="873"/>
      <c r="O643" s="873"/>
      <c r="P643" s="884"/>
      <c r="Q643" s="884"/>
      <c r="R643" s="884"/>
      <c r="S643" s="884"/>
      <c r="T643" s="884"/>
      <c r="U643" s="884"/>
      <c r="V643" s="884"/>
      <c r="W643" s="884"/>
      <c r="X643" s="884"/>
      <c r="Y643" s="876"/>
      <c r="Z643" s="877"/>
      <c r="AA643" s="877"/>
      <c r="AB643" s="878"/>
      <c r="AC643" s="885"/>
      <c r="AD643" s="886"/>
      <c r="AE643" s="886"/>
      <c r="AF643" s="886"/>
      <c r="AG643" s="886"/>
      <c r="AH643" s="880"/>
      <c r="AI643" s="881"/>
      <c r="AJ643" s="881"/>
      <c r="AK643" s="881"/>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5"/>
      <c r="D644" s="895"/>
      <c r="E644" s="896"/>
      <c r="F644" s="896"/>
      <c r="G644" s="896"/>
      <c r="H644" s="896"/>
      <c r="I644" s="896"/>
      <c r="J644" s="872"/>
      <c r="K644" s="873"/>
      <c r="L644" s="873"/>
      <c r="M644" s="873"/>
      <c r="N644" s="873"/>
      <c r="O644" s="873"/>
      <c r="P644" s="884"/>
      <c r="Q644" s="884"/>
      <c r="R644" s="884"/>
      <c r="S644" s="884"/>
      <c r="T644" s="884"/>
      <c r="U644" s="884"/>
      <c r="V644" s="884"/>
      <c r="W644" s="884"/>
      <c r="X644" s="884"/>
      <c r="Y644" s="876"/>
      <c r="Z644" s="877"/>
      <c r="AA644" s="877"/>
      <c r="AB644" s="878"/>
      <c r="AC644" s="885"/>
      <c r="AD644" s="886"/>
      <c r="AE644" s="886"/>
      <c r="AF644" s="886"/>
      <c r="AG644" s="886"/>
      <c r="AH644" s="880"/>
      <c r="AI644" s="881"/>
      <c r="AJ644" s="881"/>
      <c r="AK644" s="881"/>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5"/>
      <c r="D645" s="895"/>
      <c r="E645" s="896"/>
      <c r="F645" s="896"/>
      <c r="G645" s="896"/>
      <c r="H645" s="896"/>
      <c r="I645" s="896"/>
      <c r="J645" s="872"/>
      <c r="K645" s="873"/>
      <c r="L645" s="873"/>
      <c r="M645" s="873"/>
      <c r="N645" s="873"/>
      <c r="O645" s="873"/>
      <c r="P645" s="884"/>
      <c r="Q645" s="884"/>
      <c r="R645" s="884"/>
      <c r="S645" s="884"/>
      <c r="T645" s="884"/>
      <c r="U645" s="884"/>
      <c r="V645" s="884"/>
      <c r="W645" s="884"/>
      <c r="X645" s="884"/>
      <c r="Y645" s="876"/>
      <c r="Z645" s="877"/>
      <c r="AA645" s="877"/>
      <c r="AB645" s="878"/>
      <c r="AC645" s="885"/>
      <c r="AD645" s="886"/>
      <c r="AE645" s="886"/>
      <c r="AF645" s="886"/>
      <c r="AG645" s="886"/>
      <c r="AH645" s="880"/>
      <c r="AI645" s="881"/>
      <c r="AJ645" s="881"/>
      <c r="AK645" s="881"/>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5"/>
      <c r="D646" s="895"/>
      <c r="E646" s="896"/>
      <c r="F646" s="896"/>
      <c r="G646" s="896"/>
      <c r="H646" s="896"/>
      <c r="I646" s="896"/>
      <c r="J646" s="872"/>
      <c r="K646" s="873"/>
      <c r="L646" s="873"/>
      <c r="M646" s="873"/>
      <c r="N646" s="873"/>
      <c r="O646" s="873"/>
      <c r="P646" s="884"/>
      <c r="Q646" s="884"/>
      <c r="R646" s="884"/>
      <c r="S646" s="884"/>
      <c r="T646" s="884"/>
      <c r="U646" s="884"/>
      <c r="V646" s="884"/>
      <c r="W646" s="884"/>
      <c r="X646" s="884"/>
      <c r="Y646" s="876"/>
      <c r="Z646" s="877"/>
      <c r="AA646" s="877"/>
      <c r="AB646" s="878"/>
      <c r="AC646" s="885"/>
      <c r="AD646" s="886"/>
      <c r="AE646" s="886"/>
      <c r="AF646" s="886"/>
      <c r="AG646" s="886"/>
      <c r="AH646" s="880"/>
      <c r="AI646" s="881"/>
      <c r="AJ646" s="881"/>
      <c r="AK646" s="881"/>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5"/>
      <c r="D647" s="895"/>
      <c r="E647" s="896"/>
      <c r="F647" s="896"/>
      <c r="G647" s="896"/>
      <c r="H647" s="896"/>
      <c r="I647" s="896"/>
      <c r="J647" s="872"/>
      <c r="K647" s="873"/>
      <c r="L647" s="873"/>
      <c r="M647" s="873"/>
      <c r="N647" s="873"/>
      <c r="O647" s="873"/>
      <c r="P647" s="884"/>
      <c r="Q647" s="884"/>
      <c r="R647" s="884"/>
      <c r="S647" s="884"/>
      <c r="T647" s="884"/>
      <c r="U647" s="884"/>
      <c r="V647" s="884"/>
      <c r="W647" s="884"/>
      <c r="X647" s="884"/>
      <c r="Y647" s="876"/>
      <c r="Z647" s="877"/>
      <c r="AA647" s="877"/>
      <c r="AB647" s="878"/>
      <c r="AC647" s="885"/>
      <c r="AD647" s="886"/>
      <c r="AE647" s="886"/>
      <c r="AF647" s="886"/>
      <c r="AG647" s="886"/>
      <c r="AH647" s="880"/>
      <c r="AI647" s="881"/>
      <c r="AJ647" s="881"/>
      <c r="AK647" s="881"/>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5"/>
      <c r="D648" s="895"/>
      <c r="E648" s="651"/>
      <c r="F648" s="896"/>
      <c r="G648" s="896"/>
      <c r="H648" s="896"/>
      <c r="I648" s="896"/>
      <c r="J648" s="872"/>
      <c r="K648" s="873"/>
      <c r="L648" s="873"/>
      <c r="M648" s="873"/>
      <c r="N648" s="873"/>
      <c r="O648" s="873"/>
      <c r="P648" s="884"/>
      <c r="Q648" s="884"/>
      <c r="R648" s="884"/>
      <c r="S648" s="884"/>
      <c r="T648" s="884"/>
      <c r="U648" s="884"/>
      <c r="V648" s="884"/>
      <c r="W648" s="884"/>
      <c r="X648" s="884"/>
      <c r="Y648" s="876"/>
      <c r="Z648" s="877"/>
      <c r="AA648" s="877"/>
      <c r="AB648" s="878"/>
      <c r="AC648" s="885"/>
      <c r="AD648" s="886"/>
      <c r="AE648" s="886"/>
      <c r="AF648" s="886"/>
      <c r="AG648" s="886"/>
      <c r="AH648" s="880"/>
      <c r="AI648" s="881"/>
      <c r="AJ648" s="881"/>
      <c r="AK648" s="881"/>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5"/>
      <c r="D649" s="895"/>
      <c r="E649" s="896"/>
      <c r="F649" s="896"/>
      <c r="G649" s="896"/>
      <c r="H649" s="896"/>
      <c r="I649" s="896"/>
      <c r="J649" s="872"/>
      <c r="K649" s="873"/>
      <c r="L649" s="873"/>
      <c r="M649" s="873"/>
      <c r="N649" s="873"/>
      <c r="O649" s="873"/>
      <c r="P649" s="884"/>
      <c r="Q649" s="884"/>
      <c r="R649" s="884"/>
      <c r="S649" s="884"/>
      <c r="T649" s="884"/>
      <c r="U649" s="884"/>
      <c r="V649" s="884"/>
      <c r="W649" s="884"/>
      <c r="X649" s="884"/>
      <c r="Y649" s="876"/>
      <c r="Z649" s="877"/>
      <c r="AA649" s="877"/>
      <c r="AB649" s="878"/>
      <c r="AC649" s="885"/>
      <c r="AD649" s="886"/>
      <c r="AE649" s="886"/>
      <c r="AF649" s="886"/>
      <c r="AG649" s="886"/>
      <c r="AH649" s="880"/>
      <c r="AI649" s="881"/>
      <c r="AJ649" s="881"/>
      <c r="AK649" s="881"/>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5"/>
      <c r="D650" s="895"/>
      <c r="E650" s="896"/>
      <c r="F650" s="896"/>
      <c r="G650" s="896"/>
      <c r="H650" s="896"/>
      <c r="I650" s="896"/>
      <c r="J650" s="872"/>
      <c r="K650" s="873"/>
      <c r="L650" s="873"/>
      <c r="M650" s="873"/>
      <c r="N650" s="873"/>
      <c r="O650" s="873"/>
      <c r="P650" s="884"/>
      <c r="Q650" s="884"/>
      <c r="R650" s="884"/>
      <c r="S650" s="884"/>
      <c r="T650" s="884"/>
      <c r="U650" s="884"/>
      <c r="V650" s="884"/>
      <c r="W650" s="884"/>
      <c r="X650" s="884"/>
      <c r="Y650" s="876"/>
      <c r="Z650" s="877"/>
      <c r="AA650" s="877"/>
      <c r="AB650" s="878"/>
      <c r="AC650" s="885"/>
      <c r="AD650" s="886"/>
      <c r="AE650" s="886"/>
      <c r="AF650" s="886"/>
      <c r="AG650" s="886"/>
      <c r="AH650" s="880"/>
      <c r="AI650" s="881"/>
      <c r="AJ650" s="881"/>
      <c r="AK650" s="881"/>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5"/>
      <c r="D651" s="895"/>
      <c r="E651" s="896"/>
      <c r="F651" s="896"/>
      <c r="G651" s="896"/>
      <c r="H651" s="896"/>
      <c r="I651" s="896"/>
      <c r="J651" s="872"/>
      <c r="K651" s="873"/>
      <c r="L651" s="873"/>
      <c r="M651" s="873"/>
      <c r="N651" s="873"/>
      <c r="O651" s="873"/>
      <c r="P651" s="884"/>
      <c r="Q651" s="884"/>
      <c r="R651" s="884"/>
      <c r="S651" s="884"/>
      <c r="T651" s="884"/>
      <c r="U651" s="884"/>
      <c r="V651" s="884"/>
      <c r="W651" s="884"/>
      <c r="X651" s="884"/>
      <c r="Y651" s="876"/>
      <c r="Z651" s="877"/>
      <c r="AA651" s="877"/>
      <c r="AB651" s="878"/>
      <c r="AC651" s="885"/>
      <c r="AD651" s="886"/>
      <c r="AE651" s="886"/>
      <c r="AF651" s="886"/>
      <c r="AG651" s="886"/>
      <c r="AH651" s="880"/>
      <c r="AI651" s="881"/>
      <c r="AJ651" s="881"/>
      <c r="AK651" s="881"/>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5"/>
      <c r="D652" s="895"/>
      <c r="E652" s="896"/>
      <c r="F652" s="896"/>
      <c r="G652" s="896"/>
      <c r="H652" s="896"/>
      <c r="I652" s="896"/>
      <c r="J652" s="872"/>
      <c r="K652" s="873"/>
      <c r="L652" s="873"/>
      <c r="M652" s="873"/>
      <c r="N652" s="873"/>
      <c r="O652" s="873"/>
      <c r="P652" s="884"/>
      <c r="Q652" s="884"/>
      <c r="R652" s="884"/>
      <c r="S652" s="884"/>
      <c r="T652" s="884"/>
      <c r="U652" s="884"/>
      <c r="V652" s="884"/>
      <c r="W652" s="884"/>
      <c r="X652" s="884"/>
      <c r="Y652" s="876"/>
      <c r="Z652" s="877"/>
      <c r="AA652" s="877"/>
      <c r="AB652" s="878"/>
      <c r="AC652" s="885"/>
      <c r="AD652" s="886"/>
      <c r="AE652" s="886"/>
      <c r="AF652" s="886"/>
      <c r="AG652" s="886"/>
      <c r="AH652" s="880"/>
      <c r="AI652" s="881"/>
      <c r="AJ652" s="881"/>
      <c r="AK652" s="881"/>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5"/>
      <c r="D653" s="895"/>
      <c r="E653" s="896"/>
      <c r="F653" s="896"/>
      <c r="G653" s="896"/>
      <c r="H653" s="896"/>
      <c r="I653" s="896"/>
      <c r="J653" s="872"/>
      <c r="K653" s="873"/>
      <c r="L653" s="873"/>
      <c r="M653" s="873"/>
      <c r="N653" s="873"/>
      <c r="O653" s="873"/>
      <c r="P653" s="884"/>
      <c r="Q653" s="884"/>
      <c r="R653" s="884"/>
      <c r="S653" s="884"/>
      <c r="T653" s="884"/>
      <c r="U653" s="884"/>
      <c r="V653" s="884"/>
      <c r="W653" s="884"/>
      <c r="X653" s="884"/>
      <c r="Y653" s="876"/>
      <c r="Z653" s="877"/>
      <c r="AA653" s="877"/>
      <c r="AB653" s="878"/>
      <c r="AC653" s="885"/>
      <c r="AD653" s="886"/>
      <c r="AE653" s="886"/>
      <c r="AF653" s="886"/>
      <c r="AG653" s="886"/>
      <c r="AH653" s="880"/>
      <c r="AI653" s="881"/>
      <c r="AJ653" s="881"/>
      <c r="AK653" s="881"/>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5"/>
      <c r="D654" s="895"/>
      <c r="E654" s="896"/>
      <c r="F654" s="896"/>
      <c r="G654" s="896"/>
      <c r="H654" s="896"/>
      <c r="I654" s="896"/>
      <c r="J654" s="872"/>
      <c r="K654" s="873"/>
      <c r="L654" s="873"/>
      <c r="M654" s="873"/>
      <c r="N654" s="873"/>
      <c r="O654" s="873"/>
      <c r="P654" s="884"/>
      <c r="Q654" s="884"/>
      <c r="R654" s="884"/>
      <c r="S654" s="884"/>
      <c r="T654" s="884"/>
      <c r="U654" s="884"/>
      <c r="V654" s="884"/>
      <c r="W654" s="884"/>
      <c r="X654" s="884"/>
      <c r="Y654" s="876"/>
      <c r="Z654" s="877"/>
      <c r="AA654" s="877"/>
      <c r="AB654" s="878"/>
      <c r="AC654" s="885"/>
      <c r="AD654" s="886"/>
      <c r="AE654" s="886"/>
      <c r="AF654" s="886"/>
      <c r="AG654" s="886"/>
      <c r="AH654" s="880"/>
      <c r="AI654" s="881"/>
      <c r="AJ654" s="881"/>
      <c r="AK654" s="881"/>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5"/>
      <c r="D655" s="895"/>
      <c r="E655" s="896"/>
      <c r="F655" s="896"/>
      <c r="G655" s="896"/>
      <c r="H655" s="896"/>
      <c r="I655" s="896"/>
      <c r="J655" s="872"/>
      <c r="K655" s="873"/>
      <c r="L655" s="873"/>
      <c r="M655" s="873"/>
      <c r="N655" s="873"/>
      <c r="O655" s="873"/>
      <c r="P655" s="884"/>
      <c r="Q655" s="884"/>
      <c r="R655" s="884"/>
      <c r="S655" s="884"/>
      <c r="T655" s="884"/>
      <c r="U655" s="884"/>
      <c r="V655" s="884"/>
      <c r="W655" s="884"/>
      <c r="X655" s="884"/>
      <c r="Y655" s="876"/>
      <c r="Z655" s="877"/>
      <c r="AA655" s="877"/>
      <c r="AB655" s="878"/>
      <c r="AC655" s="885"/>
      <c r="AD655" s="886"/>
      <c r="AE655" s="886"/>
      <c r="AF655" s="886"/>
      <c r="AG655" s="886"/>
      <c r="AH655" s="880"/>
      <c r="AI655" s="881"/>
      <c r="AJ655" s="881"/>
      <c r="AK655" s="881"/>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5"/>
      <c r="D656" s="895"/>
      <c r="E656" s="896"/>
      <c r="F656" s="896"/>
      <c r="G656" s="896"/>
      <c r="H656" s="896"/>
      <c r="I656" s="896"/>
      <c r="J656" s="872"/>
      <c r="K656" s="873"/>
      <c r="L656" s="873"/>
      <c r="M656" s="873"/>
      <c r="N656" s="873"/>
      <c r="O656" s="873"/>
      <c r="P656" s="884"/>
      <c r="Q656" s="884"/>
      <c r="R656" s="884"/>
      <c r="S656" s="884"/>
      <c r="T656" s="884"/>
      <c r="U656" s="884"/>
      <c r="V656" s="884"/>
      <c r="W656" s="884"/>
      <c r="X656" s="884"/>
      <c r="Y656" s="876"/>
      <c r="Z656" s="877"/>
      <c r="AA656" s="877"/>
      <c r="AB656" s="878"/>
      <c r="AC656" s="885"/>
      <c r="AD656" s="886"/>
      <c r="AE656" s="886"/>
      <c r="AF656" s="886"/>
      <c r="AG656" s="886"/>
      <c r="AH656" s="880"/>
      <c r="AI656" s="881"/>
      <c r="AJ656" s="881"/>
      <c r="AK656" s="881"/>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5"/>
      <c r="D657" s="895"/>
      <c r="E657" s="896"/>
      <c r="F657" s="896"/>
      <c r="G657" s="896"/>
      <c r="H657" s="896"/>
      <c r="I657" s="896"/>
      <c r="J657" s="872"/>
      <c r="K657" s="873"/>
      <c r="L657" s="873"/>
      <c r="M657" s="873"/>
      <c r="N657" s="873"/>
      <c r="O657" s="873"/>
      <c r="P657" s="884"/>
      <c r="Q657" s="884"/>
      <c r="R657" s="884"/>
      <c r="S657" s="884"/>
      <c r="T657" s="884"/>
      <c r="U657" s="884"/>
      <c r="V657" s="884"/>
      <c r="W657" s="884"/>
      <c r="X657" s="884"/>
      <c r="Y657" s="876"/>
      <c r="Z657" s="877"/>
      <c r="AA657" s="877"/>
      <c r="AB657" s="878"/>
      <c r="AC657" s="885"/>
      <c r="AD657" s="886"/>
      <c r="AE657" s="886"/>
      <c r="AF657" s="886"/>
      <c r="AG657" s="886"/>
      <c r="AH657" s="880"/>
      <c r="AI657" s="881"/>
      <c r="AJ657" s="881"/>
      <c r="AK657" s="881"/>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5"/>
      <c r="D658" s="895"/>
      <c r="E658" s="896"/>
      <c r="F658" s="896"/>
      <c r="G658" s="896"/>
      <c r="H658" s="896"/>
      <c r="I658" s="896"/>
      <c r="J658" s="872"/>
      <c r="K658" s="873"/>
      <c r="L658" s="873"/>
      <c r="M658" s="873"/>
      <c r="N658" s="873"/>
      <c r="O658" s="873"/>
      <c r="P658" s="884"/>
      <c r="Q658" s="884"/>
      <c r="R658" s="884"/>
      <c r="S658" s="884"/>
      <c r="T658" s="884"/>
      <c r="U658" s="884"/>
      <c r="V658" s="884"/>
      <c r="W658" s="884"/>
      <c r="X658" s="884"/>
      <c r="Y658" s="876"/>
      <c r="Z658" s="877"/>
      <c r="AA658" s="877"/>
      <c r="AB658" s="878"/>
      <c r="AC658" s="885"/>
      <c r="AD658" s="886"/>
      <c r="AE658" s="886"/>
      <c r="AF658" s="886"/>
      <c r="AG658" s="886"/>
      <c r="AH658" s="880"/>
      <c r="AI658" s="881"/>
      <c r="AJ658" s="881"/>
      <c r="AK658" s="881"/>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5"/>
      <c r="D659" s="895"/>
      <c r="E659" s="896"/>
      <c r="F659" s="896"/>
      <c r="G659" s="896"/>
      <c r="H659" s="896"/>
      <c r="I659" s="896"/>
      <c r="J659" s="872"/>
      <c r="K659" s="873"/>
      <c r="L659" s="873"/>
      <c r="M659" s="873"/>
      <c r="N659" s="873"/>
      <c r="O659" s="873"/>
      <c r="P659" s="884"/>
      <c r="Q659" s="884"/>
      <c r="R659" s="884"/>
      <c r="S659" s="884"/>
      <c r="T659" s="884"/>
      <c r="U659" s="884"/>
      <c r="V659" s="884"/>
      <c r="W659" s="884"/>
      <c r="X659" s="884"/>
      <c r="Y659" s="876"/>
      <c r="Z659" s="877"/>
      <c r="AA659" s="877"/>
      <c r="AB659" s="878"/>
      <c r="AC659" s="885"/>
      <c r="AD659" s="886"/>
      <c r="AE659" s="886"/>
      <c r="AF659" s="886"/>
      <c r="AG659" s="886"/>
      <c r="AH659" s="880"/>
      <c r="AI659" s="881"/>
      <c r="AJ659" s="881"/>
      <c r="AK659" s="881"/>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5"/>
      <c r="D660" s="895"/>
      <c r="E660" s="896"/>
      <c r="F660" s="896"/>
      <c r="G660" s="896"/>
      <c r="H660" s="896"/>
      <c r="I660" s="896"/>
      <c r="J660" s="872"/>
      <c r="K660" s="873"/>
      <c r="L660" s="873"/>
      <c r="M660" s="873"/>
      <c r="N660" s="873"/>
      <c r="O660" s="873"/>
      <c r="P660" s="884"/>
      <c r="Q660" s="884"/>
      <c r="R660" s="884"/>
      <c r="S660" s="884"/>
      <c r="T660" s="884"/>
      <c r="U660" s="884"/>
      <c r="V660" s="884"/>
      <c r="W660" s="884"/>
      <c r="X660" s="884"/>
      <c r="Y660" s="876"/>
      <c r="Z660" s="877"/>
      <c r="AA660" s="877"/>
      <c r="AB660" s="878"/>
      <c r="AC660" s="885"/>
      <c r="AD660" s="886"/>
      <c r="AE660" s="886"/>
      <c r="AF660" s="886"/>
      <c r="AG660" s="886"/>
      <c r="AH660" s="880"/>
      <c r="AI660" s="881"/>
      <c r="AJ660" s="881"/>
      <c r="AK660" s="881"/>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31">
      <formula>IF(RIGHT(TEXT(P14,"0.#"),1)=".",FALSE,TRUE)</formula>
    </cfRule>
    <cfRule type="expression" dxfId="810" priority="932">
      <formula>IF(RIGHT(TEXT(P14,"0.#"),1)=".",TRUE,FALSE)</formula>
    </cfRule>
  </conditionalFormatting>
  <conditionalFormatting sqref="P18:AX18">
    <cfRule type="expression" dxfId="809" priority="929">
      <formula>IF(RIGHT(TEXT(P18,"0.#"),1)=".",FALSE,TRUE)</formula>
    </cfRule>
    <cfRule type="expression" dxfId="808" priority="930">
      <formula>IF(RIGHT(TEXT(P18,"0.#"),1)=".",TRUE,FALSE)</formula>
    </cfRule>
  </conditionalFormatting>
  <conditionalFormatting sqref="Y320">
    <cfRule type="expression" dxfId="807" priority="925">
      <formula>IF(RIGHT(TEXT(Y320,"0.#"),1)=".",FALSE,TRUE)</formula>
    </cfRule>
    <cfRule type="expression" dxfId="806" priority="926">
      <formula>IF(RIGHT(TEXT(Y320,"0.#"),1)=".",TRUE,FALSE)</formula>
    </cfRule>
  </conditionalFormatting>
  <conditionalFormatting sqref="Y351:Y358 Y349 Y338:Y345 Y336 Y325:Y332 Y323">
    <cfRule type="expression" dxfId="805" priority="905">
      <formula>IF(RIGHT(TEXT(Y323,"0.#"),1)=".",FALSE,TRUE)</formula>
    </cfRule>
    <cfRule type="expression" dxfId="804" priority="906">
      <formula>IF(RIGHT(TEXT(Y323,"0.#"),1)=".",TRUE,FALSE)</formula>
    </cfRule>
  </conditionalFormatting>
  <conditionalFormatting sqref="P16:AQ17 P15:AX15 P13:AX13">
    <cfRule type="expression" dxfId="803" priority="923">
      <formula>IF(RIGHT(TEXT(P13,"0.#"),1)=".",FALSE,TRUE)</formula>
    </cfRule>
    <cfRule type="expression" dxfId="802" priority="924">
      <formula>IF(RIGHT(TEXT(P13,"0.#"),1)=".",TRUE,FALSE)</formula>
    </cfRule>
  </conditionalFormatting>
  <conditionalFormatting sqref="P19:AJ19">
    <cfRule type="expression" dxfId="801" priority="921">
      <formula>IF(RIGHT(TEXT(P19,"0.#"),1)=".",FALSE,TRUE)</formula>
    </cfRule>
    <cfRule type="expression" dxfId="800" priority="922">
      <formula>IF(RIGHT(TEXT(P19,"0.#"),1)=".",TRUE,FALSE)</formula>
    </cfRule>
  </conditionalFormatting>
  <conditionalFormatting sqref="AE32 AQ32">
    <cfRule type="expression" dxfId="799" priority="919">
      <formula>IF(RIGHT(TEXT(AE32,"0.#"),1)=".",FALSE,TRUE)</formula>
    </cfRule>
    <cfRule type="expression" dxfId="798" priority="920">
      <formula>IF(RIGHT(TEXT(AE32,"0.#"),1)=".",TRUE,FALSE)</formula>
    </cfRule>
  </conditionalFormatting>
  <conditionalFormatting sqref="Y313:Y319">
    <cfRule type="expression" dxfId="797" priority="917">
      <formula>IF(RIGHT(TEXT(Y313,"0.#"),1)=".",FALSE,TRUE)</formula>
    </cfRule>
    <cfRule type="expression" dxfId="796" priority="918">
      <formula>IF(RIGHT(TEXT(Y313,"0.#"),1)=".",TRUE,FALSE)</formula>
    </cfRule>
  </conditionalFormatting>
  <conditionalFormatting sqref="AU311">
    <cfRule type="expression" dxfId="795" priority="915">
      <formula>IF(RIGHT(TEXT(AU311,"0.#"),1)=".",FALSE,TRUE)</formula>
    </cfRule>
    <cfRule type="expression" dxfId="794" priority="916">
      <formula>IF(RIGHT(TEXT(AU311,"0.#"),1)=".",TRUE,FALSE)</formula>
    </cfRule>
  </conditionalFormatting>
  <conditionalFormatting sqref="AU320">
    <cfRule type="expression" dxfId="793" priority="913">
      <formula>IF(RIGHT(TEXT(AU320,"0.#"),1)=".",FALSE,TRUE)</formula>
    </cfRule>
    <cfRule type="expression" dxfId="792" priority="914">
      <formula>IF(RIGHT(TEXT(AU320,"0.#"),1)=".",TRUE,FALSE)</formula>
    </cfRule>
  </conditionalFormatting>
  <conditionalFormatting sqref="AU312:AU319 AU310">
    <cfRule type="expression" dxfId="791" priority="911">
      <formula>IF(RIGHT(TEXT(AU310,"0.#"),1)=".",FALSE,TRUE)</formula>
    </cfRule>
    <cfRule type="expression" dxfId="790" priority="912">
      <formula>IF(RIGHT(TEXT(AU310,"0.#"),1)=".",TRUE,FALSE)</formula>
    </cfRule>
  </conditionalFormatting>
  <conditionalFormatting sqref="Y350 Y337 Y324">
    <cfRule type="expression" dxfId="789" priority="909">
      <formula>IF(RIGHT(TEXT(Y324,"0.#"),1)=".",FALSE,TRUE)</formula>
    </cfRule>
    <cfRule type="expression" dxfId="788" priority="910">
      <formula>IF(RIGHT(TEXT(Y324,"0.#"),1)=".",TRUE,FALSE)</formula>
    </cfRule>
  </conditionalFormatting>
  <conditionalFormatting sqref="Y359 Y346 Y333">
    <cfRule type="expression" dxfId="787" priority="907">
      <formula>IF(RIGHT(TEXT(Y333,"0.#"),1)=".",FALSE,TRUE)</formula>
    </cfRule>
    <cfRule type="expression" dxfId="786" priority="908">
      <formula>IF(RIGHT(TEXT(Y333,"0.#"),1)=".",TRUE,FALSE)</formula>
    </cfRule>
  </conditionalFormatting>
  <conditionalFormatting sqref="AU350 AU337 AU324">
    <cfRule type="expression" dxfId="785" priority="903">
      <formula>IF(RIGHT(TEXT(AU324,"0.#"),1)=".",FALSE,TRUE)</formula>
    </cfRule>
    <cfRule type="expression" dxfId="784" priority="904">
      <formula>IF(RIGHT(TEXT(AU324,"0.#"),1)=".",TRUE,FALSE)</formula>
    </cfRule>
  </conditionalFormatting>
  <conditionalFormatting sqref="AU359 AU346 AU333">
    <cfRule type="expression" dxfId="783" priority="901">
      <formula>IF(RIGHT(TEXT(AU333,"0.#"),1)=".",FALSE,TRUE)</formula>
    </cfRule>
    <cfRule type="expression" dxfId="782" priority="902">
      <formula>IF(RIGHT(TEXT(AU333,"0.#"),1)=".",TRUE,FALSE)</formula>
    </cfRule>
  </conditionalFormatting>
  <conditionalFormatting sqref="AU351:AU358 AU349 AU338:AU345 AU336 AU325:AU332 AU323">
    <cfRule type="expression" dxfId="781" priority="899">
      <formula>IF(RIGHT(TEXT(AU323,"0.#"),1)=".",FALSE,TRUE)</formula>
    </cfRule>
    <cfRule type="expression" dxfId="780" priority="900">
      <formula>IF(RIGHT(TEXT(AU323,"0.#"),1)=".",TRUE,FALSE)</formula>
    </cfRule>
  </conditionalFormatting>
  <conditionalFormatting sqref="AI32">
    <cfRule type="expression" dxfId="779" priority="897">
      <formula>IF(RIGHT(TEXT(AI32,"0.#"),1)=".",FALSE,TRUE)</formula>
    </cfRule>
    <cfRule type="expression" dxfId="778" priority="898">
      <formula>IF(RIGHT(TEXT(AI32,"0.#"),1)=".",TRUE,FALSE)</formula>
    </cfRule>
  </conditionalFormatting>
  <conditionalFormatting sqref="AM32">
    <cfRule type="expression" dxfId="777" priority="895">
      <formula>IF(RIGHT(TEXT(AM32,"0.#"),1)=".",FALSE,TRUE)</formula>
    </cfRule>
    <cfRule type="expression" dxfId="776" priority="896">
      <formula>IF(RIGHT(TEXT(AM32,"0.#"),1)=".",TRUE,FALSE)</formula>
    </cfRule>
  </conditionalFormatting>
  <conditionalFormatting sqref="AE33">
    <cfRule type="expression" dxfId="775" priority="893">
      <formula>IF(RIGHT(TEXT(AE33,"0.#"),1)=".",FALSE,TRUE)</formula>
    </cfRule>
    <cfRule type="expression" dxfId="774" priority="894">
      <formula>IF(RIGHT(TEXT(AE33,"0.#"),1)=".",TRUE,FALSE)</formula>
    </cfRule>
  </conditionalFormatting>
  <conditionalFormatting sqref="AI33">
    <cfRule type="expression" dxfId="773" priority="891">
      <formula>IF(RIGHT(TEXT(AI33,"0.#"),1)=".",FALSE,TRUE)</formula>
    </cfRule>
    <cfRule type="expression" dxfId="772" priority="892">
      <formula>IF(RIGHT(TEXT(AI33,"0.#"),1)=".",TRUE,FALSE)</formula>
    </cfRule>
  </conditionalFormatting>
  <conditionalFormatting sqref="AM33">
    <cfRule type="expression" dxfId="771" priority="889">
      <formula>IF(RIGHT(TEXT(AM33,"0.#"),1)=".",FALSE,TRUE)</formula>
    </cfRule>
    <cfRule type="expression" dxfId="770" priority="890">
      <formula>IF(RIGHT(TEXT(AM33,"0.#"),1)=".",TRUE,FALSE)</formula>
    </cfRule>
  </conditionalFormatting>
  <conditionalFormatting sqref="AQ33">
    <cfRule type="expression" dxfId="769" priority="887">
      <formula>IF(RIGHT(TEXT(AQ33,"0.#"),1)=".",FALSE,TRUE)</formula>
    </cfRule>
    <cfRule type="expression" dxfId="768" priority="888">
      <formula>IF(RIGHT(TEXT(AQ33,"0.#"),1)=".",TRUE,FALSE)</formula>
    </cfRule>
  </conditionalFormatting>
  <conditionalFormatting sqref="AE210">
    <cfRule type="expression" dxfId="767" priority="885">
      <formula>IF(RIGHT(TEXT(AE210,"0.#"),1)=".",FALSE,TRUE)</formula>
    </cfRule>
    <cfRule type="expression" dxfId="766" priority="886">
      <formula>IF(RIGHT(TEXT(AE210,"0.#"),1)=".",TRUE,FALSE)</formula>
    </cfRule>
  </conditionalFormatting>
  <conditionalFormatting sqref="AE211">
    <cfRule type="expression" dxfId="765" priority="883">
      <formula>IF(RIGHT(TEXT(AE211,"0.#"),1)=".",FALSE,TRUE)</formula>
    </cfRule>
    <cfRule type="expression" dxfId="764" priority="884">
      <formula>IF(RIGHT(TEXT(AE211,"0.#"),1)=".",TRUE,FALSE)</formula>
    </cfRule>
  </conditionalFormatting>
  <conditionalFormatting sqref="AE212">
    <cfRule type="expression" dxfId="763" priority="881">
      <formula>IF(RIGHT(TEXT(AE212,"0.#"),1)=".",FALSE,TRUE)</formula>
    </cfRule>
    <cfRule type="expression" dxfId="762" priority="882">
      <formula>IF(RIGHT(TEXT(AE212,"0.#"),1)=".",TRUE,FALSE)</formula>
    </cfRule>
  </conditionalFormatting>
  <conditionalFormatting sqref="AI212">
    <cfRule type="expression" dxfId="761" priority="879">
      <formula>IF(RIGHT(TEXT(AI212,"0.#"),1)=".",FALSE,TRUE)</formula>
    </cfRule>
    <cfRule type="expression" dxfId="760" priority="880">
      <formula>IF(RIGHT(TEXT(AI212,"0.#"),1)=".",TRUE,FALSE)</formula>
    </cfRule>
  </conditionalFormatting>
  <conditionalFormatting sqref="AI211">
    <cfRule type="expression" dxfId="759" priority="877">
      <formula>IF(RIGHT(TEXT(AI211,"0.#"),1)=".",FALSE,TRUE)</formula>
    </cfRule>
    <cfRule type="expression" dxfId="758" priority="878">
      <formula>IF(RIGHT(TEXT(AI211,"0.#"),1)=".",TRUE,FALSE)</formula>
    </cfRule>
  </conditionalFormatting>
  <conditionalFormatting sqref="AI210">
    <cfRule type="expression" dxfId="757" priority="875">
      <formula>IF(RIGHT(TEXT(AI210,"0.#"),1)=".",FALSE,TRUE)</formula>
    </cfRule>
    <cfRule type="expression" dxfId="756" priority="876">
      <formula>IF(RIGHT(TEXT(AI210,"0.#"),1)=".",TRUE,FALSE)</formula>
    </cfRule>
  </conditionalFormatting>
  <conditionalFormatting sqref="AM210">
    <cfRule type="expression" dxfId="755" priority="873">
      <formula>IF(RIGHT(TEXT(AM210,"0.#"),1)=".",FALSE,TRUE)</formula>
    </cfRule>
    <cfRule type="expression" dxfId="754" priority="874">
      <formula>IF(RIGHT(TEXT(AM210,"0.#"),1)=".",TRUE,FALSE)</formula>
    </cfRule>
  </conditionalFormatting>
  <conditionalFormatting sqref="AM211">
    <cfRule type="expression" dxfId="753" priority="871">
      <formula>IF(RIGHT(TEXT(AM211,"0.#"),1)=".",FALSE,TRUE)</formula>
    </cfRule>
    <cfRule type="expression" dxfId="752" priority="872">
      <formula>IF(RIGHT(TEXT(AM211,"0.#"),1)=".",TRUE,FALSE)</formula>
    </cfRule>
  </conditionalFormatting>
  <conditionalFormatting sqref="AM212">
    <cfRule type="expression" dxfId="751" priority="869">
      <formula>IF(RIGHT(TEXT(AM212,"0.#"),1)=".",FALSE,TRUE)</formula>
    </cfRule>
    <cfRule type="expression" dxfId="750" priority="870">
      <formula>IF(RIGHT(TEXT(AM212,"0.#"),1)=".",TRUE,FALSE)</formula>
    </cfRule>
  </conditionalFormatting>
  <conditionalFormatting sqref="AL369:AO395">
    <cfRule type="expression" dxfId="749" priority="865">
      <formula>IF(AND(AL369&gt;=0, RIGHT(TEXT(AL369,"0.#"),1)&lt;&gt;"."),TRUE,FALSE)</formula>
    </cfRule>
    <cfRule type="expression" dxfId="748" priority="866">
      <formula>IF(AND(AL369&gt;=0, RIGHT(TEXT(AL369,"0.#"),1)="."),TRUE,FALSE)</formula>
    </cfRule>
    <cfRule type="expression" dxfId="747" priority="867">
      <formula>IF(AND(AL369&lt;0, RIGHT(TEXT(AL369,"0.#"),1)&lt;&gt;"."),TRUE,FALSE)</formula>
    </cfRule>
    <cfRule type="expression" dxfId="746" priority="868">
      <formula>IF(AND(AL369&lt;0, RIGHT(TEXT(AL369,"0.#"),1)="."),TRUE,FALSE)</formula>
    </cfRule>
  </conditionalFormatting>
  <conditionalFormatting sqref="AQ210:AQ212">
    <cfRule type="expression" dxfId="745" priority="863">
      <formula>IF(RIGHT(TEXT(AQ210,"0.#"),1)=".",FALSE,TRUE)</formula>
    </cfRule>
    <cfRule type="expression" dxfId="744" priority="864">
      <formula>IF(RIGHT(TEXT(AQ210,"0.#"),1)=".",TRUE,FALSE)</formula>
    </cfRule>
  </conditionalFormatting>
  <conditionalFormatting sqref="AU210:AU212">
    <cfRule type="expression" dxfId="743" priority="861">
      <formula>IF(RIGHT(TEXT(AU210,"0.#"),1)=".",FALSE,TRUE)</formula>
    </cfRule>
    <cfRule type="expression" dxfId="742" priority="862">
      <formula>IF(RIGHT(TEXT(AU210,"0.#"),1)=".",TRUE,FALSE)</formula>
    </cfRule>
  </conditionalFormatting>
  <conditionalFormatting sqref="Y369:Y395">
    <cfRule type="expression" dxfId="741" priority="859">
      <formula>IF(RIGHT(TEXT(Y369,"0.#"),1)=".",FALSE,TRUE)</formula>
    </cfRule>
    <cfRule type="expression" dxfId="740" priority="860">
      <formula>IF(RIGHT(TEXT(Y369,"0.#"),1)=".",TRUE,FALSE)</formula>
    </cfRule>
  </conditionalFormatting>
  <conditionalFormatting sqref="AL631:AO660">
    <cfRule type="expression" dxfId="739" priority="855">
      <formula>IF(AND(AL631&gt;=0, RIGHT(TEXT(AL631,"0.#"),1)&lt;&gt;"."),TRUE,FALSE)</formula>
    </cfRule>
    <cfRule type="expression" dxfId="738" priority="856">
      <formula>IF(AND(AL631&gt;=0, RIGHT(TEXT(AL631,"0.#"),1)="."),TRUE,FALSE)</formula>
    </cfRule>
    <cfRule type="expression" dxfId="737" priority="857">
      <formula>IF(AND(AL631&lt;0, RIGHT(TEXT(AL631,"0.#"),1)&lt;&gt;"."),TRUE,FALSE)</formula>
    </cfRule>
    <cfRule type="expression" dxfId="736" priority="858">
      <formula>IF(AND(AL631&lt;0, RIGHT(TEXT(AL631,"0.#"),1)="."),TRUE,FALSE)</formula>
    </cfRule>
  </conditionalFormatting>
  <conditionalFormatting sqref="Y631:Y660">
    <cfRule type="expression" dxfId="735" priority="853">
      <formula>IF(RIGHT(TEXT(Y631,"0.#"),1)=".",FALSE,TRUE)</formula>
    </cfRule>
    <cfRule type="expression" dxfId="734" priority="854">
      <formula>IF(RIGHT(TEXT(Y631,"0.#"),1)=".",TRUE,FALSE)</formula>
    </cfRule>
  </conditionalFormatting>
  <conditionalFormatting sqref="Y401:Y428">
    <cfRule type="expression" dxfId="733" priority="785">
      <formula>IF(RIGHT(TEXT(Y401,"0.#"),1)=".",FALSE,TRUE)</formula>
    </cfRule>
    <cfRule type="expression" dxfId="732" priority="786">
      <formula>IF(RIGHT(TEXT(Y401,"0.#"),1)=".",TRUE,FALSE)</formula>
    </cfRule>
  </conditionalFormatting>
  <conditionalFormatting sqref="Y399:Y400">
    <cfRule type="expression" dxfId="731" priority="779">
      <formula>IF(RIGHT(TEXT(Y399,"0.#"),1)=".",FALSE,TRUE)</formula>
    </cfRule>
    <cfRule type="expression" dxfId="730" priority="780">
      <formula>IF(RIGHT(TEXT(Y399,"0.#"),1)=".",TRUE,FALSE)</formula>
    </cfRule>
  </conditionalFormatting>
  <conditionalFormatting sqref="Y434:Y461">
    <cfRule type="expression" dxfId="729" priority="773">
      <formula>IF(RIGHT(TEXT(Y434,"0.#"),1)=".",FALSE,TRUE)</formula>
    </cfRule>
    <cfRule type="expression" dxfId="728" priority="774">
      <formula>IF(RIGHT(TEXT(Y434,"0.#"),1)=".",TRUE,FALSE)</formula>
    </cfRule>
  </conditionalFormatting>
  <conditionalFormatting sqref="Y432:Y433">
    <cfRule type="expression" dxfId="727" priority="767">
      <formula>IF(RIGHT(TEXT(Y432,"0.#"),1)=".",FALSE,TRUE)</formula>
    </cfRule>
    <cfRule type="expression" dxfId="726" priority="768">
      <formula>IF(RIGHT(TEXT(Y432,"0.#"),1)=".",TRUE,FALSE)</formula>
    </cfRule>
  </conditionalFormatting>
  <conditionalFormatting sqref="Y467:Y494">
    <cfRule type="expression" dxfId="725" priority="761">
      <formula>IF(RIGHT(TEXT(Y467,"0.#"),1)=".",FALSE,TRUE)</formula>
    </cfRule>
    <cfRule type="expression" dxfId="724" priority="762">
      <formula>IF(RIGHT(TEXT(Y467,"0.#"),1)=".",TRUE,FALSE)</formula>
    </cfRule>
  </conditionalFormatting>
  <conditionalFormatting sqref="Y465:Y466">
    <cfRule type="expression" dxfId="723" priority="755">
      <formula>IF(RIGHT(TEXT(Y465,"0.#"),1)=".",FALSE,TRUE)</formula>
    </cfRule>
    <cfRule type="expression" dxfId="722" priority="756">
      <formula>IF(RIGHT(TEXT(Y465,"0.#"),1)=".",TRUE,FALSE)</formula>
    </cfRule>
  </conditionalFormatting>
  <conditionalFormatting sqref="Y500:Y527">
    <cfRule type="expression" dxfId="721" priority="749">
      <formula>IF(RIGHT(TEXT(Y500,"0.#"),1)=".",FALSE,TRUE)</formula>
    </cfRule>
    <cfRule type="expression" dxfId="720" priority="750">
      <formula>IF(RIGHT(TEXT(Y500,"0.#"),1)=".",TRUE,FALSE)</formula>
    </cfRule>
  </conditionalFormatting>
  <conditionalFormatting sqref="Y498:Y499">
    <cfRule type="expression" dxfId="719" priority="743">
      <formula>IF(RIGHT(TEXT(Y498,"0.#"),1)=".",FALSE,TRUE)</formula>
    </cfRule>
    <cfRule type="expression" dxfId="718" priority="744">
      <formula>IF(RIGHT(TEXT(Y498,"0.#"),1)=".",TRUE,FALSE)</formula>
    </cfRule>
  </conditionalFormatting>
  <conditionalFormatting sqref="Y533:Y560">
    <cfRule type="expression" dxfId="717" priority="737">
      <formula>IF(RIGHT(TEXT(Y533,"0.#"),1)=".",FALSE,TRUE)</formula>
    </cfRule>
    <cfRule type="expression" dxfId="716" priority="738">
      <formula>IF(RIGHT(TEXT(Y533,"0.#"),1)=".",TRUE,FALSE)</formula>
    </cfRule>
  </conditionalFormatting>
  <conditionalFormatting sqref="W23">
    <cfRule type="expression" dxfId="715" priority="845">
      <formula>IF(RIGHT(TEXT(W23,"0.#"),1)=".",FALSE,TRUE)</formula>
    </cfRule>
    <cfRule type="expression" dxfId="714" priority="846">
      <formula>IF(RIGHT(TEXT(W23,"0.#"),1)=".",TRUE,FALSE)</formula>
    </cfRule>
  </conditionalFormatting>
  <conditionalFormatting sqref="W24:W27">
    <cfRule type="expression" dxfId="713" priority="843">
      <formula>IF(RIGHT(TEXT(W24,"0.#"),1)=".",FALSE,TRUE)</formula>
    </cfRule>
    <cfRule type="expression" dxfId="712" priority="844">
      <formula>IF(RIGHT(TEXT(W24,"0.#"),1)=".",TRUE,FALSE)</formula>
    </cfRule>
  </conditionalFormatting>
  <conditionalFormatting sqref="W28">
    <cfRule type="expression" dxfId="711" priority="841">
      <formula>IF(RIGHT(TEXT(W28,"0.#"),1)=".",FALSE,TRUE)</formula>
    </cfRule>
    <cfRule type="expression" dxfId="710" priority="842">
      <formula>IF(RIGHT(TEXT(W28,"0.#"),1)=".",TRUE,FALSE)</formula>
    </cfRule>
  </conditionalFormatting>
  <conditionalFormatting sqref="P23">
    <cfRule type="expression" dxfId="709" priority="839">
      <formula>IF(RIGHT(TEXT(P23,"0.#"),1)=".",FALSE,TRUE)</formula>
    </cfRule>
    <cfRule type="expression" dxfId="708" priority="840">
      <formula>IF(RIGHT(TEXT(P23,"0.#"),1)=".",TRUE,FALSE)</formula>
    </cfRule>
  </conditionalFormatting>
  <conditionalFormatting sqref="P24:P27">
    <cfRule type="expression" dxfId="707" priority="837">
      <formula>IF(RIGHT(TEXT(P24,"0.#"),1)=".",FALSE,TRUE)</formula>
    </cfRule>
    <cfRule type="expression" dxfId="706" priority="838">
      <formula>IF(RIGHT(TEXT(P24,"0.#"),1)=".",TRUE,FALSE)</formula>
    </cfRule>
  </conditionalFormatting>
  <conditionalFormatting sqref="P28">
    <cfRule type="expression" dxfId="705" priority="835">
      <formula>IF(RIGHT(TEXT(P28,"0.#"),1)=".",FALSE,TRUE)</formula>
    </cfRule>
    <cfRule type="expression" dxfId="704" priority="836">
      <formula>IF(RIGHT(TEXT(P28,"0.#"),1)=".",TRUE,FALSE)</formula>
    </cfRule>
  </conditionalFormatting>
  <conditionalFormatting sqref="AE202">
    <cfRule type="expression" dxfId="703" priority="833">
      <formula>IF(RIGHT(TEXT(AE202,"0.#"),1)=".",FALSE,TRUE)</formula>
    </cfRule>
    <cfRule type="expression" dxfId="702" priority="834">
      <formula>IF(RIGHT(TEXT(AE202,"0.#"),1)=".",TRUE,FALSE)</formula>
    </cfRule>
  </conditionalFormatting>
  <conditionalFormatting sqref="AE203">
    <cfRule type="expression" dxfId="701" priority="831">
      <formula>IF(RIGHT(TEXT(AE203,"0.#"),1)=".",FALSE,TRUE)</formula>
    </cfRule>
    <cfRule type="expression" dxfId="700" priority="832">
      <formula>IF(RIGHT(TEXT(AE203,"0.#"),1)=".",TRUE,FALSE)</formula>
    </cfRule>
  </conditionalFormatting>
  <conditionalFormatting sqref="AE204">
    <cfRule type="expression" dxfId="699" priority="829">
      <formula>IF(RIGHT(TEXT(AE204,"0.#"),1)=".",FALSE,TRUE)</formula>
    </cfRule>
    <cfRule type="expression" dxfId="698" priority="830">
      <formula>IF(RIGHT(TEXT(AE204,"0.#"),1)=".",TRUE,FALSE)</formula>
    </cfRule>
  </conditionalFormatting>
  <conditionalFormatting sqref="AI204">
    <cfRule type="expression" dxfId="697" priority="827">
      <formula>IF(RIGHT(TEXT(AI204,"0.#"),1)=".",FALSE,TRUE)</formula>
    </cfRule>
    <cfRule type="expression" dxfId="696" priority="828">
      <formula>IF(RIGHT(TEXT(AI204,"0.#"),1)=".",TRUE,FALSE)</formula>
    </cfRule>
  </conditionalFormatting>
  <conditionalFormatting sqref="AI203">
    <cfRule type="expression" dxfId="695" priority="825">
      <formula>IF(RIGHT(TEXT(AI203,"0.#"),1)=".",FALSE,TRUE)</formula>
    </cfRule>
    <cfRule type="expression" dxfId="694" priority="826">
      <formula>IF(RIGHT(TEXT(AI203,"0.#"),1)=".",TRUE,FALSE)</formula>
    </cfRule>
  </conditionalFormatting>
  <conditionalFormatting sqref="AI202">
    <cfRule type="expression" dxfId="693" priority="823">
      <formula>IF(RIGHT(TEXT(AI202,"0.#"),1)=".",FALSE,TRUE)</formula>
    </cfRule>
    <cfRule type="expression" dxfId="692" priority="824">
      <formula>IF(RIGHT(TEXT(AI202,"0.#"),1)=".",TRUE,FALSE)</formula>
    </cfRule>
  </conditionalFormatting>
  <conditionalFormatting sqref="AM202">
    <cfRule type="expression" dxfId="691" priority="821">
      <formula>IF(RIGHT(TEXT(AM202,"0.#"),1)=".",FALSE,TRUE)</formula>
    </cfRule>
    <cfRule type="expression" dxfId="690" priority="822">
      <formula>IF(RIGHT(TEXT(AM202,"0.#"),1)=".",TRUE,FALSE)</formula>
    </cfRule>
  </conditionalFormatting>
  <conditionalFormatting sqref="AM203">
    <cfRule type="expression" dxfId="689" priority="819">
      <formula>IF(RIGHT(TEXT(AM203,"0.#"),1)=".",FALSE,TRUE)</formula>
    </cfRule>
    <cfRule type="expression" dxfId="688" priority="820">
      <formula>IF(RIGHT(TEXT(AM203,"0.#"),1)=".",TRUE,FALSE)</formula>
    </cfRule>
  </conditionalFormatting>
  <conditionalFormatting sqref="AM204">
    <cfRule type="expression" dxfId="687" priority="817">
      <formula>IF(RIGHT(TEXT(AM204,"0.#"),1)=".",FALSE,TRUE)</formula>
    </cfRule>
    <cfRule type="expression" dxfId="686" priority="818">
      <formula>IF(RIGHT(TEXT(AM204,"0.#"),1)=".",TRUE,FALSE)</formula>
    </cfRule>
  </conditionalFormatting>
  <conditionalFormatting sqref="AQ202:AQ204">
    <cfRule type="expression" dxfId="685" priority="815">
      <formula>IF(RIGHT(TEXT(AQ202,"0.#"),1)=".",FALSE,TRUE)</formula>
    </cfRule>
    <cfRule type="expression" dxfId="684" priority="816">
      <formula>IF(RIGHT(TEXT(AQ202,"0.#"),1)=".",TRUE,FALSE)</formula>
    </cfRule>
  </conditionalFormatting>
  <conditionalFormatting sqref="AU202:AU204">
    <cfRule type="expression" dxfId="683" priority="813">
      <formula>IF(RIGHT(TEXT(AU202,"0.#"),1)=".",FALSE,TRUE)</formula>
    </cfRule>
    <cfRule type="expression" dxfId="682" priority="814">
      <formula>IF(RIGHT(TEXT(AU202,"0.#"),1)=".",TRUE,FALSE)</formula>
    </cfRule>
  </conditionalFormatting>
  <conditionalFormatting sqref="AE205">
    <cfRule type="expression" dxfId="681" priority="811">
      <formula>IF(RIGHT(TEXT(AE205,"0.#"),1)=".",FALSE,TRUE)</formula>
    </cfRule>
    <cfRule type="expression" dxfId="680" priority="812">
      <formula>IF(RIGHT(TEXT(AE205,"0.#"),1)=".",TRUE,FALSE)</formula>
    </cfRule>
  </conditionalFormatting>
  <conditionalFormatting sqref="AE206">
    <cfRule type="expression" dxfId="679" priority="809">
      <formula>IF(RIGHT(TEXT(AE206,"0.#"),1)=".",FALSE,TRUE)</formula>
    </cfRule>
    <cfRule type="expression" dxfId="678" priority="810">
      <formula>IF(RIGHT(TEXT(AE206,"0.#"),1)=".",TRUE,FALSE)</formula>
    </cfRule>
  </conditionalFormatting>
  <conditionalFormatting sqref="AE207">
    <cfRule type="expression" dxfId="677" priority="807">
      <formula>IF(RIGHT(TEXT(AE207,"0.#"),1)=".",FALSE,TRUE)</formula>
    </cfRule>
    <cfRule type="expression" dxfId="676" priority="808">
      <formula>IF(RIGHT(TEXT(AE207,"0.#"),1)=".",TRUE,FALSE)</formula>
    </cfRule>
  </conditionalFormatting>
  <conditionalFormatting sqref="AI207">
    <cfRule type="expression" dxfId="675" priority="805">
      <formula>IF(RIGHT(TEXT(AI207,"0.#"),1)=".",FALSE,TRUE)</formula>
    </cfRule>
    <cfRule type="expression" dxfId="674" priority="806">
      <formula>IF(RIGHT(TEXT(AI207,"0.#"),1)=".",TRUE,FALSE)</formula>
    </cfRule>
  </conditionalFormatting>
  <conditionalFormatting sqref="AI206">
    <cfRule type="expression" dxfId="673" priority="803">
      <formula>IF(RIGHT(TEXT(AI206,"0.#"),1)=".",FALSE,TRUE)</formula>
    </cfRule>
    <cfRule type="expression" dxfId="672" priority="804">
      <formula>IF(RIGHT(TEXT(AI206,"0.#"),1)=".",TRUE,FALSE)</formula>
    </cfRule>
  </conditionalFormatting>
  <conditionalFormatting sqref="AI205">
    <cfRule type="expression" dxfId="671" priority="801">
      <formula>IF(RIGHT(TEXT(AI205,"0.#"),1)=".",FALSE,TRUE)</formula>
    </cfRule>
    <cfRule type="expression" dxfId="670" priority="802">
      <formula>IF(RIGHT(TEXT(AI205,"0.#"),1)=".",TRUE,FALSE)</formula>
    </cfRule>
  </conditionalFormatting>
  <conditionalFormatting sqref="AM205">
    <cfRule type="expression" dxfId="669" priority="799">
      <formula>IF(RIGHT(TEXT(AM205,"0.#"),1)=".",FALSE,TRUE)</formula>
    </cfRule>
    <cfRule type="expression" dxfId="668" priority="800">
      <formula>IF(RIGHT(TEXT(AM205,"0.#"),1)=".",TRUE,FALSE)</formula>
    </cfRule>
  </conditionalFormatting>
  <conditionalFormatting sqref="AM206">
    <cfRule type="expression" dxfId="667" priority="797">
      <formula>IF(RIGHT(TEXT(AM206,"0.#"),1)=".",FALSE,TRUE)</formula>
    </cfRule>
    <cfRule type="expression" dxfId="666" priority="798">
      <formula>IF(RIGHT(TEXT(AM206,"0.#"),1)=".",TRUE,FALSE)</formula>
    </cfRule>
  </conditionalFormatting>
  <conditionalFormatting sqref="AM207">
    <cfRule type="expression" dxfId="665" priority="795">
      <formula>IF(RIGHT(TEXT(AM207,"0.#"),1)=".",FALSE,TRUE)</formula>
    </cfRule>
    <cfRule type="expression" dxfId="664" priority="796">
      <formula>IF(RIGHT(TEXT(AM207,"0.#"),1)=".",TRUE,FALSE)</formula>
    </cfRule>
  </conditionalFormatting>
  <conditionalFormatting sqref="AQ205:AQ207">
    <cfRule type="expression" dxfId="663" priority="793">
      <formula>IF(RIGHT(TEXT(AQ205,"0.#"),1)=".",FALSE,TRUE)</formula>
    </cfRule>
    <cfRule type="expression" dxfId="662" priority="794">
      <formula>IF(RIGHT(TEXT(AQ205,"0.#"),1)=".",TRUE,FALSE)</formula>
    </cfRule>
  </conditionalFormatting>
  <conditionalFormatting sqref="AU205:AU207">
    <cfRule type="expression" dxfId="661" priority="791">
      <formula>IF(RIGHT(TEXT(AU205,"0.#"),1)=".",FALSE,TRUE)</formula>
    </cfRule>
    <cfRule type="expression" dxfId="660" priority="792">
      <formula>IF(RIGHT(TEXT(AU205,"0.#"),1)=".",TRUE,FALSE)</formula>
    </cfRule>
  </conditionalFormatting>
  <conditionalFormatting sqref="AL401:AO428">
    <cfRule type="expression" dxfId="659" priority="787">
      <formula>IF(AND(AL401&gt;=0, RIGHT(TEXT(AL401,"0.#"),1)&lt;&gt;"."),TRUE,FALSE)</formula>
    </cfRule>
    <cfRule type="expression" dxfId="658" priority="788">
      <formula>IF(AND(AL401&gt;=0, RIGHT(TEXT(AL401,"0.#"),1)="."),TRUE,FALSE)</formula>
    </cfRule>
    <cfRule type="expression" dxfId="657" priority="789">
      <formula>IF(AND(AL401&lt;0, RIGHT(TEXT(AL401,"0.#"),1)&lt;&gt;"."),TRUE,FALSE)</formula>
    </cfRule>
    <cfRule type="expression" dxfId="656" priority="790">
      <formula>IF(AND(AL401&lt;0, RIGHT(TEXT(AL401,"0.#"),1)="."),TRUE,FALSE)</formula>
    </cfRule>
  </conditionalFormatting>
  <conditionalFormatting sqref="AL399:AO400">
    <cfRule type="expression" dxfId="655" priority="781">
      <formula>IF(AND(AL399&gt;=0, RIGHT(TEXT(AL399,"0.#"),1)&lt;&gt;"."),TRUE,FALSE)</formula>
    </cfRule>
    <cfRule type="expression" dxfId="654" priority="782">
      <formula>IF(AND(AL399&gt;=0, RIGHT(TEXT(AL399,"0.#"),1)="."),TRUE,FALSE)</formula>
    </cfRule>
    <cfRule type="expression" dxfId="653" priority="783">
      <formula>IF(AND(AL399&lt;0, RIGHT(TEXT(AL399,"0.#"),1)&lt;&gt;"."),TRUE,FALSE)</formula>
    </cfRule>
    <cfRule type="expression" dxfId="652" priority="784">
      <formula>IF(AND(AL399&lt;0, RIGHT(TEXT(AL399,"0.#"),1)="."),TRUE,FALSE)</formula>
    </cfRule>
  </conditionalFormatting>
  <conditionalFormatting sqref="AL434:AO461">
    <cfRule type="expression" dxfId="651" priority="775">
      <formula>IF(AND(AL434&gt;=0, RIGHT(TEXT(AL434,"0.#"),1)&lt;&gt;"."),TRUE,FALSE)</formula>
    </cfRule>
    <cfRule type="expression" dxfId="650" priority="776">
      <formula>IF(AND(AL434&gt;=0, RIGHT(TEXT(AL434,"0.#"),1)="."),TRUE,FALSE)</formula>
    </cfRule>
    <cfRule type="expression" dxfId="649" priority="777">
      <formula>IF(AND(AL434&lt;0, RIGHT(TEXT(AL434,"0.#"),1)&lt;&gt;"."),TRUE,FALSE)</formula>
    </cfRule>
    <cfRule type="expression" dxfId="648" priority="778">
      <formula>IF(AND(AL434&lt;0, RIGHT(TEXT(AL434,"0.#"),1)="."),TRUE,FALSE)</formula>
    </cfRule>
  </conditionalFormatting>
  <conditionalFormatting sqref="AL432:AO433">
    <cfRule type="expression" dxfId="647" priority="769">
      <formula>IF(AND(AL432&gt;=0, RIGHT(TEXT(AL432,"0.#"),1)&lt;&gt;"."),TRUE,FALSE)</formula>
    </cfRule>
    <cfRule type="expression" dxfId="646" priority="770">
      <formula>IF(AND(AL432&gt;=0, RIGHT(TEXT(AL432,"0.#"),1)="."),TRUE,FALSE)</formula>
    </cfRule>
    <cfRule type="expression" dxfId="645" priority="771">
      <formula>IF(AND(AL432&lt;0, RIGHT(TEXT(AL432,"0.#"),1)&lt;&gt;"."),TRUE,FALSE)</formula>
    </cfRule>
    <cfRule type="expression" dxfId="644" priority="772">
      <formula>IF(AND(AL432&lt;0, RIGHT(TEXT(AL432,"0.#"),1)="."),TRUE,FALSE)</formula>
    </cfRule>
  </conditionalFormatting>
  <conditionalFormatting sqref="AL467:AO494">
    <cfRule type="expression" dxfId="643" priority="763">
      <formula>IF(AND(AL467&gt;=0, RIGHT(TEXT(AL467,"0.#"),1)&lt;&gt;"."),TRUE,FALSE)</formula>
    </cfRule>
    <cfRule type="expression" dxfId="642" priority="764">
      <formula>IF(AND(AL467&gt;=0, RIGHT(TEXT(AL467,"0.#"),1)="."),TRUE,FALSE)</formula>
    </cfRule>
    <cfRule type="expression" dxfId="641" priority="765">
      <formula>IF(AND(AL467&lt;0, RIGHT(TEXT(AL467,"0.#"),1)&lt;&gt;"."),TRUE,FALSE)</formula>
    </cfRule>
    <cfRule type="expression" dxfId="640" priority="766">
      <formula>IF(AND(AL467&lt;0, RIGHT(TEXT(AL467,"0.#"),1)="."),TRUE,FALSE)</formula>
    </cfRule>
  </conditionalFormatting>
  <conditionalFormatting sqref="AL465:AO466">
    <cfRule type="expression" dxfId="639" priority="757">
      <formula>IF(AND(AL465&gt;=0, RIGHT(TEXT(AL465,"0.#"),1)&lt;&gt;"."),TRUE,FALSE)</formula>
    </cfRule>
    <cfRule type="expression" dxfId="638" priority="758">
      <formula>IF(AND(AL465&gt;=0, RIGHT(TEXT(AL465,"0.#"),1)="."),TRUE,FALSE)</formula>
    </cfRule>
    <cfRule type="expression" dxfId="637" priority="759">
      <formula>IF(AND(AL465&lt;0, RIGHT(TEXT(AL465,"0.#"),1)&lt;&gt;"."),TRUE,FALSE)</formula>
    </cfRule>
    <cfRule type="expression" dxfId="636" priority="760">
      <formula>IF(AND(AL465&lt;0, RIGHT(TEXT(AL465,"0.#"),1)="."),TRUE,FALSE)</formula>
    </cfRule>
  </conditionalFormatting>
  <conditionalFormatting sqref="AL500:AO527">
    <cfRule type="expression" dxfId="635" priority="751">
      <formula>IF(AND(AL500&gt;=0, RIGHT(TEXT(AL500,"0.#"),1)&lt;&gt;"."),TRUE,FALSE)</formula>
    </cfRule>
    <cfRule type="expression" dxfId="634" priority="752">
      <formula>IF(AND(AL500&gt;=0, RIGHT(TEXT(AL500,"0.#"),1)="."),TRUE,FALSE)</formula>
    </cfRule>
    <cfRule type="expression" dxfId="633" priority="753">
      <formula>IF(AND(AL500&lt;0, RIGHT(TEXT(AL500,"0.#"),1)&lt;&gt;"."),TRUE,FALSE)</formula>
    </cfRule>
    <cfRule type="expression" dxfId="632" priority="754">
      <formula>IF(AND(AL500&lt;0, RIGHT(TEXT(AL500,"0.#"),1)="."),TRUE,FALSE)</formula>
    </cfRule>
  </conditionalFormatting>
  <conditionalFormatting sqref="AL498:AO499">
    <cfRule type="expression" dxfId="631" priority="745">
      <formula>IF(AND(AL498&gt;=0, RIGHT(TEXT(AL498,"0.#"),1)&lt;&gt;"."),TRUE,FALSE)</formula>
    </cfRule>
    <cfRule type="expression" dxfId="630" priority="746">
      <formula>IF(AND(AL498&gt;=0, RIGHT(TEXT(AL498,"0.#"),1)="."),TRUE,FALSE)</formula>
    </cfRule>
    <cfRule type="expression" dxfId="629" priority="747">
      <formula>IF(AND(AL498&lt;0, RIGHT(TEXT(AL498,"0.#"),1)&lt;&gt;"."),TRUE,FALSE)</formula>
    </cfRule>
    <cfRule type="expression" dxfId="628" priority="748">
      <formula>IF(AND(AL498&lt;0, RIGHT(TEXT(AL498,"0.#"),1)="."),TRUE,FALSE)</formula>
    </cfRule>
  </conditionalFormatting>
  <conditionalFormatting sqref="AL533:AO560">
    <cfRule type="expression" dxfId="627" priority="739">
      <formula>IF(AND(AL533&gt;=0, RIGHT(TEXT(AL533,"0.#"),1)&lt;&gt;"."),TRUE,FALSE)</formula>
    </cfRule>
    <cfRule type="expression" dxfId="626" priority="740">
      <formula>IF(AND(AL533&gt;=0, RIGHT(TEXT(AL533,"0.#"),1)="."),TRUE,FALSE)</formula>
    </cfRule>
    <cfRule type="expression" dxfId="625" priority="741">
      <formula>IF(AND(AL533&lt;0, RIGHT(TEXT(AL533,"0.#"),1)&lt;&gt;"."),TRUE,FALSE)</formula>
    </cfRule>
    <cfRule type="expression" dxfId="624" priority="742">
      <formula>IF(AND(AL533&lt;0, RIGHT(TEXT(AL533,"0.#"),1)="."),TRUE,FALSE)</formula>
    </cfRule>
  </conditionalFormatting>
  <conditionalFormatting sqref="AL531:AO532">
    <cfRule type="expression" dxfId="623" priority="733">
      <formula>IF(AND(AL531&gt;=0, RIGHT(TEXT(AL531,"0.#"),1)&lt;&gt;"."),TRUE,FALSE)</formula>
    </cfRule>
    <cfRule type="expression" dxfId="622" priority="734">
      <formula>IF(AND(AL531&gt;=0, RIGHT(TEXT(AL531,"0.#"),1)="."),TRUE,FALSE)</formula>
    </cfRule>
    <cfRule type="expression" dxfId="621" priority="735">
      <formula>IF(AND(AL531&lt;0, RIGHT(TEXT(AL531,"0.#"),1)&lt;&gt;"."),TRUE,FALSE)</formula>
    </cfRule>
    <cfRule type="expression" dxfId="620" priority="736">
      <formula>IF(AND(AL531&lt;0, RIGHT(TEXT(AL531,"0.#"),1)="."),TRUE,FALSE)</formula>
    </cfRule>
  </conditionalFormatting>
  <conditionalFormatting sqref="Y531:Y532">
    <cfRule type="expression" dxfId="619" priority="731">
      <formula>IF(RIGHT(TEXT(Y531,"0.#"),1)=".",FALSE,TRUE)</formula>
    </cfRule>
    <cfRule type="expression" dxfId="618" priority="732">
      <formula>IF(RIGHT(TEXT(Y531,"0.#"),1)=".",TRUE,FALSE)</formula>
    </cfRule>
  </conditionalFormatting>
  <conditionalFormatting sqref="AL566:AO593">
    <cfRule type="expression" dxfId="617" priority="727">
      <formula>IF(AND(AL566&gt;=0, RIGHT(TEXT(AL566,"0.#"),1)&lt;&gt;"."),TRUE,FALSE)</formula>
    </cfRule>
    <cfRule type="expression" dxfId="616" priority="728">
      <formula>IF(AND(AL566&gt;=0, RIGHT(TEXT(AL566,"0.#"),1)="."),TRUE,FALSE)</formula>
    </cfRule>
    <cfRule type="expression" dxfId="615" priority="729">
      <formula>IF(AND(AL566&lt;0, RIGHT(TEXT(AL566,"0.#"),1)&lt;&gt;"."),TRUE,FALSE)</formula>
    </cfRule>
    <cfRule type="expression" dxfId="614" priority="730">
      <formula>IF(AND(AL566&lt;0, RIGHT(TEXT(AL566,"0.#"),1)="."),TRUE,FALSE)</formula>
    </cfRule>
  </conditionalFormatting>
  <conditionalFormatting sqref="Y566:Y593">
    <cfRule type="expression" dxfId="613" priority="725">
      <formula>IF(RIGHT(TEXT(Y566,"0.#"),1)=".",FALSE,TRUE)</formula>
    </cfRule>
    <cfRule type="expression" dxfId="612" priority="726">
      <formula>IF(RIGHT(TEXT(Y566,"0.#"),1)=".",TRUE,FALSE)</formula>
    </cfRule>
  </conditionalFormatting>
  <conditionalFormatting sqref="AL564:AO565">
    <cfRule type="expression" dxfId="611" priority="721">
      <formula>IF(AND(AL564&gt;=0, RIGHT(TEXT(AL564,"0.#"),1)&lt;&gt;"."),TRUE,FALSE)</formula>
    </cfRule>
    <cfRule type="expression" dxfId="610" priority="722">
      <formula>IF(AND(AL564&gt;=0, RIGHT(TEXT(AL564,"0.#"),1)="."),TRUE,FALSE)</formula>
    </cfRule>
    <cfRule type="expression" dxfId="609" priority="723">
      <formula>IF(AND(AL564&lt;0, RIGHT(TEXT(AL564,"0.#"),1)&lt;&gt;"."),TRUE,FALSE)</formula>
    </cfRule>
    <cfRule type="expression" dxfId="608" priority="724">
      <formula>IF(AND(AL564&lt;0, RIGHT(TEXT(AL564,"0.#"),1)="."),TRUE,FALSE)</formula>
    </cfRule>
  </conditionalFormatting>
  <conditionalFormatting sqref="Y564:Y565">
    <cfRule type="expression" dxfId="607" priority="719">
      <formula>IF(RIGHT(TEXT(Y564,"0.#"),1)=".",FALSE,TRUE)</formula>
    </cfRule>
    <cfRule type="expression" dxfId="606" priority="720">
      <formula>IF(RIGHT(TEXT(Y564,"0.#"),1)=".",TRUE,FALSE)</formula>
    </cfRule>
  </conditionalFormatting>
  <conditionalFormatting sqref="AL599:AO626">
    <cfRule type="expression" dxfId="605" priority="715">
      <formula>IF(AND(AL599&gt;=0, RIGHT(TEXT(AL599,"0.#"),1)&lt;&gt;"."),TRUE,FALSE)</formula>
    </cfRule>
    <cfRule type="expression" dxfId="604" priority="716">
      <formula>IF(AND(AL599&gt;=0, RIGHT(TEXT(AL599,"0.#"),1)="."),TRUE,FALSE)</formula>
    </cfRule>
    <cfRule type="expression" dxfId="603" priority="717">
      <formula>IF(AND(AL599&lt;0, RIGHT(TEXT(AL599,"0.#"),1)&lt;&gt;"."),TRUE,FALSE)</formula>
    </cfRule>
    <cfRule type="expression" dxfId="602" priority="718">
      <formula>IF(AND(AL599&lt;0, RIGHT(TEXT(AL599,"0.#"),1)="."),TRUE,FALSE)</formula>
    </cfRule>
  </conditionalFormatting>
  <conditionalFormatting sqref="Y599:Y626">
    <cfRule type="expression" dxfId="601" priority="713">
      <formula>IF(RIGHT(TEXT(Y599,"0.#"),1)=".",FALSE,TRUE)</formula>
    </cfRule>
    <cfRule type="expression" dxfId="600" priority="714">
      <formula>IF(RIGHT(TEXT(Y599,"0.#"),1)=".",TRUE,FALSE)</formula>
    </cfRule>
  </conditionalFormatting>
  <conditionalFormatting sqref="AL597:AO598">
    <cfRule type="expression" dxfId="599" priority="709">
      <formula>IF(AND(AL597&gt;=0, RIGHT(TEXT(AL597,"0.#"),1)&lt;&gt;"."),TRUE,FALSE)</formula>
    </cfRule>
    <cfRule type="expression" dxfId="598" priority="710">
      <formula>IF(AND(AL597&gt;=0, RIGHT(TEXT(AL597,"0.#"),1)="."),TRUE,FALSE)</formula>
    </cfRule>
    <cfRule type="expression" dxfId="597" priority="711">
      <formula>IF(AND(AL597&lt;0, RIGHT(TEXT(AL597,"0.#"),1)&lt;&gt;"."),TRUE,FALSE)</formula>
    </cfRule>
    <cfRule type="expression" dxfId="596" priority="712">
      <formula>IF(AND(AL597&lt;0, RIGHT(TEXT(AL597,"0.#"),1)="."),TRUE,FALSE)</formula>
    </cfRule>
  </conditionalFormatting>
  <conditionalFormatting sqref="Y597:Y598">
    <cfRule type="expression" dxfId="595" priority="707">
      <formula>IF(RIGHT(TEXT(Y597,"0.#"),1)=".",FALSE,TRUE)</formula>
    </cfRule>
    <cfRule type="expression" dxfId="594" priority="708">
      <formula>IF(RIGHT(TEXT(Y597,"0.#"),1)=".",TRUE,FALSE)</formula>
    </cfRule>
  </conditionalFormatting>
  <conditionalFormatting sqref="AU33">
    <cfRule type="expression" dxfId="593" priority="703">
      <formula>IF(RIGHT(TEXT(AU33,"0.#"),1)=".",FALSE,TRUE)</formula>
    </cfRule>
    <cfRule type="expression" dxfId="592" priority="704">
      <formula>IF(RIGHT(TEXT(AU33,"0.#"),1)=".",TRUE,FALSE)</formula>
    </cfRule>
  </conditionalFormatting>
  <conditionalFormatting sqref="AU32">
    <cfRule type="expression" dxfId="591" priority="705">
      <formula>IF(RIGHT(TEXT(AU32,"0.#"),1)=".",FALSE,TRUE)</formula>
    </cfRule>
    <cfRule type="expression" dxfId="590" priority="706">
      <formula>IF(RIGHT(TEXT(AU32,"0.#"),1)=".",TRUE,FALSE)</formula>
    </cfRule>
  </conditionalFormatting>
  <conditionalFormatting sqref="P29:AC29">
    <cfRule type="expression" dxfId="589" priority="701">
      <formula>IF(RIGHT(TEXT(P29,"0.#"),1)=".",FALSE,TRUE)</formula>
    </cfRule>
    <cfRule type="expression" dxfId="588" priority="702">
      <formula>IF(RIGHT(TEXT(P29,"0.#"),1)=".",TRUE,FALSE)</formula>
    </cfRule>
  </conditionalFormatting>
  <conditionalFormatting sqref="AE39">
    <cfRule type="expression" dxfId="587" priority="699">
      <formula>IF(RIGHT(TEXT(AE39,"0.#"),1)=".",FALSE,TRUE)</formula>
    </cfRule>
    <cfRule type="expression" dxfId="586" priority="700">
      <formula>IF(RIGHT(TEXT(AE39,"0.#"),1)=".",TRUE,FALSE)</formula>
    </cfRule>
  </conditionalFormatting>
  <conditionalFormatting sqref="AQ39:AQ41">
    <cfRule type="expression" dxfId="585" priority="681">
      <formula>IF(RIGHT(TEXT(AQ39,"0.#"),1)=".",FALSE,TRUE)</formula>
    </cfRule>
    <cfRule type="expression" dxfId="584" priority="682">
      <formula>IF(RIGHT(TEXT(AQ39,"0.#"),1)=".",TRUE,FALSE)</formula>
    </cfRule>
  </conditionalFormatting>
  <conditionalFormatting sqref="AU39:AU41">
    <cfRule type="expression" dxfId="583" priority="679">
      <formula>IF(RIGHT(TEXT(AU39,"0.#"),1)=".",FALSE,TRUE)</formula>
    </cfRule>
    <cfRule type="expression" dxfId="582" priority="680">
      <formula>IF(RIGHT(TEXT(AU39,"0.#"),1)=".",TRUE,FALSE)</formula>
    </cfRule>
  </conditionalFormatting>
  <conditionalFormatting sqref="AI41">
    <cfRule type="expression" dxfId="581" priority="693">
      <formula>IF(RIGHT(TEXT(AI41,"0.#"),1)=".",FALSE,TRUE)</formula>
    </cfRule>
    <cfRule type="expression" dxfId="580" priority="694">
      <formula>IF(RIGHT(TEXT(AI41,"0.#"),1)=".",TRUE,FALSE)</formula>
    </cfRule>
  </conditionalFormatting>
  <conditionalFormatting sqref="AE40">
    <cfRule type="expression" dxfId="579" priority="697">
      <formula>IF(RIGHT(TEXT(AE40,"0.#"),1)=".",FALSE,TRUE)</formula>
    </cfRule>
    <cfRule type="expression" dxfId="578" priority="698">
      <formula>IF(RIGHT(TEXT(AE40,"0.#"),1)=".",TRUE,FALSE)</formula>
    </cfRule>
  </conditionalFormatting>
  <conditionalFormatting sqref="AE41">
    <cfRule type="expression" dxfId="577" priority="695">
      <formula>IF(RIGHT(TEXT(AE41,"0.#"),1)=".",FALSE,TRUE)</formula>
    </cfRule>
    <cfRule type="expression" dxfId="576" priority="696">
      <formula>IF(RIGHT(TEXT(AE41,"0.#"),1)=".",TRUE,FALSE)</formula>
    </cfRule>
  </conditionalFormatting>
  <conditionalFormatting sqref="AI39">
    <cfRule type="expression" dxfId="575" priority="689">
      <formula>IF(RIGHT(TEXT(AI39,"0.#"),1)=".",FALSE,TRUE)</formula>
    </cfRule>
    <cfRule type="expression" dxfId="574" priority="690">
      <formula>IF(RIGHT(TEXT(AI39,"0.#"),1)=".",TRUE,FALSE)</formula>
    </cfRule>
  </conditionalFormatting>
  <conditionalFormatting sqref="AI40">
    <cfRule type="expression" dxfId="573" priority="691">
      <formula>IF(RIGHT(TEXT(AI40,"0.#"),1)=".",FALSE,TRUE)</formula>
    </cfRule>
    <cfRule type="expression" dxfId="572" priority="692">
      <formula>IF(RIGHT(TEXT(AI40,"0.#"),1)=".",TRUE,FALSE)</formula>
    </cfRule>
  </conditionalFormatting>
  <conditionalFormatting sqref="AM69">
    <cfRule type="expression" dxfId="571" priority="651">
      <formula>IF(RIGHT(TEXT(AM69,"0.#"),1)=".",FALSE,TRUE)</formula>
    </cfRule>
    <cfRule type="expression" dxfId="570" priority="652">
      <formula>IF(RIGHT(TEXT(AM69,"0.#"),1)=".",TRUE,FALSE)</formula>
    </cfRule>
  </conditionalFormatting>
  <conditionalFormatting sqref="AE70 AM70">
    <cfRule type="expression" dxfId="569" priority="649">
      <formula>IF(RIGHT(TEXT(AE70,"0.#"),1)=".",FALSE,TRUE)</formula>
    </cfRule>
    <cfRule type="expression" dxfId="568" priority="650">
      <formula>IF(RIGHT(TEXT(AE70,"0.#"),1)=".",TRUE,FALSE)</formula>
    </cfRule>
  </conditionalFormatting>
  <conditionalFormatting sqref="AQ70">
    <cfRule type="expression" dxfId="567" priority="645">
      <formula>IF(RIGHT(TEXT(AQ70,"0.#"),1)=".",FALSE,TRUE)</formula>
    </cfRule>
    <cfRule type="expression" dxfId="566" priority="646">
      <formula>IF(RIGHT(TEXT(AQ70,"0.#"),1)=".",TRUE,FALSE)</formula>
    </cfRule>
  </conditionalFormatting>
  <conditionalFormatting sqref="AE69 AQ69">
    <cfRule type="expression" dxfId="565" priority="655">
      <formula>IF(RIGHT(TEXT(AE69,"0.#"),1)=".",FALSE,TRUE)</formula>
    </cfRule>
    <cfRule type="expression" dxfId="564" priority="656">
      <formula>IF(RIGHT(TEXT(AE69,"0.#"),1)=".",TRUE,FALSE)</formula>
    </cfRule>
  </conditionalFormatting>
  <conditionalFormatting sqref="AI69">
    <cfRule type="expression" dxfId="563" priority="653">
      <formula>IF(RIGHT(TEXT(AI69,"0.#"),1)=".",FALSE,TRUE)</formula>
    </cfRule>
    <cfRule type="expression" dxfId="562" priority="654">
      <formula>IF(RIGHT(TEXT(AI69,"0.#"),1)=".",TRUE,FALSE)</formula>
    </cfRule>
  </conditionalFormatting>
  <conditionalFormatting sqref="AE66 AQ66">
    <cfRule type="expression" dxfId="561" priority="643">
      <formula>IF(RIGHT(TEXT(AE66,"0.#"),1)=".",FALSE,TRUE)</formula>
    </cfRule>
    <cfRule type="expression" dxfId="560" priority="644">
      <formula>IF(RIGHT(TEXT(AE66,"0.#"),1)=".",TRUE,FALSE)</formula>
    </cfRule>
  </conditionalFormatting>
  <conditionalFormatting sqref="AI66">
    <cfRule type="expression" dxfId="559" priority="641">
      <formula>IF(RIGHT(TEXT(AI66,"0.#"),1)=".",FALSE,TRUE)</formula>
    </cfRule>
    <cfRule type="expression" dxfId="558" priority="642">
      <formula>IF(RIGHT(TEXT(AI66,"0.#"),1)=".",TRUE,FALSE)</formula>
    </cfRule>
  </conditionalFormatting>
  <conditionalFormatting sqref="AM66">
    <cfRule type="expression" dxfId="557" priority="639">
      <formula>IF(RIGHT(TEXT(AM66,"0.#"),1)=".",FALSE,TRUE)</formula>
    </cfRule>
    <cfRule type="expression" dxfId="556" priority="640">
      <formula>IF(RIGHT(TEXT(AM66,"0.#"),1)=".",TRUE,FALSE)</formula>
    </cfRule>
  </conditionalFormatting>
  <conditionalFormatting sqref="AE67">
    <cfRule type="expression" dxfId="555" priority="637">
      <formula>IF(RIGHT(TEXT(AE67,"0.#"),1)=".",FALSE,TRUE)</formula>
    </cfRule>
    <cfRule type="expression" dxfId="554" priority="638">
      <formula>IF(RIGHT(TEXT(AE67,"0.#"),1)=".",TRUE,FALSE)</formula>
    </cfRule>
  </conditionalFormatting>
  <conditionalFormatting sqref="AI67">
    <cfRule type="expression" dxfId="553" priority="635">
      <formula>IF(RIGHT(TEXT(AI67,"0.#"),1)=".",FALSE,TRUE)</formula>
    </cfRule>
    <cfRule type="expression" dxfId="552" priority="636">
      <formula>IF(RIGHT(TEXT(AI67,"0.#"),1)=".",TRUE,FALSE)</formula>
    </cfRule>
  </conditionalFormatting>
  <conditionalFormatting sqref="AM67">
    <cfRule type="expression" dxfId="551" priority="633">
      <formula>IF(RIGHT(TEXT(AM67,"0.#"),1)=".",FALSE,TRUE)</formula>
    </cfRule>
    <cfRule type="expression" dxfId="550" priority="634">
      <formula>IF(RIGHT(TEXT(AM67,"0.#"),1)=".",TRUE,FALSE)</formula>
    </cfRule>
  </conditionalFormatting>
  <conditionalFormatting sqref="AQ67">
    <cfRule type="expression" dxfId="549" priority="631">
      <formula>IF(RIGHT(TEXT(AQ67,"0.#"),1)=".",FALSE,TRUE)</formula>
    </cfRule>
    <cfRule type="expression" dxfId="548" priority="632">
      <formula>IF(RIGHT(TEXT(AQ67,"0.#"),1)=".",TRUE,FALSE)</formula>
    </cfRule>
  </conditionalFormatting>
  <conditionalFormatting sqref="AU66">
    <cfRule type="expression" dxfId="547" priority="629">
      <formula>IF(RIGHT(TEXT(AU66,"0.#"),1)=".",FALSE,TRUE)</formula>
    </cfRule>
    <cfRule type="expression" dxfId="546" priority="630">
      <formula>IF(RIGHT(TEXT(AU66,"0.#"),1)=".",TRUE,FALSE)</formula>
    </cfRule>
  </conditionalFormatting>
  <conditionalFormatting sqref="AU67">
    <cfRule type="expression" dxfId="545" priority="627">
      <formula>IF(RIGHT(TEXT(AU67,"0.#"),1)=".",FALSE,TRUE)</formula>
    </cfRule>
    <cfRule type="expression" dxfId="544" priority="628">
      <formula>IF(RIGHT(TEXT(AU67,"0.#"),1)=".",TRUE,FALSE)</formula>
    </cfRule>
  </conditionalFormatting>
  <conditionalFormatting sqref="AE100 AQ100">
    <cfRule type="expression" dxfId="543" priority="589">
      <formula>IF(RIGHT(TEXT(AE100,"0.#"),1)=".",FALSE,TRUE)</formula>
    </cfRule>
    <cfRule type="expression" dxfId="542" priority="590">
      <formula>IF(RIGHT(TEXT(AE100,"0.#"),1)=".",TRUE,FALSE)</formula>
    </cfRule>
  </conditionalFormatting>
  <conditionalFormatting sqref="AI100">
    <cfRule type="expression" dxfId="541" priority="587">
      <formula>IF(RIGHT(TEXT(AI100,"0.#"),1)=".",FALSE,TRUE)</formula>
    </cfRule>
    <cfRule type="expression" dxfId="540" priority="588">
      <formula>IF(RIGHT(TEXT(AI100,"0.#"),1)=".",TRUE,FALSE)</formula>
    </cfRule>
  </conditionalFormatting>
  <conditionalFormatting sqref="AM100">
    <cfRule type="expression" dxfId="539" priority="585">
      <formula>IF(RIGHT(TEXT(AM100,"0.#"),1)=".",FALSE,TRUE)</formula>
    </cfRule>
    <cfRule type="expression" dxfId="538" priority="586">
      <formula>IF(RIGHT(TEXT(AM100,"0.#"),1)=".",TRUE,FALSE)</formula>
    </cfRule>
  </conditionalFormatting>
  <conditionalFormatting sqref="AE101">
    <cfRule type="expression" dxfId="537" priority="583">
      <formula>IF(RIGHT(TEXT(AE101,"0.#"),1)=".",FALSE,TRUE)</formula>
    </cfRule>
    <cfRule type="expression" dxfId="536" priority="584">
      <formula>IF(RIGHT(TEXT(AE101,"0.#"),1)=".",TRUE,FALSE)</formula>
    </cfRule>
  </conditionalFormatting>
  <conditionalFormatting sqref="AI101">
    <cfRule type="expression" dxfId="535" priority="581">
      <formula>IF(RIGHT(TEXT(AI101,"0.#"),1)=".",FALSE,TRUE)</formula>
    </cfRule>
    <cfRule type="expression" dxfId="534" priority="582">
      <formula>IF(RIGHT(TEXT(AI101,"0.#"),1)=".",TRUE,FALSE)</formula>
    </cfRule>
  </conditionalFormatting>
  <conditionalFormatting sqref="AM101">
    <cfRule type="expression" dxfId="533" priority="579">
      <formula>IF(RIGHT(TEXT(AM101,"0.#"),1)=".",FALSE,TRUE)</formula>
    </cfRule>
    <cfRule type="expression" dxfId="532" priority="580">
      <formula>IF(RIGHT(TEXT(AM101,"0.#"),1)=".",TRUE,FALSE)</formula>
    </cfRule>
  </conditionalFormatting>
  <conditionalFormatting sqref="AQ101">
    <cfRule type="expression" dxfId="531" priority="577">
      <formula>IF(RIGHT(TEXT(AQ101,"0.#"),1)=".",FALSE,TRUE)</formula>
    </cfRule>
    <cfRule type="expression" dxfId="530" priority="578">
      <formula>IF(RIGHT(TEXT(AQ101,"0.#"),1)=".",TRUE,FALSE)</formula>
    </cfRule>
  </conditionalFormatting>
  <conditionalFormatting sqref="AU100">
    <cfRule type="expression" dxfId="529" priority="575">
      <formula>IF(RIGHT(TEXT(AU100,"0.#"),1)=".",FALSE,TRUE)</formula>
    </cfRule>
    <cfRule type="expression" dxfId="528" priority="576">
      <formula>IF(RIGHT(TEXT(AU100,"0.#"),1)=".",TRUE,FALSE)</formula>
    </cfRule>
  </conditionalFormatting>
  <conditionalFormatting sqref="AU101">
    <cfRule type="expression" dxfId="527" priority="573">
      <formula>IF(RIGHT(TEXT(AU101,"0.#"),1)=".",FALSE,TRUE)</formula>
    </cfRule>
    <cfRule type="expression" dxfId="526" priority="574">
      <formula>IF(RIGHT(TEXT(AU101,"0.#"),1)=".",TRUE,FALSE)</formula>
    </cfRule>
  </conditionalFormatting>
  <conditionalFormatting sqref="AM35">
    <cfRule type="expression" dxfId="525" priority="567">
      <formula>IF(RIGHT(TEXT(AM35,"0.#"),1)=".",FALSE,TRUE)</formula>
    </cfRule>
    <cfRule type="expression" dxfId="524" priority="568">
      <formula>IF(RIGHT(TEXT(AM35,"0.#"),1)=".",TRUE,FALSE)</formula>
    </cfRule>
  </conditionalFormatting>
  <conditionalFormatting sqref="AE36 AM36">
    <cfRule type="expression" dxfId="523" priority="565">
      <formula>IF(RIGHT(TEXT(AE36,"0.#"),1)=".",FALSE,TRUE)</formula>
    </cfRule>
    <cfRule type="expression" dxfId="522" priority="566">
      <formula>IF(RIGHT(TEXT(AE36,"0.#"),1)=".",TRUE,FALSE)</formula>
    </cfRule>
  </conditionalFormatting>
  <conditionalFormatting sqref="AI36">
    <cfRule type="expression" dxfId="521" priority="563">
      <formula>IF(RIGHT(TEXT(AI36,"0.#"),1)=".",FALSE,TRUE)</formula>
    </cfRule>
    <cfRule type="expression" dxfId="520" priority="564">
      <formula>IF(RIGHT(TEXT(AI36,"0.#"),1)=".",TRUE,FALSE)</formula>
    </cfRule>
  </conditionalFormatting>
  <conditionalFormatting sqref="AQ36">
    <cfRule type="expression" dxfId="519" priority="561">
      <formula>IF(RIGHT(TEXT(AQ36,"0.#"),1)=".",FALSE,TRUE)</formula>
    </cfRule>
    <cfRule type="expression" dxfId="518" priority="562">
      <formula>IF(RIGHT(TEXT(AQ36,"0.#"),1)=".",TRUE,FALSE)</formula>
    </cfRule>
  </conditionalFormatting>
  <conditionalFormatting sqref="AE35 AQ35">
    <cfRule type="expression" dxfId="517" priority="571">
      <formula>IF(RIGHT(TEXT(AE35,"0.#"),1)=".",FALSE,TRUE)</formula>
    </cfRule>
    <cfRule type="expression" dxfId="516" priority="572">
      <formula>IF(RIGHT(TEXT(AE35,"0.#"),1)=".",TRUE,FALSE)</formula>
    </cfRule>
  </conditionalFormatting>
  <conditionalFormatting sqref="AI35">
    <cfRule type="expression" dxfId="515" priority="569">
      <formula>IF(RIGHT(TEXT(AI35,"0.#"),1)=".",FALSE,TRUE)</formula>
    </cfRule>
    <cfRule type="expression" dxfId="514" priority="570">
      <formula>IF(RIGHT(TEXT(AI35,"0.#"),1)=".",TRUE,FALSE)</formula>
    </cfRule>
  </conditionalFormatting>
  <conditionalFormatting sqref="AM103">
    <cfRule type="expression" dxfId="513" priority="555">
      <formula>IF(RIGHT(TEXT(AM103,"0.#"),1)=".",FALSE,TRUE)</formula>
    </cfRule>
    <cfRule type="expression" dxfId="512" priority="556">
      <formula>IF(RIGHT(TEXT(AM103,"0.#"),1)=".",TRUE,FALSE)</formula>
    </cfRule>
  </conditionalFormatting>
  <conditionalFormatting sqref="AE104">
    <cfRule type="expression" dxfId="511" priority="553">
      <formula>IF(RIGHT(TEXT(AE104,"0.#"),1)=".",FALSE,TRUE)</formula>
    </cfRule>
    <cfRule type="expression" dxfId="510" priority="554">
      <formula>IF(RIGHT(TEXT(AE104,"0.#"),1)=".",TRUE,FALSE)</formula>
    </cfRule>
  </conditionalFormatting>
  <conditionalFormatting sqref="AQ104">
    <cfRule type="expression" dxfId="509" priority="549">
      <formula>IF(RIGHT(TEXT(AQ104,"0.#"),1)=".",FALSE,TRUE)</formula>
    </cfRule>
    <cfRule type="expression" dxfId="508" priority="550">
      <formula>IF(RIGHT(TEXT(AQ104,"0.#"),1)=".",TRUE,FALSE)</formula>
    </cfRule>
  </conditionalFormatting>
  <conditionalFormatting sqref="AE103 AQ103">
    <cfRule type="expression" dxfId="507" priority="559">
      <formula>IF(RIGHT(TEXT(AE103,"0.#"),1)=".",FALSE,TRUE)</formula>
    </cfRule>
    <cfRule type="expression" dxfId="506" priority="560">
      <formula>IF(RIGHT(TEXT(AE103,"0.#"),1)=".",TRUE,FALSE)</formula>
    </cfRule>
  </conditionalFormatting>
  <conditionalFormatting sqref="AI103">
    <cfRule type="expression" dxfId="505" priority="557">
      <formula>IF(RIGHT(TEXT(AI103,"0.#"),1)=".",FALSE,TRUE)</formula>
    </cfRule>
    <cfRule type="expression" dxfId="504" priority="558">
      <formula>IF(RIGHT(TEXT(AI103,"0.#"),1)=".",TRUE,FALSE)</formula>
    </cfRule>
  </conditionalFormatting>
  <conditionalFormatting sqref="AM137">
    <cfRule type="expression" dxfId="503" priority="543">
      <formula>IF(RIGHT(TEXT(AM137,"0.#"),1)=".",FALSE,TRUE)</formula>
    </cfRule>
    <cfRule type="expression" dxfId="502" priority="544">
      <formula>IF(RIGHT(TEXT(AM137,"0.#"),1)=".",TRUE,FALSE)</formula>
    </cfRule>
  </conditionalFormatting>
  <conditionalFormatting sqref="AE138 AM138">
    <cfRule type="expression" dxfId="501" priority="541">
      <formula>IF(RIGHT(TEXT(AE138,"0.#"),1)=".",FALSE,TRUE)</formula>
    </cfRule>
    <cfRule type="expression" dxfId="500" priority="542">
      <formula>IF(RIGHT(TEXT(AE138,"0.#"),1)=".",TRUE,FALSE)</formula>
    </cfRule>
  </conditionalFormatting>
  <conditionalFormatting sqref="AI138">
    <cfRule type="expression" dxfId="499" priority="539">
      <formula>IF(RIGHT(TEXT(AI138,"0.#"),1)=".",FALSE,TRUE)</formula>
    </cfRule>
    <cfRule type="expression" dxfId="498" priority="540">
      <formula>IF(RIGHT(TEXT(AI138,"0.#"),1)=".",TRUE,FALSE)</formula>
    </cfRule>
  </conditionalFormatting>
  <conditionalFormatting sqref="AQ138">
    <cfRule type="expression" dxfId="497" priority="537">
      <formula>IF(RIGHT(TEXT(AQ138,"0.#"),1)=".",FALSE,TRUE)</formula>
    </cfRule>
    <cfRule type="expression" dxfId="496" priority="538">
      <formula>IF(RIGHT(TEXT(AQ138,"0.#"),1)=".",TRUE,FALSE)</formula>
    </cfRule>
  </conditionalFormatting>
  <conditionalFormatting sqref="AE137 AQ137">
    <cfRule type="expression" dxfId="495" priority="547">
      <formula>IF(RIGHT(TEXT(AE137,"0.#"),1)=".",FALSE,TRUE)</formula>
    </cfRule>
    <cfRule type="expression" dxfId="494" priority="548">
      <formula>IF(RIGHT(TEXT(AE137,"0.#"),1)=".",TRUE,FALSE)</formula>
    </cfRule>
  </conditionalFormatting>
  <conditionalFormatting sqref="AI137">
    <cfRule type="expression" dxfId="493" priority="545">
      <formula>IF(RIGHT(TEXT(AI137,"0.#"),1)=".",FALSE,TRUE)</formula>
    </cfRule>
    <cfRule type="expression" dxfId="492" priority="546">
      <formula>IF(RIGHT(TEXT(AI137,"0.#"),1)=".",TRUE,FALSE)</formula>
    </cfRule>
  </conditionalFormatting>
  <conditionalFormatting sqref="AM171">
    <cfRule type="expression" dxfId="491" priority="531">
      <formula>IF(RIGHT(TEXT(AM171,"0.#"),1)=".",FALSE,TRUE)</formula>
    </cfRule>
    <cfRule type="expression" dxfId="490" priority="532">
      <formula>IF(RIGHT(TEXT(AM171,"0.#"),1)=".",TRUE,FALSE)</formula>
    </cfRule>
  </conditionalFormatting>
  <conditionalFormatting sqref="AE172 AM172">
    <cfRule type="expression" dxfId="489" priority="529">
      <formula>IF(RIGHT(TEXT(AE172,"0.#"),1)=".",FALSE,TRUE)</formula>
    </cfRule>
    <cfRule type="expression" dxfId="488" priority="530">
      <formula>IF(RIGHT(TEXT(AE172,"0.#"),1)=".",TRUE,FALSE)</formula>
    </cfRule>
  </conditionalFormatting>
  <conditionalFormatting sqref="AI172">
    <cfRule type="expression" dxfId="487" priority="527">
      <formula>IF(RIGHT(TEXT(AI172,"0.#"),1)=".",FALSE,TRUE)</formula>
    </cfRule>
    <cfRule type="expression" dxfId="486" priority="528">
      <formula>IF(RIGHT(TEXT(AI172,"0.#"),1)=".",TRUE,FALSE)</formula>
    </cfRule>
  </conditionalFormatting>
  <conditionalFormatting sqref="AQ172">
    <cfRule type="expression" dxfId="485" priority="525">
      <formula>IF(RIGHT(TEXT(AQ172,"0.#"),1)=".",FALSE,TRUE)</formula>
    </cfRule>
    <cfRule type="expression" dxfId="484" priority="526">
      <formula>IF(RIGHT(TEXT(AQ172,"0.#"),1)=".",TRUE,FALSE)</formula>
    </cfRule>
  </conditionalFormatting>
  <conditionalFormatting sqref="AE171 AQ171">
    <cfRule type="expression" dxfId="483" priority="535">
      <formula>IF(RIGHT(TEXT(AE171,"0.#"),1)=".",FALSE,TRUE)</formula>
    </cfRule>
    <cfRule type="expression" dxfId="482" priority="536">
      <formula>IF(RIGHT(TEXT(AE171,"0.#"),1)=".",TRUE,FALSE)</formula>
    </cfRule>
  </conditionalFormatting>
  <conditionalFormatting sqref="AI171">
    <cfRule type="expression" dxfId="481" priority="533">
      <formula>IF(RIGHT(TEXT(AI171,"0.#"),1)=".",FALSE,TRUE)</formula>
    </cfRule>
    <cfRule type="expression" dxfId="480" priority="534">
      <formula>IF(RIGHT(TEXT(AI171,"0.#"),1)=".",TRUE,FALSE)</formula>
    </cfRule>
  </conditionalFormatting>
  <conditionalFormatting sqref="AE73">
    <cfRule type="expression" dxfId="479" priority="523">
      <formula>IF(RIGHT(TEXT(AE73,"0.#"),1)=".",FALSE,TRUE)</formula>
    </cfRule>
    <cfRule type="expression" dxfId="478" priority="524">
      <formula>IF(RIGHT(TEXT(AE73,"0.#"),1)=".",TRUE,FALSE)</formula>
    </cfRule>
  </conditionalFormatting>
  <conditionalFormatting sqref="AM75">
    <cfRule type="expression" dxfId="477" priority="507">
      <formula>IF(RIGHT(TEXT(AM75,"0.#"),1)=".",FALSE,TRUE)</formula>
    </cfRule>
    <cfRule type="expression" dxfId="476" priority="508">
      <formula>IF(RIGHT(TEXT(AM75,"0.#"),1)=".",TRUE,FALSE)</formula>
    </cfRule>
  </conditionalFormatting>
  <conditionalFormatting sqref="AE74">
    <cfRule type="expression" dxfId="475" priority="521">
      <formula>IF(RIGHT(TEXT(AE74,"0.#"),1)=".",FALSE,TRUE)</formula>
    </cfRule>
    <cfRule type="expression" dxfId="474" priority="522">
      <formula>IF(RIGHT(TEXT(AE74,"0.#"),1)=".",TRUE,FALSE)</formula>
    </cfRule>
  </conditionalFormatting>
  <conditionalFormatting sqref="AE75">
    <cfRule type="expression" dxfId="473" priority="519">
      <formula>IF(RIGHT(TEXT(AE75,"0.#"),1)=".",FALSE,TRUE)</formula>
    </cfRule>
    <cfRule type="expression" dxfId="472" priority="520">
      <formula>IF(RIGHT(TEXT(AE75,"0.#"),1)=".",TRUE,FALSE)</formula>
    </cfRule>
  </conditionalFormatting>
  <conditionalFormatting sqref="AI75">
    <cfRule type="expression" dxfId="471" priority="517">
      <formula>IF(RIGHT(TEXT(AI75,"0.#"),1)=".",FALSE,TRUE)</formula>
    </cfRule>
    <cfRule type="expression" dxfId="470" priority="518">
      <formula>IF(RIGHT(TEXT(AI75,"0.#"),1)=".",TRUE,FALSE)</formula>
    </cfRule>
  </conditionalFormatting>
  <conditionalFormatting sqref="AI74">
    <cfRule type="expression" dxfId="469" priority="515">
      <formula>IF(RIGHT(TEXT(AI74,"0.#"),1)=".",FALSE,TRUE)</formula>
    </cfRule>
    <cfRule type="expression" dxfId="468" priority="516">
      <formula>IF(RIGHT(TEXT(AI74,"0.#"),1)=".",TRUE,FALSE)</formula>
    </cfRule>
  </conditionalFormatting>
  <conditionalFormatting sqref="AI73">
    <cfRule type="expression" dxfId="467" priority="513">
      <formula>IF(RIGHT(TEXT(AI73,"0.#"),1)=".",FALSE,TRUE)</formula>
    </cfRule>
    <cfRule type="expression" dxfId="466" priority="514">
      <formula>IF(RIGHT(TEXT(AI73,"0.#"),1)=".",TRUE,FALSE)</formula>
    </cfRule>
  </conditionalFormatting>
  <conditionalFormatting sqref="AM73">
    <cfRule type="expression" dxfId="465" priority="511">
      <formula>IF(RIGHT(TEXT(AM73,"0.#"),1)=".",FALSE,TRUE)</formula>
    </cfRule>
    <cfRule type="expression" dxfId="464" priority="512">
      <formula>IF(RIGHT(TEXT(AM73,"0.#"),1)=".",TRUE,FALSE)</formula>
    </cfRule>
  </conditionalFormatting>
  <conditionalFormatting sqref="AM74">
    <cfRule type="expression" dxfId="463" priority="509">
      <formula>IF(RIGHT(TEXT(AM74,"0.#"),1)=".",FALSE,TRUE)</formula>
    </cfRule>
    <cfRule type="expression" dxfId="462" priority="510">
      <formula>IF(RIGHT(TEXT(AM74,"0.#"),1)=".",TRUE,FALSE)</formula>
    </cfRule>
  </conditionalFormatting>
  <conditionalFormatting sqref="AQ73:AQ75">
    <cfRule type="expression" dxfId="461" priority="505">
      <formula>IF(RIGHT(TEXT(AQ73,"0.#"),1)=".",FALSE,TRUE)</formula>
    </cfRule>
    <cfRule type="expression" dxfId="460" priority="506">
      <formula>IF(RIGHT(TEXT(AQ73,"0.#"),1)=".",TRUE,FALSE)</formula>
    </cfRule>
  </conditionalFormatting>
  <conditionalFormatting sqref="AU73:AU75">
    <cfRule type="expression" dxfId="459" priority="503">
      <formula>IF(RIGHT(TEXT(AU73,"0.#"),1)=".",FALSE,TRUE)</formula>
    </cfRule>
    <cfRule type="expression" dxfId="458" priority="504">
      <formula>IF(RIGHT(TEXT(AU73,"0.#"),1)=".",TRUE,FALSE)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AM39:AM40">
    <cfRule type="expression" dxfId="25" priority="25">
      <formula>IF(RIGHT(TEXT(AM39,"0.#"),1)=".",FALSE,TRUE)</formula>
    </cfRule>
    <cfRule type="expression" dxfId="24" priority="26">
      <formula>IF(RIGHT(TEXT(AM39,"0.#"),1)=".",TRUE,FALSE)</formula>
    </cfRule>
  </conditionalFormatting>
  <conditionalFormatting sqref="Y311">
    <cfRule type="expression" dxfId="23" priority="23">
      <formula>IF(RIGHT(TEXT(Y311,"0.#"),1)=".",FALSE,TRUE)</formula>
    </cfRule>
    <cfRule type="expression" dxfId="22" priority="24">
      <formula>IF(RIGHT(TEXT(Y311,"0.#"),1)=".",TRUE,FALSE)</formula>
    </cfRule>
  </conditionalFormatting>
  <conditionalFormatting sqref="Y312 Y310">
    <cfRule type="expression" dxfId="21" priority="21">
      <formula>IF(RIGHT(TEXT(Y310,"0.#"),1)=".",FALSE,TRUE)</formula>
    </cfRule>
    <cfRule type="expression" dxfId="20" priority="22">
      <formula>IF(RIGHT(TEXT(Y310,"0.#"),1)=".",TRUE,FALSE)</formula>
    </cfRule>
  </conditionalFormatting>
  <conditionalFormatting sqref="AL366:AO367">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Y366:Y367">
    <cfRule type="expression" dxfId="15" priority="15">
      <formula>IF(RIGHT(TEXT(Y366,"0.#"),1)=".",FALSE,TRUE)</formula>
    </cfRule>
    <cfRule type="expression" dxfId="14" priority="16">
      <formula>IF(RIGHT(TEXT(Y366,"0.#"),1)=".",TRUE,FALSE)</formula>
    </cfRule>
  </conditionalFormatting>
  <conditionalFormatting sqref="AL368:AO368">
    <cfRule type="expression" dxfId="13" priority="11">
      <formula>IF(AND(AL368&gt;=0, RIGHT(TEXT(AL368,"0.#"),1)&lt;&gt;"."),TRUE,FALSE)</formula>
    </cfRule>
    <cfRule type="expression" dxfId="12" priority="12">
      <formula>IF(AND(AL368&gt;=0, RIGHT(TEXT(AL368,"0.#"),1)="."),TRUE,FALSE)</formula>
    </cfRule>
    <cfRule type="expression" dxfId="11" priority="13">
      <formula>IF(AND(AL368&lt;0, RIGHT(TEXT(AL368,"0.#"),1)&lt;&gt;"."),TRUE,FALSE)</formula>
    </cfRule>
    <cfRule type="expression" dxfId="10" priority="14">
      <formula>IF(AND(AL368&lt;0, RIGHT(TEXT(AL368,"0.#"),1)="."),TRUE,FALSE)</formula>
    </cfRule>
  </conditionalFormatting>
  <conditionalFormatting sqref="Y368">
    <cfRule type="expression" dxfId="9" priority="9">
      <formula>IF(RIGHT(TEXT(Y368,"0.#"),1)=".",FALSE,TRUE)</formula>
    </cfRule>
    <cfRule type="expression" dxfId="8" priority="10">
      <formula>IF(RIGHT(TEXT(Y368,"0.#"),1)=".",TRUE,FALSE)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I70">
    <cfRule type="expression" dxfId="5" priority="5">
      <formula>IF(RIGHT(TEXT(AI70,"0.#"),1)=".",FALSE,TRUE)</formula>
    </cfRule>
    <cfRule type="expression" dxfId="4" priority="6">
      <formula>IF(RIGHT(TEXT(AI70,"0.#"),1)=".",TRUE,FALSE)</formula>
    </cfRule>
  </conditionalFormatting>
  <conditionalFormatting sqref="AM104">
    <cfRule type="expression" dxfId="3" priority="3">
      <formula>IF(RIGHT(TEXT(AM104,"0.#"),1)=".",FALSE,TRUE)</formula>
    </cfRule>
    <cfRule type="expression" dxfId="2" priority="4">
      <formula>IF(RIGHT(TEXT(AM104,"0.#"),1)=".",TRUE,FALSE)</formula>
    </cfRule>
  </conditionalFormatting>
  <conditionalFormatting sqref="AI104">
    <cfRule type="expression" dxfId="1" priority="1">
      <formula>IF(RIGHT(TEXT(AI104,"0.#"),1)=".",FALSE,TRUE)</formula>
    </cfRule>
    <cfRule type="expression" dxfId="0" priority="2">
      <formula>IF(RIGHT(TEXT(AI104,"0.#"),1)=".",TRUE,FALSE)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50" man="1"/>
    <brk id="138" max="50" man="1"/>
    <brk id="235" max="50" man="1"/>
    <brk id="268" max="50" man="1"/>
    <brk id="34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9"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632</v>
      </c>
      <c r="M2" s="13" t="str">
        <f>IF(L2="","",K2)</f>
        <v>社会保障</v>
      </c>
      <c r="N2" s="13" t="str">
        <f>IF(M2="","",IF(N1&lt;&gt;"",CONCATENATE(N1,"、",M2),M2))</f>
        <v>社会保障</v>
      </c>
      <c r="O2" s="13"/>
      <c r="P2" s="12" t="s">
        <v>69</v>
      </c>
      <c r="Q2" s="17" t="s">
        <v>632</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632</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
      </c>
      <c r="K10" s="14" t="s">
        <v>223</v>
      </c>
      <c r="L10" s="15"/>
      <c r="M10" s="13" t="str">
        <f t="shared" si="2"/>
        <v/>
      </c>
      <c r="N10" s="13" t="str">
        <f t="shared" si="6"/>
        <v>社会保障</v>
      </c>
      <c r="O10" s="13"/>
      <c r="P10" s="13" t="str">
        <f>S8</f>
        <v>直接実施、委託・請負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t="s">
        <v>632</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労働保険特別会計労災勘定</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労働保険特別会計労災勘定</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2022-05-27T05:57:07Z</cp:lastPrinted>
  <dcterms:created xsi:type="dcterms:W3CDTF">2012-03-13T00:50:25Z</dcterms:created>
  <dcterms:modified xsi:type="dcterms:W3CDTF">2022-09-09T02:03:46Z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