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行政事業レビューシート!$A$1:$AX$670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508"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40" i="11"/>
  <c r="AY338" i="11"/>
  <c r="AY336" i="11"/>
  <c r="AY341" i="11"/>
  <c r="AY397" i="11"/>
  <c r="AY398" i="11"/>
  <c r="AY327" i="11"/>
  <c r="AY323" i="11"/>
  <c r="AY328" i="11"/>
  <c r="AY322" i="11"/>
  <c r="AY324" i="11"/>
  <c r="AY331" i="11"/>
  <c r="AY326" i="11"/>
  <c r="AY332" i="11"/>
  <c r="AY325" i="11"/>
  <c r="AY329"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2" i="11"/>
  <c r="AY126" i="11" s="1"/>
  <c r="AY112" i="11"/>
  <c r="AY121" i="11" s="1"/>
  <c r="AY99" i="11"/>
  <c r="AY100" i="11" s="1"/>
  <c r="AY98" i="11"/>
  <c r="AY102" i="11"/>
  <c r="AY104" i="11" s="1"/>
  <c r="AY134" i="11" l="1"/>
  <c r="AY101" i="11"/>
  <c r="AY172" i="11"/>
  <c r="AY175" i="11"/>
  <c r="AY176" i="11"/>
  <c r="AY179" i="11"/>
  <c r="AY138" i="11"/>
  <c r="AY202" i="11"/>
  <c r="AY206" i="11"/>
  <c r="AY210" i="11"/>
  <c r="AY203" i="11"/>
  <c r="AY207" i="11"/>
  <c r="AY211" i="11"/>
  <c r="AY212" i="11"/>
  <c r="AY204" i="11"/>
  <c r="AY201" i="11"/>
  <c r="AY209" i="11"/>
  <c r="AY198" i="11"/>
  <c r="AY177" i="11"/>
  <c r="AY174" i="11"/>
  <c r="AY193" i="11"/>
  <c r="AY143" i="11"/>
  <c r="AY154" i="11"/>
  <c r="AY163" i="11"/>
  <c r="AY140" i="11"/>
  <c r="AY144" i="11"/>
  <c r="AY151" i="11"/>
  <c r="AY155" i="11"/>
  <c r="AY164" i="11"/>
  <c r="AY141" i="11"/>
  <c r="AY145" i="11"/>
  <c r="AY131" i="11"/>
  <c r="AY116" i="11"/>
  <c r="AY120" i="11"/>
  <c r="AY124" i="11"/>
  <c r="AY128" i="11"/>
  <c r="AY114" i="11"/>
  <c r="AY118" i="11"/>
  <c r="AY115" i="11"/>
  <c r="AY119" i="11"/>
  <c r="AY123" i="11"/>
  <c r="AY113" i="11"/>
  <c r="AY117" i="11"/>
  <c r="AY125"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97" i="11"/>
  <c r="AY82" i="11"/>
  <c r="AY86" i="11"/>
  <c r="AY90" i="11"/>
  <c r="AY94" i="11"/>
  <c r="AY85" i="11"/>
  <c r="AY89"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<sst xmlns="http://schemas.openxmlformats.org/spreadsheetml/2006/main" count="2263" uniqueCount="832">
  <si>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</si>
  <si>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</si>
  <si>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</si>
  <si>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</si>
  <si>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</si>
  <si>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</si>
  <si>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</si>
  <si>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</si>
  <si>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</si>
  <si>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</si>
  <si>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</si>
  <si>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</si>
  <si>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</si>
  <si>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</si>
  <si>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</si>
  <si>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</si>
  <si>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</si>
  <si>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</si>
  <si>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</si>
  <si>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</si>
  <si>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</si>
  <si>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</si>
  <si>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</si>
  <si>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</si>
  <si>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</si>
  <si>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</si>
  <si>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</si>
  <si>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</si>
  <si>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</si>
  <si>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</si>
  <si>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</si>
  <si>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</si>
  <si>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</si>
  <si>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</si>
  <si>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</si>
  <si>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</si>
  <si>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</si>
  <si>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</si>
  <si>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</si>
  <si>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</si>
  <si>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</si>
  <si>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</si>
  <si>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</si>
  <si>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</si>
  <si>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</si>
  <si>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</si>
  <si>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</si>
  <si>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</si>
  <si>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</si>
  <si>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</si>
  <si>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</si>
  <si>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</si>
  <si>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</si>
  <si>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</si>
  <si>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</si>
  <si>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</si>
  <si>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</si>
  <si>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</si>
  <si>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</si>
  <si>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</si>
  <si>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</si>
  <si>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</si>
  <si>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</si>
  <si>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</si>
  <si>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</si>
  <si>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</si>
  <si>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</si>
  <si>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</si>
  <si>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</si>
  <si>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</si>
  <si>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</si>
  <si>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</si>
  <si>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</si>
  <si>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</si>
  <si>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</si>
  <si>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</si>
  <si>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</si>
  <si>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</si>
  <si>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</si>
  <si>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</si>
  <si>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</si>
  <si>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</si>
  <si>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</si>
  <si>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</si>
  <si>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</si>
  <si>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</si>
  <si>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</si>
  <si>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</si>
  <si>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</si>
  <si>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</si>
  <si>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</si>
  <si>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</si>
  <si>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</si>
  <si>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</si>
  <si>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</si>
  <si>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</si>
  <si>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</si>
  <si>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</si>
  <si>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</si>
  <si>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</si>
  <si>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</si>
  <si>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</si>
  <si>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</si>
  <si>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</si>
  <si>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</si>
  <si>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</si>
  <si>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</si>
  <si>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</si>
  <si>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</si>
  <si>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</si>
  <si>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</si>
  <si>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</si>
  <si>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</si>
  <si>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</si>
  <si>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</si>
  <si>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</si>
  <si>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</si>
  <si>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</si>
  <si>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</si>
  <si>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</si>
  <si>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</si>
  <si>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</si>
  <si>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</si>
  <si>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</si>
  <si>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</si>
  <si>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</si>
  <si>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</si>
  <si>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</si>
  <si>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</si>
  <si>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</si>
  <si>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</si>
  <si>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</si>
  <si>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</si>
  <si>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</si>
  <si>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</si>
  <si>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</si>
  <si>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</si>
  <si>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</si>
  <si>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</si>
  <si>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</si>
  <si>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</si>
  <si>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</si>
  <si>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</si>
  <si>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</si>
  <si>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</si>
  <si>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</si>
  <si>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</si>
  <si>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</si>
  <si>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</si>
  <si>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</si>
  <si>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</si>
  <si>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</si>
  <si>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</si>
  <si>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</si>
  <si>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</si>
  <si>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</si>
  <si>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</si>
  <si>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</si>
  <si>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</si>
  <si>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</si>
  <si>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</si>
  <si>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</si>
  <si>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</si>
  <si>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</si>
  <si>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</si>
  <si>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</si>
  <si>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</si>
  <si>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</si>
  <si>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</si>
  <si>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</si>
  <si>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</si>
  <si>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</si>
  <si>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</si>
  <si>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</si>
  <si>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</si>
  <si>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</si>
  <si>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</si>
  <si>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</si>
  <si>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</si>
  <si>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</si>
  <si>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</si>
  <si>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</si>
  <si>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</si>
  <si>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</si>
  <si>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</si>
  <si>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</si>
  <si>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</si>
  <si>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</si>
  <si>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</si>
  <si>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</si>
  <si>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</si>
  <si>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</si>
  <si>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</si>
  <si>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</si>
  <si>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</si>
  <si>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</si>
  <si>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</si>
  <si>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</si>
  <si>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</si>
  <si>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</si>
  <si>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</si>
  <si>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</si>
  <si>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</si>
  <si>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</si>
  <si>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</si>
  <si>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</si>
  <si>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</si>
  <si>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</si>
  <si>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</si>
  <si>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</si>
  <si>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</si>
  <si>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</si>
  <si>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</si>
  <si>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</si>
  <si>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</si>
  <si>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</si>
  <si>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</si>
  <si>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</si>
  <si>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</si>
  <si>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</si>
  <si>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</si>
  <si>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</si>
  <si>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</si>
  <si>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</si>
  <si>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</si>
  <si>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</si>
  <si>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</si>
  <si>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</si>
  <si>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</si>
  <si>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</si>
  <si>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</si>
  <si>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</si>
  <si>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</si>
  <si>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</si>
  <si>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</si>
  <si>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</si>
  <si>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</si>
  <si>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</si>
  <si>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</si>
  <si>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</si>
  <si>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</si>
  <si>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</si>
  <si>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</si>
  <si>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</si>
  <si>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</si>
  <si>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</si>
  <si>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</si>
  <si>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</si>
  <si>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</si>
  <si>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</si>
  <si>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</si>
  <si>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</si>
  <si>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</si>
  <si>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</si>
  <si>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</si>
  <si>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</si>
  <si>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</si>
  <si>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</si>
  <si>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</si>
  <si>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</si>
  <si>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</si>
  <si>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</si>
  <si>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</si>
  <si>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</si>
  <si>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</si>
  <si>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</si>
  <si>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</si>
  <si>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</si>
  <si>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</si>
  <si>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</si>
  <si>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</si>
  <si>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</si>
  <si>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</si>
  <si>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</si>
  <si>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</si>
  <si>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</si>
  <si>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</si>
  <si>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</si>
  <si>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</si>
  <si>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</si>
  <si>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</si>
  <si>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</si>
  <si>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</si>
  <si>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</si>
  <si>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</si>
  <si>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</si>
  <si>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</si>
  <si>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</si>
  <si>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</si>
  <si>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</si>
  <si>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</si>
  <si>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</si>
  <si>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</si>
  <si>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</si>
  <si>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</si>
  <si>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</si>
  <si>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</si>
  <si>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</si>
  <si>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</si>
  <si>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</si>
  <si>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</si>
  <si>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</si>
  <si>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</si>
  <si>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</si>
  <si>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</si>
  <si>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</si>
  <si>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</si>
  <si>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</si>
  <si>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</si>
  <si>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</si>
  <si>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</si>
  <si>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</si>
  <si>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</si>
  <si>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</si>
  <si>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</si>
  <si>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</si>
  <si>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</si>
  <si>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</si>
  <si>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</si>
  <si>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</si>
  <si>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</si>
  <si>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</si>
  <si>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</si>
  <si>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</si>
  <si>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</si>
  <si>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</si>
  <si>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</si>
  <si>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</si>
  <si>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</si>
  <si>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</si>
  <si>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</si>
  <si>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</si>
  <si>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</si>
  <si>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</si>
  <si>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</si>
  <si>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</si>
  <si>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</si>
  <si>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</si>
  <si>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</si>
  <si>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</si>
  <si>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</si>
  <si>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</si>
  <si>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</si>
  <si>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</si>
  <si>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</si>
  <si>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</si>
  <si>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</si>
  <si>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</si>
  <si>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</si>
  <si>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</si>
  <si>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</si>
  <si>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</si>
  <si>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</si>
  <si>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</si>
  <si>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</si>
  <si>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</si>
  <si>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</si>
  <si>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</si>
  <si>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</si>
  <si>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</si>
  <si>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</si>
  <si>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</si>
  <si>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</si>
  <si>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</si>
  <si>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</si>
  <si>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</si>
  <si>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</si>
  <si>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</si>
  <si>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</si>
  <si>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</si>
  <si>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</si>
  <si>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</si>
  <si>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</si>
  <si>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</si>
  <si>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</si>
  <si>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</si>
  <si>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</si>
  <si>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</si>
  <si>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</si>
  <si>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</si>
  <si>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</si>
  <si>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</si>
  <si>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</si>
  <si>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</si>
  <si>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</si>
  <si>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</si>
  <si>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</si>
  <si>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</si>
  <si>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</si>
  <si>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</si>
  <si>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</si>
  <si>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</si>
  <si>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</si>
  <si>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</si>
  <si>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</si>
  <si>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</si>
  <si>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</si>
  <si>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</si>
  <si>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</si>
  <si>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</si>
  <si>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</si>
  <si>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</si>
  <si>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</si>
  <si>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</si>
  <si>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</si>
  <si>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</si>
  <si>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</si>
  <si>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</si>
  <si>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</si>
  <si>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</si>
  <si>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</si>
  <si>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</si>
  <si>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</si>
  <si>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</si>
  <si>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</si>
  <si>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</si>
  <si>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</si>
  <si>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</si>
  <si>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</si>
  <si>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</si>
  <si>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</si>
  <si>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</si>
  <si>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</si>
  <si>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</si>
  <si>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</si>
  <si>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</si>
  <si>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</si>
  <si>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</si>
  <si>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</si>
  <si>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</si>
  <si>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</si>
  <si>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</si>
  <si>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</si>
  <si>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</si>
  <si>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</si>
  <si>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</si>
  <si>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</si>
  <si>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</si>
  <si>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</si>
  <si>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</si>
  <si>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</si>
  <si>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</si>
  <si>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</si>
  <si>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</si>
  <si>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</si>
  <si>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</si>
  <si>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</si>
  <si>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</si>
  <si>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</si>
  <si>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</si>
  <si>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</si>
  <si>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</si>
  <si>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</si>
  <si>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</si>
  <si>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</si>
  <si>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</si>
  <si>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</si>
  <si>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</si>
  <si>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</si>
  <si>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</si>
  <si>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</si>
  <si>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</si>
  <si>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</si>
  <si>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</si>
  <si>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</si>
  <si>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</si>
  <si>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</si>
  <si>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</si>
  <si>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</si>
  <si>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</si>
  <si>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</si>
  <si>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</si>
  <si>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</si>
  <si>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</si>
  <si>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</si>
  <si>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</si>
  <si>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</si>
  <si>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</si>
  <si>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</si>
  <si>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</si>
  <si>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</si>
  <si>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</si>
  <si>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</si>
  <si>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</si>
  <si>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</si>
  <si>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</si>
  <si>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</si>
  <si>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</si>
  <si>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</si>
  <si>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</si>
  <si>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</si>
  <si>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</si>
  <si>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</si>
  <si>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</si>
  <si>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</si>
  <si>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</si>
  <si>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</si>
  <si>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</si>
  <si>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</si>
  <si>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</si>
  <si>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</si>
  <si>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</si>
  <si>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</si>
  <si>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</si>
  <si>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</si>
  <si>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</si>
  <si>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</si>
  <si>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</si>
  <si>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</si>
  <si>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</si>
  <si>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</si>
  <si>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</si>
  <si>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</si>
  <si>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</si>
  <si>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</si>
  <si>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</si>
  <si>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</si>
  <si>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</si>
  <si>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</si>
  <si>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</si>
  <si>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</si>
  <si>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</si>
  <si>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</si>
  <si>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</si>
  <si>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</si>
  <si>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</si>
  <si>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</si>
  <si>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</si>
  <si>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</si>
  <si>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</si>
  <si>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</si>
  <si>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</si>
  <si>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</si>
  <si>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</si>
  <si>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</si>
  <si>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</si>
  <si>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</si>
  <si>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</si>
  <si>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</si>
  <si>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</si>
  <si>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</si>
  <si>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</si>
  <si>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</si>
  <si>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</si>
  <si>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</si>
  <si>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</si>
  <si>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</si>
  <si>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</si>
  <si>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</si>
  <si>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</si>
  <si>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</si>
  <si>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</si>
  <si>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</si>
  <si>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</si>
  <si>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</si>
  <si>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</si>
  <si>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</si>
  <si>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</si>
  <si>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</si>
  <si>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</si>
  <si>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</si>
  <si>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</si>
  <si>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</si>
  <si>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</si>
  <si>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</si>
  <si>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</si>
  <si>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</si>
  <si>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</si>
  <si>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</si>
  <si>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</si>
  <si>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</si>
  <si>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</si>
  <si>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</si>
  <si>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</si>
  <si>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</si>
  <si>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</si>
  <si>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</si>
  <si>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</si>
  <si>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</si>
  <si>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</si>
  <si>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</si>
  <si>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</si>
  <si>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</si>
  <si>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</si>
  <si>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</si>
  <si>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</si>
  <si>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</si>
  <si>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</si>
  <si>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</si>
  <si>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</si>
  <si>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</si>
  <si>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</si>
  <si>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</si>
  <si>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</si>
  <si>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</si>
  <si>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</si>
  <si>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</si>
  <si>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</si>
  <si>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</si>
  <si>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</si>
  <si>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</si>
  <si>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</si>
  <si>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</si>
  <si>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</si>
  <si>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</si>
  <si>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</si>
  <si>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</si>
  <si>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</si>
  <si>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</si>
  <si>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</si>
  <si>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</si>
  <si>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</si>
  <si>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</si>
  <si>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</si>
  <si>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</si>
  <si>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</si>
  <si>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</si>
  <si>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</si>
  <si>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</si>
  <si>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</si>
  <si>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</si>
  <si>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</si>
  <si>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</si>
  <si>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</si>
  <si>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</si>
  <si>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</si>
  <si>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</si>
  <si>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</si>
  <si>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</si>
  <si>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</si>
  <si>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</si>
  <si>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</si>
  <si>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</si>
  <si>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</si>
  <si>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</si>
  <si>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</si>
  <si>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</si>
  <si>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</si>
  <si>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</si>
  <si>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</si>
  <si>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</si>
  <si>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</si>
  <si>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</si>
  <si>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</si>
  <si>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</si>
  <si>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</si>
  <si>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</si>
  <si>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</si>
  <si>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</si>
  <si>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</si>
  <si>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</si>
  <si>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</si>
  <si>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</si>
  <si>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</si>
  <si>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</si>
  <si>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</si>
  <si>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</si>
  <si>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</si>
  <si>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</si>
  <si>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</si>
  <si>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</si>
  <si>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</si>
  <si>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</si>
  <si>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</si>
  <si>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</si>
  <si>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</si>
  <si>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</si>
  <si>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</si>
  <si>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</si>
  <si>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</si>
  <si>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</si>
  <si>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</si>
  <si>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</si>
  <si>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</si>
  <si>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</si>
  <si>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</si>
  <si>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</si>
  <si>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</si>
  <si>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</si>
  <si>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</si>
  <si>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</si>
  <si>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</si>
  <si>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</si>
  <si>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</si>
  <si>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</si>
  <si>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麻薬等対策推進費（広報経費）</t>
    <phoneticPr fontId="5"/>
  </si>
  <si>
    <t>医薬・生活衛生局</t>
    <phoneticPr fontId="5"/>
  </si>
  <si>
    <t>監視指導・麻薬対策課</t>
    <phoneticPr fontId="5"/>
  </si>
  <si>
    <t>課長　佐藤　大作</t>
    <rPh sb="3" eb="5">
      <t>サトウ</t>
    </rPh>
    <rPh sb="6" eb="8">
      <t>タイサク</t>
    </rPh>
    <phoneticPr fontId="5"/>
  </si>
  <si>
    <t>○</t>
  </si>
  <si>
    <t>-</t>
  </si>
  <si>
    <t>-</t>
    <phoneticPr fontId="5"/>
  </si>
  <si>
    <t>・薬物乱用防止対策事業の実施について
　　（平成11年7月9日医薬発第835号）
・新国連薬物乱用根絶宣言
・「ダメ。ゼッタイ。」普及運動実施要綱
・麻薬・覚醒剤乱用防止運動実施要綱
・薬物乱用防止教育の充実について
（平成20年9月17日20文科ス第639号）
・第五次薬物乱用防止五か年戦略
・「世界一安全な日本」創造戦略
・再犯防止推進計画</t>
    <phoneticPr fontId="5"/>
  </si>
  <si>
    <t>保健福祉調査委託費</t>
    <phoneticPr fontId="5"/>
  </si>
  <si>
    <t>麻薬等乱用防止対策業務庁費</t>
    <phoneticPr fontId="5"/>
  </si>
  <si>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phoneticPr fontId="5"/>
  </si>
  <si>
    <t>青少年を始め、国民の規範意識を向上させ、薬物乱用の根絶を図ることを目標とし、薬物乱用防止啓発訪問事業や啓発資材の配布等を実施した。</t>
    <phoneticPr fontId="5"/>
  </si>
  <si>
    <t>間接的な指標として青少年の大麻・覚醒剤検挙人員を成果実績評価に活用する</t>
    <phoneticPr fontId="5"/>
  </si>
  <si>
    <t>青少年の大麻・覚醒剤検挙人員</t>
    <phoneticPr fontId="5"/>
  </si>
  <si>
    <t>人</t>
  </si>
  <si>
    <t>①薬物乱用防止啓発訪問事業</t>
    <phoneticPr fontId="5"/>
  </si>
  <si>
    <t>②「ダメ。ゼッタイ。」普及運動用リーフレット</t>
    <phoneticPr fontId="5"/>
  </si>
  <si>
    <t>万部</t>
  </si>
  <si>
    <t>万冊</t>
  </si>
  <si>
    <t>①X:「当該年度の執行額」（円）／
Y:「当該年度の人数」　　　　　　　　　　　　　</t>
    <phoneticPr fontId="5"/>
  </si>
  <si>
    <t>②X:「当該年度の執行額」（円）／
Y:「当該年度の配布数（送付数）」
（企画・編集、印刷、送付のそれぞれを合計）　　</t>
    <phoneticPr fontId="5"/>
  </si>
  <si>
    <t>③X:「当該年度の執行額」（円）／
Y:「当該年度の配布数（送付数）」
（企画・編集、印刷、送付のそれぞれを合計）　　　　　　　</t>
    <phoneticPr fontId="5"/>
  </si>
  <si>
    <t>円</t>
  </si>
  <si>
    <t>　X/Y</t>
  </si>
  <si>
    <t>企画・編集
310,970
/1,069,650
印刷
2,447,359
/1,069,650
送付
370,920
/7,620</t>
    <rPh sb="0" eb="2">
      <t>キカク</t>
    </rPh>
    <rPh sb="3" eb="5">
      <t>ヘンシュウ</t>
    </rPh>
    <rPh sb="25" eb="27">
      <t>インサツ</t>
    </rPh>
    <rPh sb="49" eb="51">
      <t>ソウフ</t>
    </rPh>
    <phoneticPr fontId="5"/>
  </si>
  <si>
    <t>企画・編集
305,316
/1,052,720
印刷
2,280,208
/1,052,720
送付
368,126/8,040</t>
    <phoneticPr fontId="5"/>
  </si>
  <si>
    <t>51,709,300
/122,171</t>
    <phoneticPr fontId="5"/>
  </si>
  <si>
    <t>50,597,800
/66,506</t>
    <phoneticPr fontId="5"/>
  </si>
  <si>
    <t>麻薬・覚醒剤等の乱用を防止すること（Ⅱ－３）</t>
    <phoneticPr fontId="5"/>
  </si>
  <si>
    <t>規制されている乱用薬物について、不正流通の遮断及び乱用防止を推進すること（Ⅱ－３－１）</t>
    <phoneticPr fontId="5"/>
  </si>
  <si>
    <t>https://www.mhlw.go.jp/wp/seisaku/hyouka/dl/r03_jizenbunseki/II-3-1.pdf</t>
    <phoneticPr fontId="5"/>
  </si>
  <si>
    <t>P1</t>
    <phoneticPr fontId="5"/>
  </si>
  <si>
    <t>厚労</t>
  </si>
  <si>
    <t>麻薬・覚醒剤等対策費</t>
    <phoneticPr fontId="5"/>
  </si>
  <si>
    <t>危険ドラッグ対策費</t>
    <phoneticPr fontId="5"/>
  </si>
  <si>
    <t>317</t>
  </si>
  <si>
    <t>276</t>
  </si>
  <si>
    <t>329</t>
  </si>
  <si>
    <t>340</t>
  </si>
  <si>
    <t>351</t>
  </si>
  <si>
    <t>348</t>
  </si>
  <si>
    <t>358</t>
  </si>
  <si>
    <t>365</t>
  </si>
  <si>
    <t>厚生労働省</t>
  </si>
  <si>
    <t>A.（株）小学館集英社プロダクション</t>
    <rPh sb="3" eb="4">
      <t>カブ</t>
    </rPh>
    <phoneticPr fontId="5"/>
  </si>
  <si>
    <t>雑役務費</t>
    <rPh sb="0" eb="2">
      <t>ザツエキ</t>
    </rPh>
    <rPh sb="2" eb="4">
      <t>ムヒ</t>
    </rPh>
    <phoneticPr fontId="5"/>
  </si>
  <si>
    <t>薬物乱用防止啓発訪問事業</t>
    <rPh sb="0" eb="2">
      <t>ヤクブツ</t>
    </rPh>
    <rPh sb="2" eb="4">
      <t>ランヨウ</t>
    </rPh>
    <rPh sb="4" eb="6">
      <t>ボウシ</t>
    </rPh>
    <rPh sb="6" eb="8">
      <t>ケイハツ</t>
    </rPh>
    <rPh sb="8" eb="10">
      <t>ホウモン</t>
    </rPh>
    <rPh sb="10" eb="12">
      <t>ジギョウ</t>
    </rPh>
    <phoneticPr fontId="5"/>
  </si>
  <si>
    <t>薬物乱用防止指導員養成事業</t>
    <rPh sb="0" eb="2">
      <t>ヤクブツ</t>
    </rPh>
    <rPh sb="2" eb="4">
      <t>ランヨウ</t>
    </rPh>
    <rPh sb="4" eb="6">
      <t>ボウシ</t>
    </rPh>
    <rPh sb="6" eb="9">
      <t>シドウイン</t>
    </rPh>
    <rPh sb="9" eb="11">
      <t>ヨウセイ</t>
    </rPh>
    <rPh sb="11" eb="13">
      <t>ジギョウ</t>
    </rPh>
    <phoneticPr fontId="5"/>
  </si>
  <si>
    <t>D.大和綜合印刷（株）</t>
    <phoneticPr fontId="5"/>
  </si>
  <si>
    <t>B.（株）小学館集英社プロダクション</t>
    <phoneticPr fontId="5"/>
  </si>
  <si>
    <t>「ダメ。ゼッタイ。」普及運動用リーフレットの印刷</t>
    <rPh sb="22" eb="24">
      <t>インサツ</t>
    </rPh>
    <phoneticPr fontId="5"/>
  </si>
  <si>
    <t>印刷製本費</t>
    <rPh sb="0" eb="2">
      <t>インサツ</t>
    </rPh>
    <rPh sb="2" eb="4">
      <t>セイホン</t>
    </rPh>
    <rPh sb="4" eb="5">
      <t>ヒ</t>
    </rPh>
    <phoneticPr fontId="5"/>
  </si>
  <si>
    <t>公益財団法人　麻薬・覚せい剤乱用防止センター</t>
    <phoneticPr fontId="5"/>
  </si>
  <si>
    <t>「ダメ。ゼッタイ。」普及運動用リーフレットの印刷</t>
    <rPh sb="22" eb="24">
      <t>インサツ</t>
    </rPh>
    <phoneticPr fontId="5"/>
  </si>
  <si>
    <t>「ダメ。ゼッタイ。」普及運動ポスター等の購入</t>
    <rPh sb="18" eb="19">
      <t>トウ</t>
    </rPh>
    <rPh sb="20" eb="22">
      <t>コウニュウ</t>
    </rPh>
    <phoneticPr fontId="5"/>
  </si>
  <si>
    <t>「ダメ。ゼッタイ。」普及運動用ポスター等の梱包発送一式</t>
    <rPh sb="19" eb="20">
      <t>トウ</t>
    </rPh>
    <rPh sb="21" eb="23">
      <t>コンポウ</t>
    </rPh>
    <rPh sb="23" eb="25">
      <t>ハッソウ</t>
    </rPh>
    <rPh sb="25" eb="27">
      <t>イッシキ</t>
    </rPh>
    <phoneticPr fontId="5"/>
  </si>
  <si>
    <t>「ダメ。ゼッタイ。」普及運動用リーフレット企画・編集</t>
    <phoneticPr fontId="5"/>
  </si>
  <si>
    <t>-</t>
    <phoneticPr fontId="5"/>
  </si>
  <si>
    <t>薬物乱用防止啓発訪問事業</t>
    <phoneticPr fontId="5"/>
  </si>
  <si>
    <t>薬物乱用防止指導員養成事業</t>
    <phoneticPr fontId="5"/>
  </si>
  <si>
    <t>国庫債務負担行為等</t>
  </si>
  <si>
    <t>雑役務費</t>
    <rPh sb="0" eb="2">
      <t>ザツエキ</t>
    </rPh>
    <rPh sb="2" eb="4">
      <t>ムヒ</t>
    </rPh>
    <phoneticPr fontId="5"/>
  </si>
  <si>
    <t>E.特定非営利活動法人日本セルプセンター</t>
    <phoneticPr fontId="5"/>
  </si>
  <si>
    <t>夕照花生（木箱付き）</t>
    <phoneticPr fontId="5"/>
  </si>
  <si>
    <t>特定非営利活動法人日本セルプセンター</t>
    <phoneticPr fontId="5"/>
  </si>
  <si>
    <t>麻薬・向精神薬・覚醒剤管理ハンドブック</t>
    <phoneticPr fontId="5"/>
  </si>
  <si>
    <t>表彰状・紙筒の梱包発送</t>
    <phoneticPr fontId="5"/>
  </si>
  <si>
    <t>丸筒</t>
    <phoneticPr fontId="5"/>
  </si>
  <si>
    <t>議事録作成</t>
    <rPh sb="0" eb="3">
      <t>ギジロク</t>
    </rPh>
    <rPh sb="3" eb="5">
      <t>サクセイ</t>
    </rPh>
    <phoneticPr fontId="5"/>
  </si>
  <si>
    <t>A</t>
  </si>
  <si>
    <t>薬物乱用防止啓発訪問事業</t>
    <rPh sb="0" eb="2">
      <t>ヤクブツ</t>
    </rPh>
    <rPh sb="2" eb="4">
      <t>ランヨウ</t>
    </rPh>
    <rPh sb="4" eb="6">
      <t>ボウシ</t>
    </rPh>
    <rPh sb="6" eb="8">
      <t>ケイハツ</t>
    </rPh>
    <rPh sb="8" eb="10">
      <t>ホウモン</t>
    </rPh>
    <rPh sb="10" eb="12">
      <t>ジギョウ</t>
    </rPh>
    <phoneticPr fontId="5"/>
  </si>
  <si>
    <t>株式会社小学館集英社プロダクション</t>
    <rPh sb="0" eb="4">
      <t>カブシキガイシャ</t>
    </rPh>
    <rPh sb="4" eb="7">
      <t>ショウガクカン</t>
    </rPh>
    <rPh sb="7" eb="10">
      <t>シュウエイシャ</t>
    </rPh>
    <phoneticPr fontId="5"/>
  </si>
  <si>
    <t>株式会社小学館集英社プロダクション</t>
    <phoneticPr fontId="5"/>
  </si>
  <si>
    <t>主な対象である青少年層並びにその保護者及び指導者層の集まる場所、イベント等に派遣要請に応じて、薬物乱用防止の専門家が講師として訪問し、薬物乱用防止に有用な資材を活用して啓発活動を行う事業。</t>
    <rPh sb="0" eb="1">
      <t>オモ</t>
    </rPh>
    <rPh sb="2" eb="4">
      <t>タイショウ</t>
    </rPh>
    <rPh sb="7" eb="10">
      <t>セイショウネン</t>
    </rPh>
    <rPh sb="10" eb="11">
      <t>ソウ</t>
    </rPh>
    <rPh sb="11" eb="12">
      <t>ナラ</t>
    </rPh>
    <rPh sb="16" eb="19">
      <t>ホゴシャ</t>
    </rPh>
    <rPh sb="19" eb="20">
      <t>オヨ</t>
    </rPh>
    <rPh sb="21" eb="24">
      <t>シドウシャ</t>
    </rPh>
    <rPh sb="24" eb="25">
      <t>ソウ</t>
    </rPh>
    <rPh sb="26" eb="27">
      <t>アツ</t>
    </rPh>
    <rPh sb="29" eb="31">
      <t>バショ</t>
    </rPh>
    <rPh sb="36" eb="37">
      <t>トウ</t>
    </rPh>
    <rPh sb="38" eb="40">
      <t>ハケン</t>
    </rPh>
    <rPh sb="40" eb="42">
      <t>ヨウセイ</t>
    </rPh>
    <rPh sb="43" eb="44">
      <t>オウ</t>
    </rPh>
    <rPh sb="47" eb="49">
      <t>ヤクブツ</t>
    </rPh>
    <rPh sb="49" eb="51">
      <t>ランヨウ</t>
    </rPh>
    <rPh sb="51" eb="53">
      <t>ボウシ</t>
    </rPh>
    <rPh sb="54" eb="57">
      <t>センモンカ</t>
    </rPh>
    <rPh sb="58" eb="60">
      <t>コウシ</t>
    </rPh>
    <rPh sb="63" eb="65">
      <t>ホウモン</t>
    </rPh>
    <rPh sb="67" eb="69">
      <t>ヤクブツ</t>
    </rPh>
    <rPh sb="69" eb="71">
      <t>ランヨウ</t>
    </rPh>
    <rPh sb="71" eb="73">
      <t>ボウシ</t>
    </rPh>
    <rPh sb="74" eb="76">
      <t>ユウヨウ</t>
    </rPh>
    <rPh sb="77" eb="79">
      <t>シザイ</t>
    </rPh>
    <rPh sb="80" eb="82">
      <t>カツヨウ</t>
    </rPh>
    <rPh sb="84" eb="86">
      <t>ケイハツ</t>
    </rPh>
    <rPh sb="86" eb="88">
      <t>カツドウ</t>
    </rPh>
    <rPh sb="89" eb="90">
      <t>オコナ</t>
    </rPh>
    <rPh sb="91" eb="93">
      <t>ジギョウ</t>
    </rPh>
    <phoneticPr fontId="5"/>
  </si>
  <si>
    <t>青少年を中心に広報啓発を通じ国民の規範意識向上による薬物乱用の未然防止</t>
    <rPh sb="0" eb="3">
      <t>セイショウネン</t>
    </rPh>
    <rPh sb="4" eb="6">
      <t>チュウシン</t>
    </rPh>
    <rPh sb="7" eb="9">
      <t>コウホウ</t>
    </rPh>
    <rPh sb="9" eb="11">
      <t>ケイハツ</t>
    </rPh>
    <rPh sb="12" eb="13">
      <t>ツウ</t>
    </rPh>
    <rPh sb="14" eb="16">
      <t>コクミン</t>
    </rPh>
    <rPh sb="17" eb="19">
      <t>キハン</t>
    </rPh>
    <rPh sb="19" eb="21">
      <t>イシキ</t>
    </rPh>
    <rPh sb="21" eb="23">
      <t>コウジョウ</t>
    </rPh>
    <rPh sb="26" eb="28">
      <t>ヤクブツ</t>
    </rPh>
    <rPh sb="28" eb="30">
      <t>ランヨウ</t>
    </rPh>
    <rPh sb="31" eb="33">
      <t>ミゼン</t>
    </rPh>
    <rPh sb="33" eb="35">
      <t>ボウシ</t>
    </rPh>
    <phoneticPr fontId="5"/>
  </si>
  <si>
    <t>50,597,800
/98,485</t>
    <phoneticPr fontId="5"/>
  </si>
  <si>
    <t>広報啓発を通じ国民の規範意識向上による薬物乱用の未然防止</t>
    <phoneticPr fontId="5"/>
  </si>
  <si>
    <t xml:space="preserve">
企画・編集
310,970
/997,464
印刷
2,435,162
/997,464
送付
496,837
/7,440
</t>
    <rPh sb="1" eb="3">
      <t>キカク</t>
    </rPh>
    <rPh sb="4" eb="6">
      <t>ヘンシュウ</t>
    </rPh>
    <rPh sb="24" eb="26">
      <t>インサツ</t>
    </rPh>
    <rPh sb="46" eb="48">
      <t>ソウフ</t>
    </rPh>
    <phoneticPr fontId="5"/>
  </si>
  <si>
    <t>-</t>
    <phoneticPr fontId="5"/>
  </si>
  <si>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国連決議による｢6.26国際麻薬乱用撲滅デー｣の周知を図るとともに、薬物乱用による健康被害等の危害について広く国民に周知、その認識を高めることにより薬物乱用の根絶を図る
【薬物乱用防止普及啓発推進事業費】
小学6年生の保護者、高校卒業予定者、有職・無職の未成年者に対して、それぞれの成長段階にあわせた薬物乱用防止についての啓発資材を作成・配布することにより、若年層による薬物の乱用を未然に阻止する
【薬物乱用防止デジタル広報啓発事業費】
新たな広報啓発の方法として、デジタル世代の若年層をターゲットにした、インターネット上での行動に応じた広報啓発により若年層の薬物乱用の拡大を防ぐ。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rPh sb="294" eb="296">
      <t>ヤクブツ</t>
    </rPh>
    <rPh sb="296" eb="298">
      <t>ランヨウ</t>
    </rPh>
    <rPh sb="298" eb="300">
      <t>ボウシ</t>
    </rPh>
    <rPh sb="304" eb="306">
      <t>コウホウ</t>
    </rPh>
    <rPh sb="306" eb="308">
      <t>ケイハツ</t>
    </rPh>
    <rPh sb="308" eb="311">
      <t>ジギョウヒ</t>
    </rPh>
    <rPh sb="313" eb="314">
      <t>アラ</t>
    </rPh>
    <rPh sb="316" eb="318">
      <t>コウホウ</t>
    </rPh>
    <rPh sb="318" eb="320">
      <t>ケイハツ</t>
    </rPh>
    <rPh sb="321" eb="323">
      <t>ホウホウ</t>
    </rPh>
    <rPh sb="331" eb="333">
      <t>セダイ</t>
    </rPh>
    <rPh sb="334" eb="337">
      <t>ジャクネンソウ</t>
    </rPh>
    <rPh sb="354" eb="355">
      <t>ジョウ</t>
    </rPh>
    <rPh sb="357" eb="359">
      <t>コウドウ</t>
    </rPh>
    <rPh sb="360" eb="361">
      <t>オウ</t>
    </rPh>
    <rPh sb="363" eb="365">
      <t>コウホウ</t>
    </rPh>
    <rPh sb="365" eb="367">
      <t>ケイハツ</t>
    </rPh>
    <rPh sb="370" eb="373">
      <t>ジャクネンソウ</t>
    </rPh>
    <rPh sb="374" eb="376">
      <t>ヤクブツ</t>
    </rPh>
    <rPh sb="376" eb="378">
      <t>ランヨウ</t>
    </rPh>
    <rPh sb="379" eb="381">
      <t>カクダイ</t>
    </rPh>
    <rPh sb="382" eb="383">
      <t>フセ</t>
    </rPh>
    <phoneticPr fontId="5"/>
  </si>
  <si>
    <t>例年6月20日から7月19日に「ダメ。ゼッタイ。」普及運動を実施。
ポスターやリーフレットの配布、その他各種キャンペーンをとおし国民の薬物乱用問題に対する認識を高めて、併せて「国連麻薬乱用撲滅デー」の周知を図る。</t>
    <rPh sb="0" eb="2">
      <t>レイネン</t>
    </rPh>
    <rPh sb="3" eb="4">
      <t>ガツ</t>
    </rPh>
    <rPh sb="6" eb="7">
      <t>ニチ</t>
    </rPh>
    <rPh sb="10" eb="11">
      <t>ガツ</t>
    </rPh>
    <rPh sb="13" eb="14">
      <t>ニチ</t>
    </rPh>
    <rPh sb="25" eb="27">
      <t>フキュウ</t>
    </rPh>
    <rPh sb="27" eb="29">
      <t>ウンドウ</t>
    </rPh>
    <rPh sb="30" eb="32">
      <t>ジッシ</t>
    </rPh>
    <rPh sb="46" eb="48">
      <t>ハイフ</t>
    </rPh>
    <rPh sb="51" eb="52">
      <t>タ</t>
    </rPh>
    <rPh sb="52" eb="54">
      <t>カクシュ</t>
    </rPh>
    <rPh sb="64" eb="66">
      <t>コクミン</t>
    </rPh>
    <rPh sb="67" eb="69">
      <t>ヤクブツ</t>
    </rPh>
    <rPh sb="69" eb="71">
      <t>ランヨウ</t>
    </rPh>
    <rPh sb="71" eb="73">
      <t>モンダイ</t>
    </rPh>
    <rPh sb="74" eb="75">
      <t>タイ</t>
    </rPh>
    <rPh sb="77" eb="79">
      <t>ニンシキ</t>
    </rPh>
    <rPh sb="80" eb="81">
      <t>タカ</t>
    </rPh>
    <rPh sb="84" eb="85">
      <t>アワ</t>
    </rPh>
    <rPh sb="88" eb="90">
      <t>コクレン</t>
    </rPh>
    <rPh sb="90" eb="92">
      <t>マヤク</t>
    </rPh>
    <rPh sb="92" eb="94">
      <t>ランヨウ</t>
    </rPh>
    <rPh sb="94" eb="96">
      <t>ボクメツ</t>
    </rPh>
    <rPh sb="100" eb="102">
      <t>シュウチ</t>
    </rPh>
    <rPh sb="103" eb="104">
      <t>ハカ</t>
    </rPh>
    <phoneticPr fontId="5"/>
  </si>
  <si>
    <t>青少年の発達段階に応じた薬物乱用防止啓発読本の作成、配布。
小学生の保護者向け、高校生向け、ハローワークや勤労青少年関係団体等の有識・無識の青少年向け、それぞれを対象とした読本の作成・配布。</t>
    <rPh sb="0" eb="3">
      <t>セイショウネン</t>
    </rPh>
    <rPh sb="4" eb="6">
      <t>ハッタツ</t>
    </rPh>
    <rPh sb="6" eb="8">
      <t>ダンカイ</t>
    </rPh>
    <rPh sb="9" eb="10">
      <t>オウ</t>
    </rPh>
    <rPh sb="12" eb="14">
      <t>ヤクブツ</t>
    </rPh>
    <rPh sb="14" eb="16">
      <t>ランヨウ</t>
    </rPh>
    <rPh sb="16" eb="18">
      <t>ボウシ</t>
    </rPh>
    <rPh sb="18" eb="20">
      <t>ケイハツ</t>
    </rPh>
    <rPh sb="20" eb="22">
      <t>ドクホン</t>
    </rPh>
    <rPh sb="23" eb="25">
      <t>サクセイ</t>
    </rPh>
    <rPh sb="26" eb="28">
      <t>ハイフ</t>
    </rPh>
    <rPh sb="30" eb="33">
      <t>ショウガクセイ</t>
    </rPh>
    <rPh sb="34" eb="37">
      <t>ホゴシャ</t>
    </rPh>
    <rPh sb="37" eb="38">
      <t>ム</t>
    </rPh>
    <rPh sb="40" eb="43">
      <t>コウコウセイ</t>
    </rPh>
    <rPh sb="43" eb="44">
      <t>ム</t>
    </rPh>
    <rPh sb="73" eb="74">
      <t>ム</t>
    </rPh>
    <rPh sb="81" eb="83">
      <t>タイショウ</t>
    </rPh>
    <rPh sb="86" eb="88">
      <t>ドクホン</t>
    </rPh>
    <rPh sb="89" eb="91">
      <t>サクセイ</t>
    </rPh>
    <rPh sb="92" eb="94">
      <t>ハイフ</t>
    </rPh>
    <phoneticPr fontId="5"/>
  </si>
  <si>
    <t>④若年層へのインターネット等を通じた啓発
（クリック数：デジタル広告から啓発コンテンツに誘導した回数）</t>
    <rPh sb="1" eb="3">
      <t>ジャクネン</t>
    </rPh>
    <rPh sb="3" eb="4">
      <t>ソウ</t>
    </rPh>
    <rPh sb="13" eb="14">
      <t>トウ</t>
    </rPh>
    <rPh sb="15" eb="16">
      <t>ツウ</t>
    </rPh>
    <rPh sb="18" eb="20">
      <t>ケイハツ</t>
    </rPh>
    <rPh sb="26" eb="27">
      <t>スウ</t>
    </rPh>
    <rPh sb="32" eb="34">
      <t>コウコク</t>
    </rPh>
    <rPh sb="36" eb="38">
      <t>ケイハツ</t>
    </rPh>
    <rPh sb="44" eb="46">
      <t>ユウドウ</t>
    </rPh>
    <rPh sb="48" eb="50">
      <t>カイスウ</t>
    </rPh>
    <phoneticPr fontId="5"/>
  </si>
  <si>
    <t>回</t>
    <rPh sb="0" eb="1">
      <t>カイ</t>
    </rPh>
    <phoneticPr fontId="5"/>
  </si>
  <si>
    <t>④X:「当該年度の執行額」（円）／
Y:「クリック数」　　　　</t>
    <rPh sb="25" eb="26">
      <t>スウ</t>
    </rPh>
    <phoneticPr fontId="5"/>
  </si>
  <si>
    <t>25,300,000
/83,816</t>
    <phoneticPr fontId="5"/>
  </si>
  <si>
    <t>若年層をターゲットに、新たな広報啓発の方法として、薬物乱用に関心があるようなハイリスク層に対し、興味を持つようなデジタル広告等を通して、啓発コンテンツである特設サイトや動画へ誘導し,薬物乱用防止の啓発を図る。</t>
    <rPh sb="0" eb="3">
      <t>ジャクネンソウ</t>
    </rPh>
    <rPh sb="11" eb="12">
      <t>アラ</t>
    </rPh>
    <rPh sb="14" eb="16">
      <t>コウホウ</t>
    </rPh>
    <rPh sb="16" eb="18">
      <t>ケイハツ</t>
    </rPh>
    <rPh sb="19" eb="21">
      <t>ホウホウ</t>
    </rPh>
    <rPh sb="25" eb="27">
      <t>ヤクブツ</t>
    </rPh>
    <rPh sb="27" eb="29">
      <t>ランヨウ</t>
    </rPh>
    <rPh sb="30" eb="32">
      <t>カンシン</t>
    </rPh>
    <rPh sb="43" eb="44">
      <t>ソウ</t>
    </rPh>
    <rPh sb="45" eb="46">
      <t>タイ</t>
    </rPh>
    <rPh sb="48" eb="50">
      <t>キョウミ</t>
    </rPh>
    <rPh sb="51" eb="52">
      <t>モ</t>
    </rPh>
    <rPh sb="60" eb="62">
      <t>コウコク</t>
    </rPh>
    <rPh sb="62" eb="63">
      <t>トウ</t>
    </rPh>
    <rPh sb="64" eb="65">
      <t>トオ</t>
    </rPh>
    <rPh sb="68" eb="70">
      <t>ケイハツ</t>
    </rPh>
    <rPh sb="78" eb="80">
      <t>トクセツ</t>
    </rPh>
    <rPh sb="84" eb="86">
      <t>ドウガ</t>
    </rPh>
    <rPh sb="87" eb="89">
      <t>ユウドウ</t>
    </rPh>
    <rPh sb="91" eb="93">
      <t>ヤクブツ</t>
    </rPh>
    <rPh sb="93" eb="95">
      <t>ランヨウ</t>
    </rPh>
    <rPh sb="95" eb="97">
      <t>ボウシ</t>
    </rPh>
    <rPh sb="98" eb="100">
      <t>ケイハツ</t>
    </rPh>
    <rPh sb="101" eb="102">
      <t>ハカ</t>
    </rPh>
    <phoneticPr fontId="5"/>
  </si>
  <si>
    <t>インターネットを利用した、若年層に対する薬物乱用の拡大防止</t>
    <rPh sb="8" eb="10">
      <t>リヨウ</t>
    </rPh>
    <rPh sb="13" eb="15">
      <t>ジャクネン</t>
    </rPh>
    <rPh sb="15" eb="16">
      <t>ソウ</t>
    </rPh>
    <rPh sb="17" eb="18">
      <t>タイ</t>
    </rPh>
    <rPh sb="20" eb="22">
      <t>ヤクブツ</t>
    </rPh>
    <rPh sb="22" eb="24">
      <t>ランヨウ</t>
    </rPh>
    <rPh sb="25" eb="27">
      <t>カクダイ</t>
    </rPh>
    <rPh sb="27" eb="29">
      <t>ボウシ</t>
    </rPh>
    <phoneticPr fontId="5"/>
  </si>
  <si>
    <t>③青少年の発達段階に応じた読本の配布</t>
    <rPh sb="1" eb="4">
      <t>セイショウネン</t>
    </rPh>
    <rPh sb="5" eb="7">
      <t>ハッタツ</t>
    </rPh>
    <rPh sb="7" eb="9">
      <t>ダンカイ</t>
    </rPh>
    <rPh sb="10" eb="11">
      <t>オウ</t>
    </rPh>
    <rPh sb="13" eb="15">
      <t>ドクホン</t>
    </rPh>
    <rPh sb="16" eb="18">
      <t>ハイフ</t>
    </rPh>
    <phoneticPr fontId="5"/>
  </si>
  <si>
    <t>小学生や高校生、有職無職の青少年に対し、薬物に手を出させないための未然防止</t>
    <rPh sb="0" eb="3">
      <t>ショウガクセイ</t>
    </rPh>
    <rPh sb="4" eb="6">
      <t>コウコウ</t>
    </rPh>
    <rPh sb="6" eb="7">
      <t>セイ</t>
    </rPh>
    <rPh sb="8" eb="10">
      <t>ユウショク</t>
    </rPh>
    <rPh sb="10" eb="12">
      <t>ムショク</t>
    </rPh>
    <rPh sb="13" eb="16">
      <t>セイショウネン</t>
    </rPh>
    <rPh sb="17" eb="18">
      <t>タイ</t>
    </rPh>
    <rPh sb="20" eb="22">
      <t>ヤクブツ</t>
    </rPh>
    <rPh sb="23" eb="24">
      <t>テ</t>
    </rPh>
    <rPh sb="25" eb="26">
      <t>ダ</t>
    </rPh>
    <rPh sb="33" eb="35">
      <t>ミゼン</t>
    </rPh>
    <rPh sb="35" eb="37">
      <t>ボウシ</t>
    </rPh>
    <phoneticPr fontId="5"/>
  </si>
  <si>
    <t>C.（株）リフコム</t>
    <rPh sb="3" eb="4">
      <t>カブ</t>
    </rPh>
    <phoneticPr fontId="5"/>
  </si>
  <si>
    <t>薬物乱用防止デジタル広報啓発事業一式</t>
    <phoneticPr fontId="5"/>
  </si>
  <si>
    <t>薬物乱用防止普及啓発読本等（高校卒業予定者向け）の印刷</t>
    <phoneticPr fontId="5"/>
  </si>
  <si>
    <t>F. アクセンチュア（株）</t>
    <rPh sb="11" eb="12">
      <t>カブ</t>
    </rPh>
    <phoneticPr fontId="5"/>
  </si>
  <si>
    <t>アクセンチュア株式会社</t>
    <phoneticPr fontId="5"/>
  </si>
  <si>
    <t>薬物乱用防止デジタル広報啓発事業一式</t>
    <phoneticPr fontId="5"/>
  </si>
  <si>
    <t>-</t>
    <phoneticPr fontId="5"/>
  </si>
  <si>
    <t>株式会社リフコム</t>
    <phoneticPr fontId="5"/>
  </si>
  <si>
    <t>薬物乱用防止普及啓発読本等（高校卒業予定者向け）の印刷</t>
    <phoneticPr fontId="5"/>
  </si>
  <si>
    <t xml:space="preserve">①覚醒剤等撲滅啓発等委託費（昭和63年度開始）
1.薬物乱用防止啓発訪問事業
　訪問要請のあった小中高等学校等へ講師を派遣し、専門の教材をもとに薬物乱用防止に関する正しい知識の普及を図る。
2.薬物乱用防止指導員養成事業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6月20日から1か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④薬物乱用防止デジタル広報啓発事業費(令和3年度開始）
　インターネットを使う若年層に対し、デジタル広告等を利用して、特設サイトや動画等を通じて啓発を図る。
⑤薬物乱用者に対する再乱用防止対策事業費（平成18年度開始）
・薬物依存症者を抱える家族等に向けた家族読本の作成及びその家族だけでなく様々な支援機関に対する配布
</t>
    <rPh sb="482" eb="484">
      <t>ヤクブツ</t>
    </rPh>
    <rPh sb="484" eb="486">
      <t>ランヨウ</t>
    </rPh>
    <rPh sb="486" eb="488">
      <t>ボウシ</t>
    </rPh>
    <rPh sb="492" eb="494">
      <t>コウホウ</t>
    </rPh>
    <rPh sb="494" eb="496">
      <t>ケイハツ</t>
    </rPh>
    <rPh sb="496" eb="499">
      <t>ジギョウヒ</t>
    </rPh>
    <rPh sb="500" eb="502">
      <t>レイワ</t>
    </rPh>
    <rPh sb="503" eb="505">
      <t>ネンド</t>
    </rPh>
    <rPh sb="505" eb="507">
      <t>カイシ</t>
    </rPh>
    <rPh sb="518" eb="519">
      <t>ツカ</t>
    </rPh>
    <rPh sb="520" eb="523">
      <t>ジャクネンソウ</t>
    </rPh>
    <rPh sb="524" eb="525">
      <t>タイ</t>
    </rPh>
    <rPh sb="531" eb="533">
      <t>コウコク</t>
    </rPh>
    <rPh sb="533" eb="534">
      <t>トウ</t>
    </rPh>
    <rPh sb="535" eb="537">
      <t>リヨウ</t>
    </rPh>
    <rPh sb="540" eb="542">
      <t>トクセツ</t>
    </rPh>
    <rPh sb="546" eb="548">
      <t>ドウガ</t>
    </rPh>
    <rPh sb="548" eb="549">
      <t>トウ</t>
    </rPh>
    <rPh sb="550" eb="551">
      <t>ツウ</t>
    </rPh>
    <rPh sb="553" eb="555">
      <t>ケイハツ</t>
    </rPh>
    <rPh sb="556" eb="557">
      <t>ハカ</t>
    </rPh>
    <phoneticPr fontId="5"/>
  </si>
  <si>
    <t>-</t>
    <phoneticPr fontId="5"/>
  </si>
  <si>
    <t>企画・編集
966,900
/2,770,000
印刷
6,068,555
/2,770,000
送付
5,839,000
/2,770,000</t>
    <phoneticPr fontId="5"/>
  </si>
  <si>
    <t>企画・編集
2,964,180
/2,680,000
印刷
9,241,669
/2,680,000
送付
5,775,000
/2680,000</t>
    <rPh sb="0" eb="2">
      <t>キカク</t>
    </rPh>
    <rPh sb="3" eb="5">
      <t>ヘンシュウ</t>
    </rPh>
    <rPh sb="27" eb="29">
      <t>インサツ</t>
    </rPh>
    <rPh sb="51" eb="53">
      <t>ソウフ</t>
    </rPh>
    <phoneticPr fontId="5"/>
  </si>
  <si>
    <t>企画・編集
867,570
/2,640,000
印刷
9,013,856
/2,640,000
送付
6,393,596
/2640,000</t>
    <rPh sb="0" eb="2">
      <t>キカク</t>
    </rPh>
    <rPh sb="3" eb="5">
      <t>ヘンシュウ</t>
    </rPh>
    <rPh sb="25" eb="27">
      <t>インサツ</t>
    </rPh>
    <rPh sb="49" eb="51">
      <t>ソウフ</t>
    </rPh>
    <phoneticPr fontId="5"/>
  </si>
  <si>
    <t>全国の青少年や家族に対する啓発強化とその規範意識の向上を図る必要がある。その取組に対しては広く国民のニーズがある。</t>
    <phoneticPr fontId="5"/>
  </si>
  <si>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phoneticPr fontId="5"/>
  </si>
  <si>
    <t>青少年への啓発及び再乱用防止対策を通じて薬物乱用の根絶を図るための普及啓発事業は健康被害防止、社会的安定を図るものであり、優先度は極めて高い事業である。</t>
    <phoneticPr fontId="5"/>
  </si>
  <si>
    <t>有</t>
  </si>
  <si>
    <t>無</t>
  </si>
  <si>
    <t>‐</t>
  </si>
  <si>
    <t>事業目的に即した適正な執行を行っている。</t>
    <phoneticPr fontId="5"/>
  </si>
  <si>
    <t>資金の流れは、事業を行うにあたり必要最小限に限定されており、合理的なものであると考えられる。</t>
    <phoneticPr fontId="5"/>
  </si>
  <si>
    <t>支出選定にあたっては、原則競争入札としており、随意契約をする場合であっても、企画競争・相見積もりを行い、競争性の確保に努めている。</t>
    <phoneticPr fontId="5"/>
  </si>
  <si>
    <t>普及啓発運動用リーフレット、薬物乱用防止啓発読本等について、事前に必要部数を聴取し、必要最小限の範囲で執行を行っている。</t>
    <rPh sb="0" eb="2">
      <t>フキュウ</t>
    </rPh>
    <rPh sb="2" eb="4">
      <t>ケイハツ</t>
    </rPh>
    <rPh sb="4" eb="7">
      <t>ウンドウヨウ</t>
    </rPh>
    <rPh sb="14" eb="16">
      <t>ヤクブツ</t>
    </rPh>
    <rPh sb="16" eb="18">
      <t>ランヨウ</t>
    </rPh>
    <rPh sb="18" eb="20">
      <t>ボウシ</t>
    </rPh>
    <rPh sb="20" eb="22">
      <t>ケイハツ</t>
    </rPh>
    <rPh sb="22" eb="24">
      <t>ドクホン</t>
    </rPh>
    <rPh sb="24" eb="25">
      <t>トウ</t>
    </rPh>
    <phoneticPr fontId="5"/>
  </si>
  <si>
    <t>パンフレット、リーフレット等を広く小学校、高等学校、関係団体、都道府県等に配布し、薬物乱用防止に係る啓発が図られている。</t>
    <phoneticPr fontId="5"/>
  </si>
  <si>
    <t>少額の随意契約案件以外は、原則として、一般競争入札を利用するなど、競争性を確保しながら、支出先を選定している。
薬物乱用防止指導員養成事業については、コロナ禍の状況を踏まえこれまでの講習会方式ではなく、ＤＶＤやテキスト配布をするなどの変更をすることで事業目的が達成できる仕様書に変更した。一般競争入札を実施したところ、1者応札であった。今後は、コロナ禍の状況を鑑みてより効率的な事業目的を実施できるよう仕様書の検討と併せて一者応札とならないよう検討する。</t>
    <rPh sb="78" eb="79">
      <t>カ</t>
    </rPh>
    <rPh sb="80" eb="82">
      <t>ジョウキョウ</t>
    </rPh>
    <rPh sb="83" eb="84">
      <t>フ</t>
    </rPh>
    <rPh sb="91" eb="94">
      <t>コウシュウカイ</t>
    </rPh>
    <rPh sb="109" eb="111">
      <t>ハイフ</t>
    </rPh>
    <rPh sb="117" eb="119">
      <t>ヘンコウ</t>
    </rPh>
    <rPh sb="125" eb="127">
      <t>ジギョウ</t>
    </rPh>
    <rPh sb="127" eb="129">
      <t>モクテキ</t>
    </rPh>
    <rPh sb="130" eb="132">
      <t>タッセイ</t>
    </rPh>
    <rPh sb="135" eb="138">
      <t>シヨウショ</t>
    </rPh>
    <rPh sb="139" eb="141">
      <t>ヘンコウ</t>
    </rPh>
    <rPh sb="144" eb="146">
      <t>イッパン</t>
    </rPh>
    <rPh sb="146" eb="148">
      <t>キョウソウ</t>
    </rPh>
    <rPh sb="148" eb="150">
      <t>ニュウサツ</t>
    </rPh>
    <rPh sb="151" eb="153">
      <t>ジッシ</t>
    </rPh>
    <rPh sb="160" eb="161">
      <t>シャ</t>
    </rPh>
    <rPh sb="161" eb="163">
      <t>オウサツ</t>
    </rPh>
    <rPh sb="168" eb="170">
      <t>コンゴ</t>
    </rPh>
    <rPh sb="175" eb="176">
      <t>カ</t>
    </rPh>
    <rPh sb="177" eb="179">
      <t>ジョウキョウ</t>
    </rPh>
    <rPh sb="180" eb="181">
      <t>カンガ</t>
    </rPh>
    <rPh sb="185" eb="187">
      <t>コウリツ</t>
    </rPh>
    <rPh sb="187" eb="188">
      <t>テキ</t>
    </rPh>
    <rPh sb="189" eb="191">
      <t>ジギョウ</t>
    </rPh>
    <rPh sb="191" eb="193">
      <t>モクテキ</t>
    </rPh>
    <rPh sb="194" eb="196">
      <t>ジッシ</t>
    </rPh>
    <rPh sb="201" eb="204">
      <t>シヨウショ</t>
    </rPh>
    <rPh sb="205" eb="207">
      <t>ケントウ</t>
    </rPh>
    <rPh sb="208" eb="209">
      <t>アワ</t>
    </rPh>
    <rPh sb="211" eb="212">
      <t>イッ</t>
    </rPh>
    <rPh sb="212" eb="213">
      <t>シャ</t>
    </rPh>
    <rPh sb="213" eb="215">
      <t>オウサツ</t>
    </rPh>
    <rPh sb="222" eb="224">
      <t>ケントウ</t>
    </rPh>
    <phoneticPr fontId="5"/>
  </si>
  <si>
    <t>引き続き、予算の効率的・効果的な執行に努め、さらなる薬物乱用防止の啓発推進を図る。</t>
    <rPh sb="0" eb="1">
      <t>ヒ</t>
    </rPh>
    <rPh sb="2" eb="3">
      <t>ツヅ</t>
    </rPh>
    <rPh sb="5" eb="7">
      <t>ヨサン</t>
    </rPh>
    <rPh sb="8" eb="11">
      <t>コウリツテキ</t>
    </rPh>
    <rPh sb="12" eb="15">
      <t>コウカテキ</t>
    </rPh>
    <rPh sb="16" eb="18">
      <t>シッコウ</t>
    </rPh>
    <rPh sb="19" eb="20">
      <t>ツト</t>
    </rPh>
    <rPh sb="26" eb="28">
      <t>ヤクブツ</t>
    </rPh>
    <rPh sb="28" eb="30">
      <t>ランヨウ</t>
    </rPh>
    <rPh sb="30" eb="32">
      <t>ボウシ</t>
    </rPh>
    <rPh sb="33" eb="35">
      <t>ケイハツ</t>
    </rPh>
    <rPh sb="35" eb="37">
      <t>スイシン</t>
    </rPh>
    <rPh sb="38" eb="39">
      <t>ハカ</t>
    </rPh>
    <phoneticPr fontId="5"/>
  </si>
  <si>
    <t>本事業では、薬物乱用防止啓発読本を作成・配布するなどの薬物乱用防止に関する啓発を行うことにより、薬物乱用の未然防止が図られているところであるが、大麻事犯は年々増加している深刻な状況である。引き続き効果的な薬物乱用防止の啓発を進めていく必要がある。</t>
    <rPh sb="0" eb="1">
      <t>ホン</t>
    </rPh>
    <rPh sb="1" eb="3">
      <t>ジギョウ</t>
    </rPh>
    <rPh sb="6" eb="8">
      <t>ヤクブツ</t>
    </rPh>
    <rPh sb="8" eb="10">
      <t>ランヨウ</t>
    </rPh>
    <rPh sb="10" eb="12">
      <t>ボウシ</t>
    </rPh>
    <rPh sb="12" eb="14">
      <t>ケイハツ</t>
    </rPh>
    <rPh sb="14" eb="16">
      <t>ドクホン</t>
    </rPh>
    <rPh sb="17" eb="19">
      <t>サクセイ</t>
    </rPh>
    <rPh sb="20" eb="22">
      <t>ハイフ</t>
    </rPh>
    <rPh sb="27" eb="29">
      <t>ヤクブツ</t>
    </rPh>
    <rPh sb="29" eb="31">
      <t>ランヨウ</t>
    </rPh>
    <rPh sb="31" eb="33">
      <t>ボウシ</t>
    </rPh>
    <rPh sb="34" eb="35">
      <t>カン</t>
    </rPh>
    <rPh sb="37" eb="39">
      <t>ケイハツ</t>
    </rPh>
    <rPh sb="40" eb="41">
      <t>オコナ</t>
    </rPh>
    <rPh sb="48" eb="50">
      <t>ヤクブツ</t>
    </rPh>
    <rPh sb="50" eb="52">
      <t>ランヨウ</t>
    </rPh>
    <rPh sb="53" eb="55">
      <t>ミゼン</t>
    </rPh>
    <rPh sb="55" eb="57">
      <t>ボウシ</t>
    </rPh>
    <rPh sb="58" eb="59">
      <t>ハカ</t>
    </rPh>
    <rPh sb="72" eb="74">
      <t>タイマ</t>
    </rPh>
    <rPh sb="74" eb="76">
      <t>ジハン</t>
    </rPh>
    <rPh sb="77" eb="79">
      <t>ネンネン</t>
    </rPh>
    <rPh sb="79" eb="81">
      <t>ゾウカ</t>
    </rPh>
    <rPh sb="85" eb="87">
      <t>シンコク</t>
    </rPh>
    <rPh sb="88" eb="90">
      <t>ジョウキョウ</t>
    </rPh>
    <rPh sb="94" eb="95">
      <t>ヒ</t>
    </rPh>
    <rPh sb="96" eb="97">
      <t>ツヅ</t>
    </rPh>
    <rPh sb="98" eb="101">
      <t>コウカテキ</t>
    </rPh>
    <rPh sb="102" eb="104">
      <t>ヤクブツ</t>
    </rPh>
    <rPh sb="104" eb="106">
      <t>ランヨウ</t>
    </rPh>
    <rPh sb="106" eb="108">
      <t>ボウシ</t>
    </rPh>
    <rPh sb="109" eb="111">
      <t>ケイハツ</t>
    </rPh>
    <rPh sb="112" eb="113">
      <t>スス</t>
    </rPh>
    <rPh sb="117" eb="119">
      <t>ヒツヨウ</t>
    </rPh>
    <phoneticPr fontId="5"/>
  </si>
  <si>
    <t>○麻薬・覚醒剤等対策費（450）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○危険ドラッグ対策費（451）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phoneticPr fontId="5"/>
  </si>
  <si>
    <t>薬物乱用防止普及啓発読本（高校卒業予定者向け）の梱包発送</t>
    <rPh sb="24" eb="26">
      <t>コンポウ</t>
    </rPh>
    <rPh sb="26" eb="28">
      <t>ハッソウ</t>
    </rPh>
    <phoneticPr fontId="5"/>
  </si>
  <si>
    <t>社会福祉法人　東京コロニー</t>
  </si>
  <si>
    <t>薬物乱用防止普及啓発読本（青少年向け）の印刷</t>
  </si>
  <si>
    <t>啓発用傷絆創膏</t>
  </si>
  <si>
    <t>麻薬・覚醒剤・大麻乱用防止運動に係るポスター及びパンフレット印刷</t>
  </si>
  <si>
    <t>公益財団法人　麻薬・覚せい剤乱用防止センター</t>
  </si>
  <si>
    <t>株式会社ペア</t>
  </si>
  <si>
    <t>薬物乱用防止普及啓発読本（青少年向け）の梱包発送</t>
  </si>
  <si>
    <t>株式会社小学館集英社プロダクション</t>
  </si>
  <si>
    <t>薬物乱用防止読本（青少年・小学６年生保護者・高校卒業予定者向け）企画・編集一式</t>
  </si>
  <si>
    <t>薬物持込禁止に係る周知・広報等業務一式</t>
  </si>
  <si>
    <t>麻薬・覚醒剤・大麻乱用防止運動ポスター及びパンフレットの梱包発送</t>
  </si>
  <si>
    <t>麻薬・覚醒剤・大麻乱用防止運動ポスター（デザイン）</t>
  </si>
  <si>
    <t>-</t>
    <phoneticPr fontId="5"/>
  </si>
  <si>
    <t>-</t>
    <phoneticPr fontId="5"/>
  </si>
  <si>
    <t>-</t>
    <phoneticPr fontId="5"/>
  </si>
  <si>
    <t>麻薬・覚醒剤等の薬物乱用の根絶等を図るために必要な事業であり、引き続き、必要な予算額を確保し、適正な執行に努めること。</t>
    <rPh sb="15" eb="16">
      <t>トウ</t>
    </rPh>
    <rPh sb="17" eb="18">
      <t>ハカ</t>
    </rPh>
    <rPh sb="22" eb="24">
      <t>ヒツヨウ</t>
    </rPh>
    <rPh sb="25" eb="27">
      <t>ジギョウ</t>
    </rPh>
    <rPh sb="31" eb="32">
      <t>ヒ</t>
    </rPh>
    <phoneticPr fontId="5"/>
  </si>
  <si>
    <t>点検対象外</t>
    <rPh sb="0" eb="2">
      <t>テンケン</t>
    </rPh>
    <rPh sb="2" eb="5">
      <t>タイショウガイ</t>
    </rPh>
    <phoneticPr fontId="5"/>
  </si>
  <si>
    <t>-</t>
    <phoneticPr fontId="5"/>
  </si>
  <si>
    <t xml:space="preserve">「重要政策推進枠」100百万円
ハイリスク層をターゲットにした、インターネット上での行動に応じた薬物乱用防止の広報啓発に加え、一般層をターゲットとした、①不正大麻の正しい知識の普及啓発、②大麻由来医薬品等の正しい知識の普及及び適正使用の促進、③日本の伝統的麻文化の紹介等をするためのデジタル広報啓発事業費等による増
</t>
    <rPh sb="60" eb="61">
      <t>クワ</t>
    </rPh>
    <rPh sb="145" eb="147">
      <t>コウホウ</t>
    </rPh>
    <rPh sb="147" eb="149">
      <t>ケイハツ</t>
    </rPh>
    <rPh sb="149" eb="152">
      <t>ジギョウヒ</t>
    </rPh>
    <rPh sb="152" eb="153">
      <t>トウ</t>
    </rPh>
    <rPh sb="156" eb="157">
      <t>ゾウ</t>
    </rPh>
    <phoneticPr fontId="5"/>
  </si>
  <si>
    <t>協新流通デベロッパー株式会社</t>
    <phoneticPr fontId="5"/>
  </si>
  <si>
    <t>株式会社朝日広告社</t>
    <phoneticPr fontId="5"/>
  </si>
  <si>
    <t>大和綜合印刷株式会社</t>
    <phoneticPr fontId="5"/>
  </si>
  <si>
    <t>株式会社朝日広告</t>
    <phoneticPr fontId="5"/>
  </si>
  <si>
    <t>大和綜合印刷株式会社</t>
    <phoneticPr fontId="5"/>
  </si>
  <si>
    <t>協新流通デベロッパー株式会社</t>
    <phoneticPr fontId="5"/>
  </si>
  <si>
    <t>社会福祉法人友愛十字会</t>
    <phoneticPr fontId="5"/>
  </si>
  <si>
    <t>扶桑速記印刷株式会社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</si>
</sst>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xdr:colOff>
      <xdr:row>269</xdr:row>
      <xdr:rowOff>241300</xdr:rowOff>
    </xdr:from>
    <xdr:to>
      <xdr:col>37</xdr:col>
      <xdr:colOff>107593</xdr:colOff>
      <xdr:row>271</xdr:row>
      <xdr:rowOff>342539</xdr:rowOff>
    </xdr:to>
    <xdr:sp macro="" textlink="">
      <xdr:nvSpPr>
        <xdr:cNvPr id="2" name="テキスト ボックス 1"/>
        <xdr:cNvSpPr txBox="1"/>
      </xdr:nvSpPr>
      <xdr:spPr>
        <a:xfrm>
          <a:off x="3873500" y="62166500"/>
          <a:ext cx="3752493" cy="8124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a:t>
          </a:r>
          <a:endParaRPr kumimoji="1" lang="en-US" altLang="ja-JP" sz="900">
            <a:solidFill>
              <a:schemeClr val="tx1"/>
            </a:solidFill>
          </a:endParaRPr>
        </a:p>
        <a:p>
          <a:pPr algn="ctr"/>
          <a:r>
            <a:rPr kumimoji="1" lang="en-US" altLang="ja-JP" sz="900">
              <a:solidFill>
                <a:schemeClr val="tx1"/>
              </a:solidFill>
            </a:rPr>
            <a:t>106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28</xdr:col>
      <xdr:colOff>0</xdr:colOff>
      <xdr:row>272</xdr:row>
      <xdr:rowOff>0</xdr:rowOff>
    </xdr:from>
    <xdr:to>
      <xdr:col>28</xdr:col>
      <xdr:colOff>1242</xdr:colOff>
      <xdr:row>273</xdr:row>
      <xdr:rowOff>46521</xdr:rowOff>
    </xdr:to>
    <xdr:cxnSp macro="">
      <xdr:nvCxnSpPr>
        <xdr:cNvPr id="4" name="直線コネクタ 3"/>
        <xdr:cNvCxnSpPr/>
      </xdr:nvCxnSpPr>
      <xdr:spPr>
        <a:xfrm flipH="1">
          <a:off x="5600700" y="80343375"/>
          <a:ext cx="1242" cy="3989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273</xdr:row>
      <xdr:rowOff>25400</xdr:rowOff>
    </xdr:from>
    <xdr:to>
      <xdr:col>48</xdr:col>
      <xdr:colOff>83793</xdr:colOff>
      <xdr:row>273</xdr:row>
      <xdr:rowOff>31907</xdr:rowOff>
    </xdr:to>
    <xdr:cxnSp macro="">
      <xdr:nvCxnSpPr>
        <xdr:cNvPr id="5" name="直線コネクタ 4"/>
        <xdr:cNvCxnSpPr/>
      </xdr:nvCxnSpPr>
      <xdr:spPr>
        <a:xfrm flipH="1" flipV="1">
          <a:off x="1676400" y="80721200"/>
          <a:ext cx="8008593" cy="6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273</xdr:row>
      <xdr:rowOff>25400</xdr:rowOff>
    </xdr:from>
    <xdr:to>
      <xdr:col>8</xdr:col>
      <xdr:colOff>77258</xdr:colOff>
      <xdr:row>274</xdr:row>
      <xdr:rowOff>185557</xdr:rowOff>
    </xdr:to>
    <xdr:cxnSp macro="">
      <xdr:nvCxnSpPr>
        <xdr:cNvPr id="6" name="直線コネクタ 5"/>
        <xdr:cNvCxnSpPr/>
      </xdr:nvCxnSpPr>
      <xdr:spPr>
        <a:xfrm>
          <a:off x="1676400" y="807212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xdr:colOff>
      <xdr:row>273</xdr:row>
      <xdr:rowOff>50800</xdr:rowOff>
    </xdr:from>
    <xdr:to>
      <xdr:col>20</xdr:col>
      <xdr:colOff>13758</xdr:colOff>
      <xdr:row>274</xdr:row>
      <xdr:rowOff>210957</xdr:rowOff>
    </xdr:to>
    <xdr:cxnSp macro="">
      <xdr:nvCxnSpPr>
        <xdr:cNvPr id="7" name="直線コネクタ 6"/>
        <xdr:cNvCxnSpPr/>
      </xdr:nvCxnSpPr>
      <xdr:spPr>
        <a:xfrm>
          <a:off x="4013200" y="807466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273</xdr:row>
      <xdr:rowOff>292100</xdr:rowOff>
    </xdr:from>
    <xdr:to>
      <xdr:col>16</xdr:col>
      <xdr:colOff>173825</xdr:colOff>
      <xdr:row>274</xdr:row>
      <xdr:rowOff>177800</xdr:rowOff>
    </xdr:to>
    <xdr:sp macro="" textlink="">
      <xdr:nvSpPr>
        <xdr:cNvPr id="8" name="テキスト ボックス 7"/>
        <xdr:cNvSpPr txBox="1"/>
      </xdr:nvSpPr>
      <xdr:spPr>
        <a:xfrm>
          <a:off x="1514475" y="80987900"/>
          <a:ext cx="18597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7</xdr:col>
      <xdr:colOff>0</xdr:colOff>
      <xdr:row>274</xdr:row>
      <xdr:rowOff>177800</xdr:rowOff>
    </xdr:from>
    <xdr:to>
      <xdr:col>17</xdr:col>
      <xdr:colOff>127254</xdr:colOff>
      <xdr:row>276</xdr:row>
      <xdr:rowOff>243986</xdr:rowOff>
    </xdr:to>
    <xdr:sp macro="" textlink="">
      <xdr:nvSpPr>
        <xdr:cNvPr id="9" name="テキスト ボックス 8"/>
        <xdr:cNvSpPr txBox="1"/>
      </xdr:nvSpPr>
      <xdr:spPr>
        <a:xfrm>
          <a:off x="1400175" y="81226025"/>
          <a:ext cx="2127504" cy="7710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Ａ．（株）小学館集英社プロダクション　</a:t>
          </a:r>
          <a:endParaRPr kumimoji="1" lang="en-US" altLang="ja-JP" sz="900">
            <a:solidFill>
              <a:schemeClr val="tx1"/>
            </a:solidFill>
          </a:endParaRPr>
        </a:p>
        <a:p>
          <a:pPr algn="ctr"/>
          <a:r>
            <a:rPr kumimoji="1" lang="en-US" altLang="ja-JP" sz="900">
              <a:solidFill>
                <a:schemeClr val="tx1"/>
              </a:solidFill>
            </a:rPr>
            <a:t>50.6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18</xdr:col>
      <xdr:colOff>177800</xdr:colOff>
      <xdr:row>274</xdr:row>
      <xdr:rowOff>203200</xdr:rowOff>
    </xdr:from>
    <xdr:to>
      <xdr:col>30</xdr:col>
      <xdr:colOff>75845</xdr:colOff>
      <xdr:row>276</xdr:row>
      <xdr:rowOff>252051</xdr:rowOff>
    </xdr:to>
    <xdr:sp macro="" textlink="">
      <xdr:nvSpPr>
        <xdr:cNvPr id="10" name="テキスト ボックス 9"/>
        <xdr:cNvSpPr txBox="1"/>
      </xdr:nvSpPr>
      <xdr:spPr>
        <a:xfrm>
          <a:off x="3778250" y="81251425"/>
          <a:ext cx="2298345" cy="7537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en-US" altLang="ja-JP" sz="900">
              <a:solidFill>
                <a:schemeClr val="tx1"/>
              </a:solidFill>
            </a:rPr>
            <a:t>3.6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32</xdr:col>
      <xdr:colOff>165100</xdr:colOff>
      <xdr:row>274</xdr:row>
      <xdr:rowOff>203200</xdr:rowOff>
    </xdr:from>
    <xdr:to>
      <xdr:col>46</xdr:col>
      <xdr:colOff>39373</xdr:colOff>
      <xdr:row>276</xdr:row>
      <xdr:rowOff>252604</xdr:rowOff>
    </xdr:to>
    <xdr:sp macro="" textlink="">
      <xdr:nvSpPr>
        <xdr:cNvPr id="11" name="テキスト ボックス 10"/>
        <xdr:cNvSpPr txBox="1"/>
      </xdr:nvSpPr>
      <xdr:spPr>
        <a:xfrm>
          <a:off x="6565900" y="81251425"/>
          <a:ext cx="2674623" cy="7542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Ｃ．株式会社リフコム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21.3</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38</xdr:col>
      <xdr:colOff>177800</xdr:colOff>
      <xdr:row>273</xdr:row>
      <xdr:rowOff>38100</xdr:rowOff>
    </xdr:from>
    <xdr:to>
      <xdr:col>38</xdr:col>
      <xdr:colOff>178858</xdr:colOff>
      <xdr:row>274</xdr:row>
      <xdr:rowOff>195082</xdr:rowOff>
    </xdr:to>
    <xdr:cxnSp macro="">
      <xdr:nvCxnSpPr>
        <xdr:cNvPr id="12" name="直線コネクタ 11"/>
        <xdr:cNvCxnSpPr/>
      </xdr:nvCxnSpPr>
      <xdr:spPr>
        <a:xfrm>
          <a:off x="7778750" y="80733900"/>
          <a:ext cx="1058" cy="509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63500</xdr:colOff>
      <xdr:row>273</xdr:row>
      <xdr:rowOff>38100</xdr:rowOff>
    </xdr:from>
    <xdr:to>
      <xdr:col>48</xdr:col>
      <xdr:colOff>67227</xdr:colOff>
      <xdr:row>280</xdr:row>
      <xdr:rowOff>36443</xdr:rowOff>
    </xdr:to>
    <xdr:cxnSp macro="">
      <xdr:nvCxnSpPr>
        <xdr:cNvPr id="14" name="直線コネクタ 13"/>
        <xdr:cNvCxnSpPr/>
      </xdr:nvCxnSpPr>
      <xdr:spPr>
        <a:xfrm flipH="1">
          <a:off x="9664700" y="80733900"/>
          <a:ext cx="3727" cy="2465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280</xdr:row>
      <xdr:rowOff>25400</xdr:rowOff>
    </xdr:from>
    <xdr:to>
      <xdr:col>48</xdr:col>
      <xdr:colOff>74346</xdr:colOff>
      <xdr:row>280</xdr:row>
      <xdr:rowOff>38407</xdr:rowOff>
    </xdr:to>
    <xdr:cxnSp macro="">
      <xdr:nvCxnSpPr>
        <xdr:cNvPr id="15" name="直線コネクタ 14"/>
        <xdr:cNvCxnSpPr/>
      </xdr:nvCxnSpPr>
      <xdr:spPr>
        <a:xfrm flipH="1">
          <a:off x="2796048" y="66600541"/>
          <a:ext cx="6864750" cy="130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198180</xdr:colOff>
      <xdr:row>280</xdr:row>
      <xdr:rowOff>35437</xdr:rowOff>
    </xdr:from>
    <xdr:to>
      <xdr:col>25</xdr:col>
      <xdr:colOff>199238</xdr:colOff>
      <xdr:row>281</xdr:row>
      <xdr:rowOff>192419</xdr:rowOff>
    </xdr:to>
    <xdr:cxnSp macro="">
      <xdr:nvCxnSpPr>
        <xdr:cNvPr id="16" name="直線コネクタ 15"/>
        <xdr:cNvCxnSpPr/>
      </xdr:nvCxnSpPr>
      <xdr:spPr>
        <a:xfrm>
          <a:off x="5191124" y="66610578"/>
          <a:ext cx="1058" cy="510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188759</xdr:colOff>
      <xdr:row>280</xdr:row>
      <xdr:rowOff>38100</xdr:rowOff>
    </xdr:from>
    <xdr:to>
      <xdr:col>13</xdr:col>
      <xdr:colOff>189817</xdr:colOff>
      <xdr:row>281</xdr:row>
      <xdr:rowOff>198257</xdr:rowOff>
    </xdr:to>
    <xdr:cxnSp macro="">
      <xdr:nvCxnSpPr>
        <xdr:cNvPr id="17" name="直線コネクタ 16"/>
        <xdr:cNvCxnSpPr/>
      </xdr:nvCxnSpPr>
      <xdr:spPr>
        <a:xfrm>
          <a:off x="2785090" y="66613241"/>
          <a:ext cx="1058" cy="5135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10038</xdr:colOff>
      <xdr:row>281</xdr:row>
      <xdr:rowOff>192855</xdr:rowOff>
    </xdr:from>
    <xdr:to>
      <xdr:col>17</xdr:col>
      <xdr:colOff>140466</xdr:colOff>
      <xdr:row>283</xdr:row>
      <xdr:rowOff>259041</xdr:rowOff>
    </xdr:to>
    <xdr:sp macro="" textlink="">
      <xdr:nvSpPr>
        <xdr:cNvPr id="18" name="テキスト ボックス 17"/>
        <xdr:cNvSpPr txBox="1"/>
      </xdr:nvSpPr>
      <xdr:spPr>
        <a:xfrm>
          <a:off x="1408062" y="67121343"/>
          <a:ext cx="2127606" cy="772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Ｄ．大和綜合印刷（株）　他　</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4.8</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19</xdr:col>
      <xdr:colOff>193778</xdr:colOff>
      <xdr:row>281</xdr:row>
      <xdr:rowOff>190192</xdr:rowOff>
    </xdr:from>
    <xdr:to>
      <xdr:col>30</xdr:col>
      <xdr:colOff>121007</xdr:colOff>
      <xdr:row>283</xdr:row>
      <xdr:rowOff>256378</xdr:rowOff>
    </xdr:to>
    <xdr:sp macro="" textlink="">
      <xdr:nvSpPr>
        <xdr:cNvPr id="19" name="テキスト ボックス 18"/>
        <xdr:cNvSpPr txBox="1"/>
      </xdr:nvSpPr>
      <xdr:spPr>
        <a:xfrm>
          <a:off x="3988415" y="67118680"/>
          <a:ext cx="2124124" cy="772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Ｅ．特定非営利活動法人日本セルプセンター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0.8</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7</xdr:col>
      <xdr:colOff>38100</xdr:colOff>
      <xdr:row>277</xdr:row>
      <xdr:rowOff>50800</xdr:rowOff>
    </xdr:from>
    <xdr:to>
      <xdr:col>17</xdr:col>
      <xdr:colOff>38100</xdr:colOff>
      <xdr:row>279</xdr:row>
      <xdr:rowOff>22412</xdr:rowOff>
    </xdr:to>
    <xdr:sp macro="" textlink="">
      <xdr:nvSpPr>
        <xdr:cNvPr id="20" name="大かっこ 19"/>
        <xdr:cNvSpPr/>
      </xdr:nvSpPr>
      <xdr:spPr>
        <a:xfrm>
          <a:off x="1450041" y="64708741"/>
          <a:ext cx="2017059" cy="66637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薬物乱用防止啓発訪問事業</a:t>
          </a:r>
          <a:endParaRPr lang="ja-JP" altLang="ja-JP" sz="1000">
            <a:effectLst/>
          </a:endParaRPr>
        </a:p>
      </xdr:txBody>
    </xdr:sp>
    <xdr:clientData/>
  </xdr:twoCellAnchor>
  <xdr:twoCellAnchor>
    <xdr:from>
      <xdr:col>19</xdr:col>
      <xdr:colOff>50800</xdr:colOff>
      <xdr:row>277</xdr:row>
      <xdr:rowOff>38100</xdr:rowOff>
    </xdr:from>
    <xdr:to>
      <xdr:col>29</xdr:col>
      <xdr:colOff>174625</xdr:colOff>
      <xdr:row>278</xdr:row>
      <xdr:rowOff>336176</xdr:rowOff>
    </xdr:to>
    <xdr:sp macro="" textlink="">
      <xdr:nvSpPr>
        <xdr:cNvPr id="21" name="大かっこ 20"/>
        <xdr:cNvSpPr/>
      </xdr:nvSpPr>
      <xdr:spPr>
        <a:xfrm>
          <a:off x="3883212" y="64696041"/>
          <a:ext cx="2140884" cy="64545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薬物乱用防止指導員養成事業</a:t>
          </a:r>
          <a:endParaRPr lang="ja-JP" altLang="ja-JP" sz="1000">
            <a:effectLst/>
          </a:endParaRPr>
        </a:p>
      </xdr:txBody>
    </xdr:sp>
    <xdr:clientData/>
  </xdr:twoCellAnchor>
  <xdr:twoCellAnchor>
    <xdr:from>
      <xdr:col>32</xdr:col>
      <xdr:colOff>25400</xdr:colOff>
      <xdr:row>277</xdr:row>
      <xdr:rowOff>25400</xdr:rowOff>
    </xdr:from>
    <xdr:to>
      <xdr:col>46</xdr:col>
      <xdr:colOff>200025</xdr:colOff>
      <xdr:row>279</xdr:row>
      <xdr:rowOff>11206</xdr:rowOff>
    </xdr:to>
    <xdr:sp macro="" textlink="">
      <xdr:nvSpPr>
        <xdr:cNvPr id="22" name="大かっこ 21"/>
        <xdr:cNvSpPr/>
      </xdr:nvSpPr>
      <xdr:spPr>
        <a:xfrm>
          <a:off x="6479988" y="64683341"/>
          <a:ext cx="2998508" cy="68057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00">
              <a:effectLst/>
            </a:rPr>
            <a:t>薬物乱用防止普及啓発読本の印刷・発送等</a:t>
          </a:r>
          <a:endParaRPr lang="ja-JP" altLang="ja-JP" sz="1000">
            <a:effectLst/>
          </a:endParaRPr>
        </a:p>
      </xdr:txBody>
    </xdr:sp>
    <xdr:clientData/>
  </xdr:twoCellAnchor>
  <xdr:twoCellAnchor>
    <xdr:from>
      <xdr:col>6</xdr:col>
      <xdr:colOff>176674</xdr:colOff>
      <xdr:row>284</xdr:row>
      <xdr:rowOff>119319</xdr:rowOff>
    </xdr:from>
    <xdr:to>
      <xdr:col>17</xdr:col>
      <xdr:colOff>142055</xdr:colOff>
      <xdr:row>285</xdr:row>
      <xdr:rowOff>227269</xdr:rowOff>
    </xdr:to>
    <xdr:sp macro="" textlink="">
      <xdr:nvSpPr>
        <xdr:cNvPr id="23" name="大かっこ 22"/>
        <xdr:cNvSpPr/>
      </xdr:nvSpPr>
      <xdr:spPr>
        <a:xfrm>
          <a:off x="1374980" y="68107847"/>
          <a:ext cx="2162277" cy="4612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「ダメ。ゼッタイ。」普及運動事業</a:t>
          </a:r>
          <a:endParaRPr lang="ja-JP" altLang="ja-JP" sz="1000">
            <a:effectLst/>
          </a:endParaRPr>
        </a:p>
      </xdr:txBody>
    </xdr:sp>
    <xdr:clientData/>
  </xdr:twoCellAnchor>
  <xdr:twoCellAnchor>
    <xdr:from>
      <xdr:col>19</xdr:col>
      <xdr:colOff>181386</xdr:colOff>
      <xdr:row>284</xdr:row>
      <xdr:rowOff>103956</xdr:rowOff>
    </xdr:from>
    <xdr:to>
      <xdr:col>30</xdr:col>
      <xdr:colOff>143286</xdr:colOff>
      <xdr:row>285</xdr:row>
      <xdr:rowOff>211906</xdr:rowOff>
    </xdr:to>
    <xdr:sp macro="" textlink="">
      <xdr:nvSpPr>
        <xdr:cNvPr id="24" name="大かっこ 23"/>
        <xdr:cNvSpPr/>
      </xdr:nvSpPr>
      <xdr:spPr>
        <a:xfrm>
          <a:off x="3976023" y="68092484"/>
          <a:ext cx="2158795" cy="46129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雑役務費、消耗品等</a:t>
          </a:r>
          <a:endParaRPr lang="ja-JP" altLang="ja-JP" sz="1000">
            <a:effectLst/>
          </a:endParaRPr>
        </a:p>
      </xdr:txBody>
    </xdr:sp>
    <xdr:clientData/>
  </xdr:twoCellAnchor>
  <xdr:twoCellAnchor>
    <xdr:from>
      <xdr:col>20</xdr:col>
      <xdr:colOff>88900</xdr:colOff>
      <xdr:row>273</xdr:row>
      <xdr:rowOff>304800</xdr:rowOff>
    </xdr:from>
    <xdr:to>
      <xdr:col>34</xdr:col>
      <xdr:colOff>131750</xdr:colOff>
      <xdr:row>274</xdr:row>
      <xdr:rowOff>227542</xdr:rowOff>
    </xdr:to>
    <xdr:sp macro="" textlink="">
      <xdr:nvSpPr>
        <xdr:cNvPr id="25" name="テキスト ボックス 24"/>
        <xdr:cNvSpPr txBox="1"/>
      </xdr:nvSpPr>
      <xdr:spPr>
        <a:xfrm>
          <a:off x="4152900" y="63652400"/>
          <a:ext cx="2887650" cy="278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6</xdr:col>
      <xdr:colOff>34515</xdr:colOff>
      <xdr:row>280</xdr:row>
      <xdr:rowOff>233619</xdr:rowOff>
    </xdr:from>
    <xdr:to>
      <xdr:col>13</xdr:col>
      <xdr:colOff>99368</xdr:colOff>
      <xdr:row>281</xdr:row>
      <xdr:rowOff>257250</xdr:rowOff>
    </xdr:to>
    <xdr:sp macro="" textlink="">
      <xdr:nvSpPr>
        <xdr:cNvPr id="26" name="テキスト ボックス 25"/>
        <xdr:cNvSpPr txBox="1"/>
      </xdr:nvSpPr>
      <xdr:spPr>
        <a:xfrm>
          <a:off x="1232821" y="66808760"/>
          <a:ext cx="1462878" cy="3769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20382</xdr:colOff>
      <xdr:row>280</xdr:row>
      <xdr:rowOff>254000</xdr:rowOff>
    </xdr:from>
    <xdr:to>
      <xdr:col>26</xdr:col>
      <xdr:colOff>88718</xdr:colOff>
      <xdr:row>281</xdr:row>
      <xdr:rowOff>277631</xdr:rowOff>
    </xdr:to>
    <xdr:sp macro="" textlink="">
      <xdr:nvSpPr>
        <xdr:cNvPr id="27" name="テキスト ボックス 26"/>
        <xdr:cNvSpPr txBox="1"/>
      </xdr:nvSpPr>
      <xdr:spPr>
        <a:xfrm>
          <a:off x="3815019" y="66829141"/>
          <a:ext cx="1466360" cy="3769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0</xdr:colOff>
      <xdr:row>273</xdr:row>
      <xdr:rowOff>101600</xdr:rowOff>
    </xdr:from>
    <xdr:to>
      <xdr:col>52</xdr:col>
      <xdr:colOff>169850</xdr:colOff>
      <xdr:row>274</xdr:row>
      <xdr:rowOff>228600</xdr:rowOff>
    </xdr:to>
    <xdr:sp macro="" textlink="">
      <xdr:nvSpPr>
        <xdr:cNvPr id="30" name="テキスト ボックス 29"/>
        <xdr:cNvSpPr txBox="1"/>
      </xdr:nvSpPr>
      <xdr:spPr>
        <a:xfrm>
          <a:off x="7924800" y="64452500"/>
          <a:ext cx="2887650" cy="482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一般競争入札（最低価格落札方式）</a:t>
          </a:r>
          <a:r>
            <a:rPr kumimoji="1" lang="en-US" altLang="ja-JP" sz="1100"/>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32</xdr:col>
      <xdr:colOff>145947</xdr:colOff>
      <xdr:row>281</xdr:row>
      <xdr:rowOff>184353</xdr:rowOff>
    </xdr:from>
    <xdr:to>
      <xdr:col>46</xdr:col>
      <xdr:colOff>138266</xdr:colOff>
      <xdr:row>283</xdr:row>
      <xdr:rowOff>207399</xdr:rowOff>
    </xdr:to>
    <xdr:sp macro="" textlink="">
      <xdr:nvSpPr>
        <xdr:cNvPr id="3" name="テキスト ボックス 2"/>
        <xdr:cNvSpPr txBox="1"/>
      </xdr:nvSpPr>
      <xdr:spPr>
        <a:xfrm>
          <a:off x="6536915" y="67112841"/>
          <a:ext cx="2788367" cy="7297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900"/>
            <a:t>　　　　Ｆ．アクセンチュア株式会社</a:t>
          </a:r>
          <a:endParaRPr kumimoji="1" lang="en-US" altLang="ja-JP" sz="900"/>
        </a:p>
        <a:p>
          <a:r>
            <a:rPr kumimoji="1" lang="ja-JP" altLang="en-US" sz="900"/>
            <a:t>　　　　　　　　　　　　　　</a:t>
          </a:r>
          <a:r>
            <a:rPr kumimoji="1" lang="en-US" altLang="ja-JP" sz="900"/>
            <a:t>25.3</a:t>
          </a:r>
          <a:r>
            <a:rPr kumimoji="1" lang="ja-JP" altLang="en-US" sz="900"/>
            <a:t>百万円</a:t>
          </a:r>
        </a:p>
      </xdr:txBody>
    </xdr:sp>
    <xdr:clientData/>
  </xdr:twoCellAnchor>
  <xdr:twoCellAnchor>
    <xdr:from>
      <xdr:col>37</xdr:col>
      <xdr:colOff>193094</xdr:colOff>
      <xdr:row>280</xdr:row>
      <xdr:rowOff>23044</xdr:rowOff>
    </xdr:from>
    <xdr:to>
      <xdr:col>38</xdr:col>
      <xdr:colOff>0</xdr:colOff>
      <xdr:row>281</xdr:row>
      <xdr:rowOff>180026</xdr:rowOff>
    </xdr:to>
    <xdr:cxnSp macro="">
      <xdr:nvCxnSpPr>
        <xdr:cNvPr id="32" name="直線コネクタ 31"/>
        <xdr:cNvCxnSpPr/>
      </xdr:nvCxnSpPr>
      <xdr:spPr>
        <a:xfrm flipH="1">
          <a:off x="7582650" y="66598185"/>
          <a:ext cx="6624" cy="510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176674</xdr:colOff>
      <xdr:row>280</xdr:row>
      <xdr:rowOff>261170</xdr:rowOff>
    </xdr:from>
    <xdr:to>
      <xdr:col>51</xdr:col>
      <xdr:colOff>111983</xdr:colOff>
      <xdr:row>281</xdr:row>
      <xdr:rowOff>183911</xdr:rowOff>
    </xdr:to>
    <xdr:sp macro="" textlink="">
      <xdr:nvSpPr>
        <xdr:cNvPr id="33" name="テキスト ボックス 32"/>
        <xdr:cNvSpPr txBox="1"/>
      </xdr:nvSpPr>
      <xdr:spPr>
        <a:xfrm>
          <a:off x="7566230" y="66836311"/>
          <a:ext cx="2838898" cy="276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33</xdr:col>
      <xdr:colOff>61452</xdr:colOff>
      <xdr:row>284</xdr:row>
      <xdr:rowOff>46089</xdr:rowOff>
    </xdr:from>
    <xdr:to>
      <xdr:col>48</xdr:col>
      <xdr:colOff>22412</xdr:colOff>
      <xdr:row>285</xdr:row>
      <xdr:rowOff>154039</xdr:rowOff>
    </xdr:to>
    <xdr:sp macro="" textlink="">
      <xdr:nvSpPr>
        <xdr:cNvPr id="35" name="大かっこ 34"/>
        <xdr:cNvSpPr/>
      </xdr:nvSpPr>
      <xdr:spPr>
        <a:xfrm>
          <a:off x="6717746" y="67135707"/>
          <a:ext cx="2986548" cy="45533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薬物乱用防止デジタル広報啓発事業</a:t>
          </a:r>
          <a:endParaRPr lang="ja-JP" altLang="ja-JP" sz="1000">
            <a:effectLst/>
          </a:endParaRPr>
        </a:p>
      </xdr:txBody>
    </xdr:sp>
    <xdr:clientData/>
  </xdr:twoCellAnchor>
  <xdr:twoCellAnchor>
    <xdr:from>
      <xdr:col>37</xdr:col>
      <xdr:colOff>101600</xdr:colOff>
      <xdr:row>186</xdr:row>
      <xdr:rowOff>18927</xdr:rowOff>
    </xdr:from>
    <xdr:to>
      <xdr:col>41</xdr:col>
      <xdr:colOff>160927</xdr:colOff>
      <xdr:row>187</xdr:row>
      <xdr:rowOff>112743</xdr:rowOff>
    </xdr:to>
    <xdr:sp macro="" textlink="">
      <xdr:nvSpPr>
        <xdr:cNvPr id="13" name="テキスト ボックス 12"/>
        <xdr:cNvSpPr txBox="1"/>
      </xdr:nvSpPr>
      <xdr:spPr>
        <a:xfrm>
          <a:off x="7620000" y="39096827"/>
          <a:ext cx="872127" cy="3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5" zoomScale="85" zoomScaleNormal="75" zoomScaleSheetLayoutView="85" zoomScalePageLayoutView="85" workbookViewId="0">
      <selection activeCell="C502" sqref="C502:I5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363</v>
      </c>
      <c r="AJ2" s="849" t="s">
        <v>717</v>
      </c>
      <c r="AK2" s="849"/>
      <c r="AL2" s="849"/>
      <c r="AM2" s="849"/>
      <c r="AN2" s="90" t="s">
        <v>363</v>
      </c>
      <c r="AO2" s="849">
        <v>21</v>
      </c>
      <c r="AP2" s="849"/>
      <c r="AQ2" s="849"/>
      <c r="AR2" s="91" t="s">
        <v>363</v>
      </c>
      <c r="AS2" s="850">
        <v>454</v>
      </c>
      <c r="AT2" s="850"/>
      <c r="AU2" s="850"/>
      <c r="AV2" s="90" t="str">
        <f>IF(AW2="","","-")</f>
        <v/>
      </c>
      <c r="AW2" s="851"/>
      <c r="AX2" s="851"/>
    </row>
    <row r="3" spans="1:50" ht="21" customHeight="1" thickBot="1" x14ac:dyDescent="0.2">
      <c r="A3" s="852" t="s">
        <v>675</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728</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685</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686</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407</v>
      </c>
      <c r="H5" s="840"/>
      <c r="I5" s="840"/>
      <c r="J5" s="840"/>
      <c r="K5" s="840"/>
      <c r="L5" s="840"/>
      <c r="M5" s="841" t="s">
        <v>62</v>
      </c>
      <c r="N5" s="842"/>
      <c r="O5" s="842"/>
      <c r="P5" s="842"/>
      <c r="Q5" s="842"/>
      <c r="R5" s="843"/>
      <c r="S5" s="844" t="s">
        <v>66</v>
      </c>
      <c r="T5" s="840"/>
      <c r="U5" s="840"/>
      <c r="V5" s="840"/>
      <c r="W5" s="840"/>
      <c r="X5" s="845"/>
      <c r="Y5" s="846" t="s">
        <v>3</v>
      </c>
      <c r="Z5" s="847"/>
      <c r="AA5" s="847"/>
      <c r="AB5" s="847"/>
      <c r="AC5" s="847"/>
      <c r="AD5" s="848"/>
      <c r="AE5" s="869" t="s">
        <v>687</v>
      </c>
      <c r="AF5" s="869"/>
      <c r="AG5" s="869"/>
      <c r="AH5" s="869"/>
      <c r="AI5" s="869"/>
      <c r="AJ5" s="869"/>
      <c r="AK5" s="869"/>
      <c r="AL5" s="869"/>
      <c r="AM5" s="869"/>
      <c r="AN5" s="869"/>
      <c r="AO5" s="869"/>
      <c r="AP5" s="870"/>
      <c r="AQ5" s="871" t="s">
        <v>688</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71.75" customHeight="1" x14ac:dyDescent="0.15">
      <c r="A7" s="855" t="s">
        <v>20</v>
      </c>
      <c r="B7" s="856"/>
      <c r="C7" s="856"/>
      <c r="D7" s="856"/>
      <c r="E7" s="856"/>
      <c r="F7" s="857"/>
      <c r="G7" s="879" t="s">
        <v>691</v>
      </c>
      <c r="H7" s="880"/>
      <c r="I7" s="880"/>
      <c r="J7" s="880"/>
      <c r="K7" s="880"/>
      <c r="L7" s="880"/>
      <c r="M7" s="880"/>
      <c r="N7" s="880"/>
      <c r="O7" s="880"/>
      <c r="P7" s="880"/>
      <c r="Q7" s="880"/>
      <c r="R7" s="880"/>
      <c r="S7" s="880"/>
      <c r="T7" s="880"/>
      <c r="U7" s="880"/>
      <c r="V7" s="880"/>
      <c r="W7" s="880"/>
      <c r="X7" s="881"/>
      <c r="Y7" s="882" t="s">
        <v>348</v>
      </c>
      <c r="Z7" s="702"/>
      <c r="AA7" s="702"/>
      <c r="AB7" s="702"/>
      <c r="AC7" s="702"/>
      <c r="AD7" s="883"/>
      <c r="AE7" s="811" t="s">
        <v>692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男女共同参画</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社会保障、その他の事項経費</v>
      </c>
      <c r="AF8" s="859"/>
      <c r="AG8" s="859"/>
      <c r="AH8" s="859"/>
      <c r="AI8" s="859"/>
      <c r="AJ8" s="859"/>
      <c r="AK8" s="859"/>
      <c r="AL8" s="859"/>
      <c r="AM8" s="859"/>
      <c r="AN8" s="859"/>
      <c r="AO8" s="859"/>
      <c r="AP8" s="859"/>
      <c r="AQ8" s="859"/>
      <c r="AR8" s="859"/>
      <c r="AS8" s="859"/>
      <c r="AT8" s="859"/>
      <c r="AU8" s="859"/>
      <c r="AV8" s="859"/>
      <c r="AW8" s="859"/>
      <c r="AX8" s="865"/>
    </row>
    <row r="9" spans="1:50" ht="184.5" customHeight="1" x14ac:dyDescent="0.15">
      <c r="A9" s="784" t="s">
        <v>21</v>
      </c>
      <c r="B9" s="785"/>
      <c r="C9" s="785"/>
      <c r="D9" s="785"/>
      <c r="E9" s="785"/>
      <c r="F9" s="785"/>
      <c r="G9" s="866" t="s">
        <v>764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231.75" customHeight="1" x14ac:dyDescent="0.15">
      <c r="A10" s="772" t="s">
        <v>28</v>
      </c>
      <c r="B10" s="773"/>
      <c r="C10" s="773"/>
      <c r="D10" s="773"/>
      <c r="E10" s="773"/>
      <c r="F10" s="773"/>
      <c r="G10" s="774" t="s">
        <v>784</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直接実施、委託・請負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666</v>
      </c>
      <c r="AL12" s="191"/>
      <c r="AM12" s="191"/>
      <c r="AN12" s="191"/>
      <c r="AO12" s="191"/>
      <c r="AP12" s="191"/>
      <c r="AQ12" s="192"/>
      <c r="AR12" s="190" t="s">
        <v>667</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4">
        <v>88</v>
      </c>
      <c r="Q13" s="715"/>
      <c r="R13" s="715"/>
      <c r="S13" s="715"/>
      <c r="T13" s="715"/>
      <c r="U13" s="715"/>
      <c r="V13" s="716"/>
      <c r="W13" s="714">
        <v>88</v>
      </c>
      <c r="X13" s="715"/>
      <c r="Y13" s="715"/>
      <c r="Z13" s="715"/>
      <c r="AA13" s="715"/>
      <c r="AB13" s="715"/>
      <c r="AC13" s="716"/>
      <c r="AD13" s="714">
        <v>118</v>
      </c>
      <c r="AE13" s="715"/>
      <c r="AF13" s="715"/>
      <c r="AG13" s="715"/>
      <c r="AH13" s="715"/>
      <c r="AI13" s="715"/>
      <c r="AJ13" s="716"/>
      <c r="AK13" s="714">
        <v>148</v>
      </c>
      <c r="AL13" s="715"/>
      <c r="AM13" s="715"/>
      <c r="AN13" s="715"/>
      <c r="AO13" s="715"/>
      <c r="AP13" s="715"/>
      <c r="AQ13" s="716"/>
      <c r="AR13" s="749">
        <v>267</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4" t="s">
        <v>690</v>
      </c>
      <c r="Q14" s="715"/>
      <c r="R14" s="715"/>
      <c r="S14" s="715"/>
      <c r="T14" s="715"/>
      <c r="U14" s="715"/>
      <c r="V14" s="716"/>
      <c r="W14" s="714" t="s">
        <v>690</v>
      </c>
      <c r="X14" s="715"/>
      <c r="Y14" s="715"/>
      <c r="Z14" s="715"/>
      <c r="AA14" s="715"/>
      <c r="AB14" s="715"/>
      <c r="AC14" s="716"/>
      <c r="AD14" s="714" t="s">
        <v>690</v>
      </c>
      <c r="AE14" s="715"/>
      <c r="AF14" s="715"/>
      <c r="AG14" s="715"/>
      <c r="AH14" s="715"/>
      <c r="AI14" s="715"/>
      <c r="AJ14" s="716"/>
      <c r="AK14" s="714"/>
      <c r="AL14" s="715"/>
      <c r="AM14" s="715"/>
      <c r="AN14" s="715"/>
      <c r="AO14" s="715"/>
      <c r="AP14" s="715"/>
      <c r="AQ14" s="716"/>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4" t="s">
        <v>690</v>
      </c>
      <c r="Q15" s="715"/>
      <c r="R15" s="715"/>
      <c r="S15" s="715"/>
      <c r="T15" s="715"/>
      <c r="U15" s="715"/>
      <c r="V15" s="716"/>
      <c r="W15" s="714" t="s">
        <v>690</v>
      </c>
      <c r="X15" s="715"/>
      <c r="Y15" s="715"/>
      <c r="Z15" s="715"/>
      <c r="AA15" s="715"/>
      <c r="AB15" s="715"/>
      <c r="AC15" s="716"/>
      <c r="AD15" s="714" t="s">
        <v>690</v>
      </c>
      <c r="AE15" s="715"/>
      <c r="AF15" s="715"/>
      <c r="AG15" s="715"/>
      <c r="AH15" s="715"/>
      <c r="AI15" s="715"/>
      <c r="AJ15" s="716"/>
      <c r="AK15" s="714"/>
      <c r="AL15" s="715"/>
      <c r="AM15" s="715"/>
      <c r="AN15" s="715"/>
      <c r="AO15" s="715"/>
      <c r="AP15" s="715"/>
      <c r="AQ15" s="716"/>
      <c r="AR15" s="714"/>
      <c r="AS15" s="715"/>
      <c r="AT15" s="715"/>
      <c r="AU15" s="715"/>
      <c r="AV15" s="715"/>
      <c r="AW15" s="715"/>
      <c r="AX15" s="822"/>
    </row>
    <row r="16" spans="1:50" ht="21" customHeight="1" x14ac:dyDescent="0.15">
      <c r="A16" s="322"/>
      <c r="B16" s="323"/>
      <c r="C16" s="323"/>
      <c r="D16" s="323"/>
      <c r="E16" s="323"/>
      <c r="F16" s="324"/>
      <c r="G16" s="803"/>
      <c r="H16" s="804"/>
      <c r="I16" s="796" t="s">
        <v>49</v>
      </c>
      <c r="J16" s="809"/>
      <c r="K16" s="809"/>
      <c r="L16" s="809"/>
      <c r="M16" s="809"/>
      <c r="N16" s="809"/>
      <c r="O16" s="810"/>
      <c r="P16" s="714" t="s">
        <v>690</v>
      </c>
      <c r="Q16" s="715"/>
      <c r="R16" s="715"/>
      <c r="S16" s="715"/>
      <c r="T16" s="715"/>
      <c r="U16" s="715"/>
      <c r="V16" s="716"/>
      <c r="W16" s="714" t="s">
        <v>690</v>
      </c>
      <c r="X16" s="715"/>
      <c r="Y16" s="715"/>
      <c r="Z16" s="715"/>
      <c r="AA16" s="715"/>
      <c r="AB16" s="715"/>
      <c r="AC16" s="716"/>
      <c r="AD16" s="714" t="s">
        <v>690</v>
      </c>
      <c r="AE16" s="715"/>
      <c r="AF16" s="715"/>
      <c r="AG16" s="715"/>
      <c r="AH16" s="715"/>
      <c r="AI16" s="715"/>
      <c r="AJ16" s="716"/>
      <c r="AK16" s="714"/>
      <c r="AL16" s="715"/>
      <c r="AM16" s="715"/>
      <c r="AN16" s="715"/>
      <c r="AO16" s="715"/>
      <c r="AP16" s="715"/>
      <c r="AQ16" s="716"/>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4" t="s">
        <v>690</v>
      </c>
      <c r="Q17" s="715"/>
      <c r="R17" s="715"/>
      <c r="S17" s="715"/>
      <c r="T17" s="715"/>
      <c r="U17" s="715"/>
      <c r="V17" s="716"/>
      <c r="W17" s="714" t="s">
        <v>690</v>
      </c>
      <c r="X17" s="715"/>
      <c r="Y17" s="715"/>
      <c r="Z17" s="715"/>
      <c r="AA17" s="715"/>
      <c r="AB17" s="715"/>
      <c r="AC17" s="716"/>
      <c r="AD17" s="714" t="s">
        <v>690</v>
      </c>
      <c r="AE17" s="715"/>
      <c r="AF17" s="715"/>
      <c r="AG17" s="715"/>
      <c r="AH17" s="715"/>
      <c r="AI17" s="715"/>
      <c r="AJ17" s="716"/>
      <c r="AK17" s="714"/>
      <c r="AL17" s="715"/>
      <c r="AM17" s="715"/>
      <c r="AN17" s="715"/>
      <c r="AO17" s="715"/>
      <c r="AP17" s="715"/>
      <c r="AQ17" s="716"/>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88</v>
      </c>
      <c r="Q18" s="793"/>
      <c r="R18" s="793"/>
      <c r="S18" s="793"/>
      <c r="T18" s="793"/>
      <c r="U18" s="793"/>
      <c r="V18" s="794"/>
      <c r="W18" s="792">
        <f>SUM(W13:AC17)</f>
        <v>88</v>
      </c>
      <c r="X18" s="793"/>
      <c r="Y18" s="793"/>
      <c r="Z18" s="793"/>
      <c r="AA18" s="793"/>
      <c r="AB18" s="793"/>
      <c r="AC18" s="794"/>
      <c r="AD18" s="792">
        <f>SUM(AD13:AJ17)</f>
        <v>118</v>
      </c>
      <c r="AE18" s="793"/>
      <c r="AF18" s="793"/>
      <c r="AG18" s="793"/>
      <c r="AH18" s="793"/>
      <c r="AI18" s="793"/>
      <c r="AJ18" s="794"/>
      <c r="AK18" s="792">
        <f>SUM(AK13:AQ17)</f>
        <v>148</v>
      </c>
      <c r="AL18" s="793"/>
      <c r="AM18" s="793"/>
      <c r="AN18" s="793"/>
      <c r="AO18" s="793"/>
      <c r="AP18" s="793"/>
      <c r="AQ18" s="794"/>
      <c r="AR18" s="792">
        <f>SUM(AR13:AX17)</f>
        <v>267</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4">
        <v>84</v>
      </c>
      <c r="Q19" s="715"/>
      <c r="R19" s="715"/>
      <c r="S19" s="715"/>
      <c r="T19" s="715"/>
      <c r="U19" s="715"/>
      <c r="V19" s="716"/>
      <c r="W19" s="714">
        <v>81</v>
      </c>
      <c r="X19" s="715"/>
      <c r="Y19" s="715"/>
      <c r="Z19" s="715"/>
      <c r="AA19" s="715"/>
      <c r="AB19" s="715"/>
      <c r="AC19" s="716"/>
      <c r="AD19" s="714">
        <v>106</v>
      </c>
      <c r="AE19" s="715"/>
      <c r="AF19" s="715"/>
      <c r="AG19" s="715"/>
      <c r="AH19" s="715"/>
      <c r="AI19" s="715"/>
      <c r="AJ19" s="716"/>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0.95454545454545459</v>
      </c>
      <c r="Q20" s="760"/>
      <c r="R20" s="760"/>
      <c r="S20" s="760"/>
      <c r="T20" s="760"/>
      <c r="U20" s="760"/>
      <c r="V20" s="760"/>
      <c r="W20" s="760">
        <f>IF(W18=0, "-", SUM(W19)/W18)</f>
        <v>0.92045454545454541</v>
      </c>
      <c r="X20" s="760"/>
      <c r="Y20" s="760"/>
      <c r="Z20" s="760"/>
      <c r="AA20" s="760"/>
      <c r="AB20" s="760"/>
      <c r="AC20" s="760"/>
      <c r="AD20" s="760">
        <f>IF(AD18=0, "-", SUM(AD19)/AD18)</f>
        <v>0.89830508474576276</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316</v>
      </c>
      <c r="H21" s="759"/>
      <c r="I21" s="759"/>
      <c r="J21" s="759"/>
      <c r="K21" s="759"/>
      <c r="L21" s="759"/>
      <c r="M21" s="759"/>
      <c r="N21" s="759"/>
      <c r="O21" s="759"/>
      <c r="P21" s="760">
        <f>IF(P19=0, "-", SUM(P19)/SUM(P13,P14))</f>
        <v>0.95454545454545459</v>
      </c>
      <c r="Q21" s="760"/>
      <c r="R21" s="760"/>
      <c r="S21" s="760"/>
      <c r="T21" s="760"/>
      <c r="U21" s="760"/>
      <c r="V21" s="760"/>
      <c r="W21" s="760">
        <f>IF(W19=0, "-", SUM(W19)/SUM(W13,W14))</f>
        <v>0.92045454545454541</v>
      </c>
      <c r="X21" s="760"/>
      <c r="Y21" s="760"/>
      <c r="Z21" s="760"/>
      <c r="AA21" s="760"/>
      <c r="AB21" s="760"/>
      <c r="AC21" s="760"/>
      <c r="AD21" s="760">
        <f>IF(AD19=0, "-", SUM(AD19)/SUM(AD13,AD14))</f>
        <v>0.89830508474576276</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20" t="s">
        <v>670</v>
      </c>
      <c r="B22" s="721"/>
      <c r="C22" s="721"/>
      <c r="D22" s="721"/>
      <c r="E22" s="721"/>
      <c r="F22" s="722"/>
      <c r="G22" s="726" t="s">
        <v>305</v>
      </c>
      <c r="H22" s="565"/>
      <c r="I22" s="565"/>
      <c r="J22" s="565"/>
      <c r="K22" s="565"/>
      <c r="L22" s="565"/>
      <c r="M22" s="565"/>
      <c r="N22" s="565"/>
      <c r="O22" s="566"/>
      <c r="P22" s="727" t="s">
        <v>668</v>
      </c>
      <c r="Q22" s="565"/>
      <c r="R22" s="565"/>
      <c r="S22" s="565"/>
      <c r="T22" s="565"/>
      <c r="U22" s="565"/>
      <c r="V22" s="566"/>
      <c r="W22" s="727" t="s">
        <v>669</v>
      </c>
      <c r="X22" s="565"/>
      <c r="Y22" s="565"/>
      <c r="Z22" s="565"/>
      <c r="AA22" s="565"/>
      <c r="AB22" s="565"/>
      <c r="AC22" s="566"/>
      <c r="AD22" s="727" t="s">
        <v>304</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3"/>
      <c r="B23" s="724"/>
      <c r="C23" s="724"/>
      <c r="D23" s="724"/>
      <c r="E23" s="724"/>
      <c r="F23" s="725"/>
      <c r="G23" s="746" t="s">
        <v>693</v>
      </c>
      <c r="H23" s="747"/>
      <c r="I23" s="747"/>
      <c r="J23" s="747"/>
      <c r="K23" s="747"/>
      <c r="L23" s="747"/>
      <c r="M23" s="747"/>
      <c r="N23" s="747"/>
      <c r="O23" s="748"/>
      <c r="P23" s="749">
        <v>56</v>
      </c>
      <c r="Q23" s="750"/>
      <c r="R23" s="750"/>
      <c r="S23" s="750"/>
      <c r="T23" s="750"/>
      <c r="U23" s="750"/>
      <c r="V23" s="751"/>
      <c r="W23" s="749">
        <v>56</v>
      </c>
      <c r="X23" s="750"/>
      <c r="Y23" s="750"/>
      <c r="Z23" s="750"/>
      <c r="AA23" s="750"/>
      <c r="AB23" s="750"/>
      <c r="AC23" s="751"/>
      <c r="AD23" s="752" t="s">
        <v>823</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3"/>
      <c r="B24" s="724"/>
      <c r="C24" s="724"/>
      <c r="D24" s="724"/>
      <c r="E24" s="724"/>
      <c r="F24" s="725"/>
      <c r="G24" s="717" t="s">
        <v>694</v>
      </c>
      <c r="H24" s="718"/>
      <c r="I24" s="718"/>
      <c r="J24" s="718"/>
      <c r="K24" s="718"/>
      <c r="L24" s="718"/>
      <c r="M24" s="718"/>
      <c r="N24" s="718"/>
      <c r="O24" s="719"/>
      <c r="P24" s="714">
        <v>92</v>
      </c>
      <c r="Q24" s="715"/>
      <c r="R24" s="715"/>
      <c r="S24" s="715"/>
      <c r="T24" s="715"/>
      <c r="U24" s="715"/>
      <c r="V24" s="716"/>
      <c r="W24" s="714">
        <v>211</v>
      </c>
      <c r="X24" s="715"/>
      <c r="Y24" s="715"/>
      <c r="Z24" s="715"/>
      <c r="AA24" s="715"/>
      <c r="AB24" s="715"/>
      <c r="AC24" s="716"/>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3"/>
      <c r="B28" s="724"/>
      <c r="C28" s="724"/>
      <c r="D28" s="724"/>
      <c r="E28" s="724"/>
      <c r="F28" s="725"/>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148</v>
      </c>
      <c r="Q29" s="737"/>
      <c r="R29" s="737"/>
      <c r="S29" s="737"/>
      <c r="T29" s="737"/>
      <c r="U29" s="737"/>
      <c r="V29" s="738"/>
      <c r="W29" s="739">
        <f>AR13</f>
        <v>267</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2" t="s">
        <v>659</v>
      </c>
      <c r="B30" s="743"/>
      <c r="C30" s="743"/>
      <c r="D30" s="743"/>
      <c r="E30" s="743"/>
      <c r="F30" s="744"/>
      <c r="G30" s="731" t="s">
        <v>758</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660</v>
      </c>
      <c r="B31" s="168"/>
      <c r="C31" s="168"/>
      <c r="D31" s="168"/>
      <c r="E31" s="168"/>
      <c r="F31" s="169"/>
      <c r="G31" s="704" t="s">
        <v>652</v>
      </c>
      <c r="H31" s="705"/>
      <c r="I31" s="705"/>
      <c r="J31" s="705"/>
      <c r="K31" s="705"/>
      <c r="L31" s="705"/>
      <c r="M31" s="705"/>
      <c r="N31" s="705"/>
      <c r="O31" s="705"/>
      <c r="P31" s="706" t="s">
        <v>651</v>
      </c>
      <c r="Q31" s="705"/>
      <c r="R31" s="705"/>
      <c r="S31" s="705"/>
      <c r="T31" s="705"/>
      <c r="U31" s="705"/>
      <c r="V31" s="705"/>
      <c r="W31" s="705"/>
      <c r="X31" s="707"/>
      <c r="Y31" s="708"/>
      <c r="Z31" s="709"/>
      <c r="AA31" s="710"/>
      <c r="AB31" s="642" t="s">
        <v>11</v>
      </c>
      <c r="AC31" s="642"/>
      <c r="AD31" s="642"/>
      <c r="AE31" s="131" t="s">
        <v>496</v>
      </c>
      <c r="AF31" s="711"/>
      <c r="AG31" s="711"/>
      <c r="AH31" s="712"/>
      <c r="AI31" s="131" t="s">
        <v>648</v>
      </c>
      <c r="AJ31" s="711"/>
      <c r="AK31" s="711"/>
      <c r="AL31" s="712"/>
      <c r="AM31" s="131" t="s">
        <v>464</v>
      </c>
      <c r="AN31" s="711"/>
      <c r="AO31" s="711"/>
      <c r="AP31" s="712"/>
      <c r="AQ31" s="639" t="s">
        <v>495</v>
      </c>
      <c r="AR31" s="640"/>
      <c r="AS31" s="640"/>
      <c r="AT31" s="641"/>
      <c r="AU31" s="639" t="s">
        <v>671</v>
      </c>
      <c r="AV31" s="640"/>
      <c r="AW31" s="640"/>
      <c r="AX31" s="650"/>
    </row>
    <row r="32" spans="1:50" ht="23.25" customHeight="1" x14ac:dyDescent="0.15">
      <c r="A32" s="664"/>
      <c r="B32" s="168"/>
      <c r="C32" s="168"/>
      <c r="D32" s="168"/>
      <c r="E32" s="168"/>
      <c r="F32" s="169"/>
      <c r="G32" s="651" t="s">
        <v>759</v>
      </c>
      <c r="H32" s="652"/>
      <c r="I32" s="652"/>
      <c r="J32" s="652"/>
      <c r="K32" s="652"/>
      <c r="L32" s="652"/>
      <c r="M32" s="652"/>
      <c r="N32" s="652"/>
      <c r="O32" s="652"/>
      <c r="P32" s="400" t="s">
        <v>700</v>
      </c>
      <c r="Q32" s="655"/>
      <c r="R32" s="655"/>
      <c r="S32" s="655"/>
      <c r="T32" s="655"/>
      <c r="U32" s="655"/>
      <c r="V32" s="655"/>
      <c r="W32" s="655"/>
      <c r="X32" s="656"/>
      <c r="Y32" s="660" t="s">
        <v>52</v>
      </c>
      <c r="Z32" s="661"/>
      <c r="AA32" s="662"/>
      <c r="AB32" s="663" t="s">
        <v>699</v>
      </c>
      <c r="AC32" s="663"/>
      <c r="AD32" s="663"/>
      <c r="AE32" s="632">
        <v>122171</v>
      </c>
      <c r="AF32" s="632"/>
      <c r="AG32" s="632"/>
      <c r="AH32" s="632"/>
      <c r="AI32" s="632">
        <v>66506</v>
      </c>
      <c r="AJ32" s="632"/>
      <c r="AK32" s="632"/>
      <c r="AL32" s="632"/>
      <c r="AM32" s="632">
        <v>98485</v>
      </c>
      <c r="AN32" s="632"/>
      <c r="AO32" s="632"/>
      <c r="AP32" s="632"/>
      <c r="AQ32" s="108" t="s">
        <v>363</v>
      </c>
      <c r="AR32" s="634"/>
      <c r="AS32" s="634"/>
      <c r="AT32" s="713"/>
      <c r="AU32" s="108" t="s">
        <v>363</v>
      </c>
      <c r="AV32" s="634"/>
      <c r="AW32" s="634"/>
      <c r="AX32" s="635"/>
    </row>
    <row r="33" spans="1:51" ht="31.5" customHeight="1" x14ac:dyDescent="0.15">
      <c r="A33" s="203"/>
      <c r="B33" s="173"/>
      <c r="C33" s="173"/>
      <c r="D33" s="173"/>
      <c r="E33" s="173"/>
      <c r="F33" s="174"/>
      <c r="G33" s="653"/>
      <c r="H33" s="654"/>
      <c r="I33" s="654"/>
      <c r="J33" s="654"/>
      <c r="K33" s="654"/>
      <c r="L33" s="654"/>
      <c r="M33" s="654"/>
      <c r="N33" s="654"/>
      <c r="O33" s="654"/>
      <c r="P33" s="657"/>
      <c r="Q33" s="658"/>
      <c r="R33" s="658"/>
      <c r="S33" s="658"/>
      <c r="T33" s="658"/>
      <c r="U33" s="658"/>
      <c r="V33" s="658"/>
      <c r="W33" s="658"/>
      <c r="X33" s="659"/>
      <c r="Y33" s="636" t="s">
        <v>53</v>
      </c>
      <c r="Z33" s="637"/>
      <c r="AA33" s="638"/>
      <c r="AB33" s="663" t="s">
        <v>699</v>
      </c>
      <c r="AC33" s="663"/>
      <c r="AD33" s="663"/>
      <c r="AE33" s="632">
        <v>110000</v>
      </c>
      <c r="AF33" s="632"/>
      <c r="AG33" s="632"/>
      <c r="AH33" s="632"/>
      <c r="AI33" s="632">
        <v>150000</v>
      </c>
      <c r="AJ33" s="632"/>
      <c r="AK33" s="632"/>
      <c r="AL33" s="632"/>
      <c r="AM33" s="632">
        <v>150000</v>
      </c>
      <c r="AN33" s="632"/>
      <c r="AO33" s="632"/>
      <c r="AP33" s="632"/>
      <c r="AQ33" s="632">
        <v>150000</v>
      </c>
      <c r="AR33" s="632"/>
      <c r="AS33" s="632"/>
      <c r="AT33" s="632"/>
      <c r="AU33" s="108" t="s">
        <v>363</v>
      </c>
      <c r="AV33" s="634"/>
      <c r="AW33" s="634"/>
      <c r="AX33" s="635"/>
    </row>
    <row r="34" spans="1:51" ht="23.25" customHeight="1" x14ac:dyDescent="0.15">
      <c r="A34" s="695" t="s">
        <v>661</v>
      </c>
      <c r="B34" s="696"/>
      <c r="C34" s="696"/>
      <c r="D34" s="696"/>
      <c r="E34" s="696"/>
      <c r="F34" s="697"/>
      <c r="G34" s="191" t="s">
        <v>662</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496</v>
      </c>
      <c r="AF34" s="191"/>
      <c r="AG34" s="191"/>
      <c r="AH34" s="192"/>
      <c r="AI34" s="190" t="s">
        <v>648</v>
      </c>
      <c r="AJ34" s="191"/>
      <c r="AK34" s="191"/>
      <c r="AL34" s="192"/>
      <c r="AM34" s="190" t="s">
        <v>464</v>
      </c>
      <c r="AN34" s="191"/>
      <c r="AO34" s="191"/>
      <c r="AP34" s="192"/>
      <c r="AQ34" s="643" t="s">
        <v>672</v>
      </c>
      <c r="AR34" s="644"/>
      <c r="AS34" s="644"/>
      <c r="AT34" s="644"/>
      <c r="AU34" s="644"/>
      <c r="AV34" s="644"/>
      <c r="AW34" s="644"/>
      <c r="AX34" s="645"/>
    </row>
    <row r="35" spans="1:51" ht="23.25" customHeight="1" x14ac:dyDescent="0.15">
      <c r="A35" s="698"/>
      <c r="B35" s="699"/>
      <c r="C35" s="699"/>
      <c r="D35" s="699"/>
      <c r="E35" s="699"/>
      <c r="F35" s="700"/>
      <c r="G35" s="668" t="s">
        <v>704</v>
      </c>
      <c r="H35" s="669"/>
      <c r="I35" s="669"/>
      <c r="J35" s="669"/>
      <c r="K35" s="669"/>
      <c r="L35" s="669"/>
      <c r="M35" s="669"/>
      <c r="N35" s="669"/>
      <c r="O35" s="669"/>
      <c r="P35" s="669"/>
      <c r="Q35" s="669"/>
      <c r="R35" s="669"/>
      <c r="S35" s="669"/>
      <c r="T35" s="669"/>
      <c r="U35" s="669"/>
      <c r="V35" s="669"/>
      <c r="W35" s="669"/>
      <c r="X35" s="669"/>
      <c r="Y35" s="672" t="s">
        <v>661</v>
      </c>
      <c r="Z35" s="673"/>
      <c r="AA35" s="674"/>
      <c r="AB35" s="675" t="s">
        <v>707</v>
      </c>
      <c r="AC35" s="676"/>
      <c r="AD35" s="677"/>
      <c r="AE35" s="649">
        <v>423</v>
      </c>
      <c r="AF35" s="649"/>
      <c r="AG35" s="649"/>
      <c r="AH35" s="649"/>
      <c r="AI35" s="649">
        <v>761</v>
      </c>
      <c r="AJ35" s="649"/>
      <c r="AK35" s="649"/>
      <c r="AL35" s="649"/>
      <c r="AM35" s="649">
        <v>514</v>
      </c>
      <c r="AN35" s="649"/>
      <c r="AO35" s="649"/>
      <c r="AP35" s="649"/>
      <c r="AQ35" s="108" t="s">
        <v>819</v>
      </c>
      <c r="AR35" s="102"/>
      <c r="AS35" s="102"/>
      <c r="AT35" s="102"/>
      <c r="AU35" s="102"/>
      <c r="AV35" s="102"/>
      <c r="AW35" s="102"/>
      <c r="AX35" s="103"/>
    </row>
    <row r="36" spans="1:51" ht="76.5" customHeight="1" thickBot="1" x14ac:dyDescent="0.2">
      <c r="A36" s="701"/>
      <c r="B36" s="702"/>
      <c r="C36" s="702"/>
      <c r="D36" s="702"/>
      <c r="E36" s="702"/>
      <c r="F36" s="703"/>
      <c r="G36" s="670"/>
      <c r="H36" s="671"/>
      <c r="I36" s="671"/>
      <c r="J36" s="671"/>
      <c r="K36" s="671"/>
      <c r="L36" s="671"/>
      <c r="M36" s="671"/>
      <c r="N36" s="671"/>
      <c r="O36" s="671"/>
      <c r="P36" s="671"/>
      <c r="Q36" s="671"/>
      <c r="R36" s="671"/>
      <c r="S36" s="671"/>
      <c r="T36" s="671"/>
      <c r="U36" s="671"/>
      <c r="V36" s="671"/>
      <c r="W36" s="671"/>
      <c r="X36" s="671"/>
      <c r="Y36" s="234" t="s">
        <v>663</v>
      </c>
      <c r="Z36" s="665"/>
      <c r="AA36" s="666"/>
      <c r="AB36" s="627" t="s">
        <v>708</v>
      </c>
      <c r="AC36" s="628"/>
      <c r="AD36" s="629"/>
      <c r="AE36" s="630" t="s">
        <v>711</v>
      </c>
      <c r="AF36" s="631"/>
      <c r="AG36" s="631"/>
      <c r="AH36" s="631"/>
      <c r="AI36" s="630" t="s">
        <v>712</v>
      </c>
      <c r="AJ36" s="631"/>
      <c r="AK36" s="631"/>
      <c r="AL36" s="631"/>
      <c r="AM36" s="630" t="s">
        <v>760</v>
      </c>
      <c r="AN36" s="631"/>
      <c r="AO36" s="631"/>
      <c r="AP36" s="631"/>
      <c r="AQ36" s="631" t="s">
        <v>819</v>
      </c>
      <c r="AR36" s="631"/>
      <c r="AS36" s="631"/>
      <c r="AT36" s="631"/>
      <c r="AU36" s="631"/>
      <c r="AV36" s="631"/>
      <c r="AW36" s="631"/>
      <c r="AX36" s="667"/>
    </row>
    <row r="37" spans="1:51" ht="18.75" hidden="1" customHeight="1" x14ac:dyDescent="0.15">
      <c r="A37" s="683" t="s">
        <v>312</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496</v>
      </c>
      <c r="AF37" s="625"/>
      <c r="AG37" s="625"/>
      <c r="AH37" s="626"/>
      <c r="AI37" s="693" t="s">
        <v>648</v>
      </c>
      <c r="AJ37" s="693"/>
      <c r="AK37" s="693"/>
      <c r="AL37" s="624"/>
      <c r="AM37" s="693" t="s">
        <v>464</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691</v>
      </c>
      <c r="AR38" s="523"/>
      <c r="AS38" s="142" t="s">
        <v>224</v>
      </c>
      <c r="AT38" s="143"/>
      <c r="AU38" s="141" t="s">
        <v>691</v>
      </c>
      <c r="AV38" s="141"/>
      <c r="AW38" s="123" t="s">
        <v>170</v>
      </c>
      <c r="AX38" s="144"/>
    </row>
    <row r="39" spans="1:51" ht="23.25" hidden="1" customHeight="1" x14ac:dyDescent="0.15">
      <c r="A39" s="689"/>
      <c r="B39" s="687"/>
      <c r="C39" s="687"/>
      <c r="D39" s="687"/>
      <c r="E39" s="687"/>
      <c r="F39" s="688"/>
      <c r="G39" s="193" t="s">
        <v>691</v>
      </c>
      <c r="H39" s="194"/>
      <c r="I39" s="194"/>
      <c r="J39" s="194"/>
      <c r="K39" s="194"/>
      <c r="L39" s="194"/>
      <c r="M39" s="194"/>
      <c r="N39" s="194"/>
      <c r="O39" s="195"/>
      <c r="P39" s="146" t="s">
        <v>691</v>
      </c>
      <c r="Q39" s="146"/>
      <c r="R39" s="146"/>
      <c r="S39" s="146"/>
      <c r="T39" s="146"/>
      <c r="U39" s="146"/>
      <c r="V39" s="146"/>
      <c r="W39" s="146"/>
      <c r="X39" s="147"/>
      <c r="Y39" s="234" t="s">
        <v>12</v>
      </c>
      <c r="Z39" s="235"/>
      <c r="AA39" s="236"/>
      <c r="AB39" s="163" t="s">
        <v>691</v>
      </c>
      <c r="AC39" s="163"/>
      <c r="AD39" s="163"/>
      <c r="AE39" s="108" t="s">
        <v>691</v>
      </c>
      <c r="AF39" s="102"/>
      <c r="AG39" s="102"/>
      <c r="AH39" s="102"/>
      <c r="AI39" s="108" t="s">
        <v>691</v>
      </c>
      <c r="AJ39" s="102"/>
      <c r="AK39" s="102"/>
      <c r="AL39" s="102"/>
      <c r="AM39" s="108" t="s">
        <v>691</v>
      </c>
      <c r="AN39" s="102"/>
      <c r="AO39" s="102"/>
      <c r="AP39" s="102"/>
      <c r="AQ39" s="109" t="s">
        <v>691</v>
      </c>
      <c r="AR39" s="110"/>
      <c r="AS39" s="110"/>
      <c r="AT39" s="111"/>
      <c r="AU39" s="102" t="s">
        <v>691</v>
      </c>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691</v>
      </c>
      <c r="AC40" s="107"/>
      <c r="AD40" s="107"/>
      <c r="AE40" s="108" t="s">
        <v>691</v>
      </c>
      <c r="AF40" s="102"/>
      <c r="AG40" s="102"/>
      <c r="AH40" s="102"/>
      <c r="AI40" s="108" t="s">
        <v>691</v>
      </c>
      <c r="AJ40" s="102"/>
      <c r="AK40" s="102"/>
      <c r="AL40" s="102"/>
      <c r="AM40" s="108" t="s">
        <v>691</v>
      </c>
      <c r="AN40" s="102"/>
      <c r="AO40" s="102"/>
      <c r="AP40" s="102"/>
      <c r="AQ40" s="109" t="s">
        <v>691</v>
      </c>
      <c r="AR40" s="110"/>
      <c r="AS40" s="110"/>
      <c r="AT40" s="111"/>
      <c r="AU40" s="102" t="s">
        <v>691</v>
      </c>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691</v>
      </c>
      <c r="AF41" s="102"/>
      <c r="AG41" s="102"/>
      <c r="AH41" s="102"/>
      <c r="AI41" s="108" t="s">
        <v>691</v>
      </c>
      <c r="AJ41" s="102"/>
      <c r="AK41" s="102"/>
      <c r="AL41" s="102"/>
      <c r="AM41" s="108" t="s">
        <v>691</v>
      </c>
      <c r="AN41" s="102"/>
      <c r="AO41" s="102"/>
      <c r="AP41" s="102"/>
      <c r="AQ41" s="109" t="s">
        <v>691</v>
      </c>
      <c r="AR41" s="110"/>
      <c r="AS41" s="110"/>
      <c r="AT41" s="111"/>
      <c r="AU41" s="102" t="s">
        <v>691</v>
      </c>
      <c r="AV41" s="102"/>
      <c r="AW41" s="102"/>
      <c r="AX41" s="103"/>
    </row>
    <row r="42" spans="1:51" ht="23.25" hidden="1" customHeight="1" x14ac:dyDescent="0.15">
      <c r="A42" s="202" t="s">
        <v>339</v>
      </c>
      <c r="B42" s="165"/>
      <c r="C42" s="165"/>
      <c r="D42" s="165"/>
      <c r="E42" s="165"/>
      <c r="F42" s="166"/>
      <c r="G42" s="204" t="s">
        <v>691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673</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659</v>
      </c>
      <c r="B64" s="743"/>
      <c r="C64" s="743"/>
      <c r="D64" s="743"/>
      <c r="E64" s="743"/>
      <c r="F64" s="744"/>
      <c r="G64" s="731" t="s">
        <v>765</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4" t="s">
        <v>660</v>
      </c>
      <c r="B65" s="168"/>
      <c r="C65" s="168"/>
      <c r="D65" s="168"/>
      <c r="E65" s="168"/>
      <c r="F65" s="169"/>
      <c r="G65" s="704" t="s">
        <v>652</v>
      </c>
      <c r="H65" s="705"/>
      <c r="I65" s="705"/>
      <c r="J65" s="705"/>
      <c r="K65" s="705"/>
      <c r="L65" s="705"/>
      <c r="M65" s="705"/>
      <c r="N65" s="705"/>
      <c r="O65" s="705"/>
      <c r="P65" s="706" t="s">
        <v>651</v>
      </c>
      <c r="Q65" s="705"/>
      <c r="R65" s="705"/>
      <c r="S65" s="705"/>
      <c r="T65" s="705"/>
      <c r="U65" s="705"/>
      <c r="V65" s="705"/>
      <c r="W65" s="705"/>
      <c r="X65" s="707"/>
      <c r="Y65" s="708"/>
      <c r="Z65" s="709"/>
      <c r="AA65" s="710"/>
      <c r="AB65" s="642" t="s">
        <v>11</v>
      </c>
      <c r="AC65" s="642"/>
      <c r="AD65" s="642"/>
      <c r="AE65" s="131" t="s">
        <v>496</v>
      </c>
      <c r="AF65" s="711"/>
      <c r="AG65" s="711"/>
      <c r="AH65" s="712"/>
      <c r="AI65" s="131" t="s">
        <v>648</v>
      </c>
      <c r="AJ65" s="711"/>
      <c r="AK65" s="711"/>
      <c r="AL65" s="712"/>
      <c r="AM65" s="131" t="s">
        <v>464</v>
      </c>
      <c r="AN65" s="711"/>
      <c r="AO65" s="711"/>
      <c r="AP65" s="712"/>
      <c r="AQ65" s="639" t="s">
        <v>495</v>
      </c>
      <c r="AR65" s="640"/>
      <c r="AS65" s="640"/>
      <c r="AT65" s="641"/>
      <c r="AU65" s="639" t="s">
        <v>671</v>
      </c>
      <c r="AV65" s="640"/>
      <c r="AW65" s="640"/>
      <c r="AX65" s="650"/>
      <c r="AY65">
        <f>COUNTA($G$66)</f>
        <v>1</v>
      </c>
    </row>
    <row r="66" spans="1:51" ht="23.25" customHeight="1" x14ac:dyDescent="0.15">
      <c r="A66" s="664"/>
      <c r="B66" s="168"/>
      <c r="C66" s="168"/>
      <c r="D66" s="168"/>
      <c r="E66" s="168"/>
      <c r="F66" s="169"/>
      <c r="G66" s="651" t="s">
        <v>761</v>
      </c>
      <c r="H66" s="652"/>
      <c r="I66" s="652"/>
      <c r="J66" s="652"/>
      <c r="K66" s="652"/>
      <c r="L66" s="652"/>
      <c r="M66" s="652"/>
      <c r="N66" s="652"/>
      <c r="O66" s="652"/>
      <c r="P66" s="400" t="s">
        <v>701</v>
      </c>
      <c r="Q66" s="655"/>
      <c r="R66" s="655"/>
      <c r="S66" s="655"/>
      <c r="T66" s="655"/>
      <c r="U66" s="655"/>
      <c r="V66" s="655"/>
      <c r="W66" s="655"/>
      <c r="X66" s="656"/>
      <c r="Y66" s="660" t="s">
        <v>52</v>
      </c>
      <c r="Z66" s="661"/>
      <c r="AA66" s="662"/>
      <c r="AB66" s="663" t="s">
        <v>702</v>
      </c>
      <c r="AC66" s="663"/>
      <c r="AD66" s="663"/>
      <c r="AE66" s="632">
        <v>105</v>
      </c>
      <c r="AF66" s="632"/>
      <c r="AG66" s="632"/>
      <c r="AH66" s="632"/>
      <c r="AI66" s="632">
        <v>107</v>
      </c>
      <c r="AJ66" s="632"/>
      <c r="AK66" s="632"/>
      <c r="AL66" s="632"/>
      <c r="AM66" s="649">
        <v>100</v>
      </c>
      <c r="AN66" s="632"/>
      <c r="AO66" s="632"/>
      <c r="AP66" s="632"/>
      <c r="AQ66" s="649" t="s">
        <v>363</v>
      </c>
      <c r="AR66" s="632"/>
      <c r="AS66" s="632"/>
      <c r="AT66" s="632"/>
      <c r="AU66" s="108" t="s">
        <v>818</v>
      </c>
      <c r="AV66" s="634"/>
      <c r="AW66" s="634"/>
      <c r="AX66" s="635"/>
      <c r="AY66">
        <f>$AY$65</f>
        <v>1</v>
      </c>
    </row>
    <row r="67" spans="1:51" ht="23.25" customHeight="1" x14ac:dyDescent="0.15">
      <c r="A67" s="203"/>
      <c r="B67" s="173"/>
      <c r="C67" s="173"/>
      <c r="D67" s="173"/>
      <c r="E67" s="173"/>
      <c r="F67" s="174"/>
      <c r="G67" s="653"/>
      <c r="H67" s="654"/>
      <c r="I67" s="654"/>
      <c r="J67" s="654"/>
      <c r="K67" s="654"/>
      <c r="L67" s="654"/>
      <c r="M67" s="654"/>
      <c r="N67" s="654"/>
      <c r="O67" s="654"/>
      <c r="P67" s="657"/>
      <c r="Q67" s="658"/>
      <c r="R67" s="658"/>
      <c r="S67" s="658"/>
      <c r="T67" s="658"/>
      <c r="U67" s="658"/>
      <c r="V67" s="658"/>
      <c r="W67" s="658"/>
      <c r="X67" s="659"/>
      <c r="Y67" s="636" t="s">
        <v>53</v>
      </c>
      <c r="Z67" s="637"/>
      <c r="AA67" s="638"/>
      <c r="AB67" s="663" t="s">
        <v>702</v>
      </c>
      <c r="AC67" s="663"/>
      <c r="AD67" s="663"/>
      <c r="AE67" s="632">
        <v>112</v>
      </c>
      <c r="AF67" s="632"/>
      <c r="AG67" s="632"/>
      <c r="AH67" s="632"/>
      <c r="AI67" s="632">
        <v>112</v>
      </c>
      <c r="AJ67" s="632"/>
      <c r="AK67" s="632"/>
      <c r="AL67" s="632"/>
      <c r="AM67" s="632">
        <v>112</v>
      </c>
      <c r="AN67" s="632"/>
      <c r="AO67" s="632"/>
      <c r="AP67" s="632"/>
      <c r="AQ67" s="649">
        <v>112</v>
      </c>
      <c r="AR67" s="632"/>
      <c r="AS67" s="632"/>
      <c r="AT67" s="632"/>
      <c r="AU67" s="108" t="s">
        <v>818</v>
      </c>
      <c r="AV67" s="634"/>
      <c r="AW67" s="634"/>
      <c r="AX67" s="635"/>
      <c r="AY67">
        <f>$AY$65</f>
        <v>1</v>
      </c>
    </row>
    <row r="68" spans="1:51" ht="23.25" customHeight="1" x14ac:dyDescent="0.15">
      <c r="A68" s="695" t="s">
        <v>661</v>
      </c>
      <c r="B68" s="696"/>
      <c r="C68" s="696"/>
      <c r="D68" s="696"/>
      <c r="E68" s="696"/>
      <c r="F68" s="697"/>
      <c r="G68" s="191" t="s">
        <v>662</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496</v>
      </c>
      <c r="AF68" s="134"/>
      <c r="AG68" s="134"/>
      <c r="AH68" s="134"/>
      <c r="AI68" s="134" t="s">
        <v>648</v>
      </c>
      <c r="AJ68" s="134"/>
      <c r="AK68" s="134"/>
      <c r="AL68" s="134"/>
      <c r="AM68" s="134" t="s">
        <v>464</v>
      </c>
      <c r="AN68" s="134"/>
      <c r="AO68" s="134"/>
      <c r="AP68" s="134"/>
      <c r="AQ68" s="643" t="s">
        <v>672</v>
      </c>
      <c r="AR68" s="644"/>
      <c r="AS68" s="644"/>
      <c r="AT68" s="644"/>
      <c r="AU68" s="644"/>
      <c r="AV68" s="644"/>
      <c r="AW68" s="644"/>
      <c r="AX68" s="645"/>
      <c r="AY68">
        <f>IF(SUBSTITUTE(SUBSTITUTE($G$69,"／",""),"　","")="",0,1)</f>
        <v>1</v>
      </c>
    </row>
    <row r="69" spans="1:51" ht="23.25" customHeight="1" x14ac:dyDescent="0.15">
      <c r="A69" s="698"/>
      <c r="B69" s="699"/>
      <c r="C69" s="699"/>
      <c r="D69" s="699"/>
      <c r="E69" s="699"/>
      <c r="F69" s="700"/>
      <c r="G69" s="668" t="s">
        <v>705</v>
      </c>
      <c r="H69" s="669"/>
      <c r="I69" s="669"/>
      <c r="J69" s="669"/>
      <c r="K69" s="669"/>
      <c r="L69" s="669"/>
      <c r="M69" s="669"/>
      <c r="N69" s="669"/>
      <c r="O69" s="669"/>
      <c r="P69" s="669"/>
      <c r="Q69" s="669"/>
      <c r="R69" s="669"/>
      <c r="S69" s="669"/>
      <c r="T69" s="669"/>
      <c r="U69" s="669"/>
      <c r="V69" s="669"/>
      <c r="W69" s="669"/>
      <c r="X69" s="669"/>
      <c r="Y69" s="672" t="s">
        <v>661</v>
      </c>
      <c r="Z69" s="673"/>
      <c r="AA69" s="674"/>
      <c r="AB69" s="675" t="s">
        <v>707</v>
      </c>
      <c r="AC69" s="676"/>
      <c r="AD69" s="677"/>
      <c r="AE69" s="649">
        <v>48</v>
      </c>
      <c r="AF69" s="649"/>
      <c r="AG69" s="649"/>
      <c r="AH69" s="649"/>
      <c r="AI69" s="649">
        <v>51</v>
      </c>
      <c r="AJ69" s="649"/>
      <c r="AK69" s="649"/>
      <c r="AL69" s="649"/>
      <c r="AM69" s="649">
        <v>70</v>
      </c>
      <c r="AN69" s="649"/>
      <c r="AO69" s="649"/>
      <c r="AP69" s="649"/>
      <c r="AQ69" s="108" t="s">
        <v>819</v>
      </c>
      <c r="AR69" s="102"/>
      <c r="AS69" s="102"/>
      <c r="AT69" s="102"/>
      <c r="AU69" s="102"/>
      <c r="AV69" s="102"/>
      <c r="AW69" s="102"/>
      <c r="AX69" s="103"/>
      <c r="AY69">
        <f>$AY$68</f>
        <v>1</v>
      </c>
    </row>
    <row r="70" spans="1:51" ht="147" customHeight="1" thickBot="1" x14ac:dyDescent="0.2">
      <c r="A70" s="701"/>
      <c r="B70" s="702"/>
      <c r="C70" s="702"/>
      <c r="D70" s="702"/>
      <c r="E70" s="702"/>
      <c r="F70" s="703"/>
      <c r="G70" s="670"/>
      <c r="H70" s="671"/>
      <c r="I70" s="671"/>
      <c r="J70" s="671"/>
      <c r="K70" s="671"/>
      <c r="L70" s="671"/>
      <c r="M70" s="671"/>
      <c r="N70" s="671"/>
      <c r="O70" s="671"/>
      <c r="P70" s="671"/>
      <c r="Q70" s="671"/>
      <c r="R70" s="671"/>
      <c r="S70" s="671"/>
      <c r="T70" s="671"/>
      <c r="U70" s="671"/>
      <c r="V70" s="671"/>
      <c r="W70" s="671"/>
      <c r="X70" s="671"/>
      <c r="Y70" s="234" t="s">
        <v>663</v>
      </c>
      <c r="Z70" s="665"/>
      <c r="AA70" s="666"/>
      <c r="AB70" s="627" t="s">
        <v>708</v>
      </c>
      <c r="AC70" s="628"/>
      <c r="AD70" s="629"/>
      <c r="AE70" s="630" t="s">
        <v>710</v>
      </c>
      <c r="AF70" s="631"/>
      <c r="AG70" s="631"/>
      <c r="AH70" s="631"/>
      <c r="AI70" s="630" t="s">
        <v>709</v>
      </c>
      <c r="AJ70" s="631"/>
      <c r="AK70" s="631"/>
      <c r="AL70" s="631"/>
      <c r="AM70" s="630" t="s">
        <v>762</v>
      </c>
      <c r="AN70" s="631"/>
      <c r="AO70" s="631"/>
      <c r="AP70" s="631"/>
      <c r="AQ70" s="631" t="s">
        <v>819</v>
      </c>
      <c r="AR70" s="631"/>
      <c r="AS70" s="631"/>
      <c r="AT70" s="631"/>
      <c r="AU70" s="631"/>
      <c r="AV70" s="631"/>
      <c r="AW70" s="631"/>
      <c r="AX70" s="667"/>
      <c r="AY70">
        <f>$AY$68</f>
        <v>1</v>
      </c>
    </row>
    <row r="71" spans="1:51" ht="18.75" hidden="1" customHeight="1" x14ac:dyDescent="0.15">
      <c r="A71" s="432" t="s">
        <v>312</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339</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673</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8" t="s">
        <v>659</v>
      </c>
      <c r="B98" s="729"/>
      <c r="C98" s="729"/>
      <c r="D98" s="729"/>
      <c r="E98" s="729"/>
      <c r="F98" s="730"/>
      <c r="G98" s="731" t="s">
        <v>766</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x14ac:dyDescent="0.15">
      <c r="A99" s="664" t="s">
        <v>660</v>
      </c>
      <c r="B99" s="168"/>
      <c r="C99" s="168"/>
      <c r="D99" s="168"/>
      <c r="E99" s="168"/>
      <c r="F99" s="169"/>
      <c r="G99" s="704" t="s">
        <v>652</v>
      </c>
      <c r="H99" s="705"/>
      <c r="I99" s="705"/>
      <c r="J99" s="705"/>
      <c r="K99" s="705"/>
      <c r="L99" s="705"/>
      <c r="M99" s="705"/>
      <c r="N99" s="705"/>
      <c r="O99" s="705"/>
      <c r="P99" s="706" t="s">
        <v>651</v>
      </c>
      <c r="Q99" s="705"/>
      <c r="R99" s="705"/>
      <c r="S99" s="705"/>
      <c r="T99" s="705"/>
      <c r="U99" s="705"/>
      <c r="V99" s="705"/>
      <c r="W99" s="705"/>
      <c r="X99" s="707"/>
      <c r="Y99" s="708"/>
      <c r="Z99" s="709"/>
      <c r="AA99" s="710"/>
      <c r="AB99" s="642" t="s">
        <v>11</v>
      </c>
      <c r="AC99" s="642"/>
      <c r="AD99" s="642"/>
      <c r="AE99" s="134" t="s">
        <v>496</v>
      </c>
      <c r="AF99" s="134"/>
      <c r="AG99" s="134"/>
      <c r="AH99" s="134"/>
      <c r="AI99" s="134" t="s">
        <v>648</v>
      </c>
      <c r="AJ99" s="134"/>
      <c r="AK99" s="134"/>
      <c r="AL99" s="134"/>
      <c r="AM99" s="134" t="s">
        <v>464</v>
      </c>
      <c r="AN99" s="134"/>
      <c r="AO99" s="134"/>
      <c r="AP99" s="134"/>
      <c r="AQ99" s="639" t="s">
        <v>495</v>
      </c>
      <c r="AR99" s="640"/>
      <c r="AS99" s="640"/>
      <c r="AT99" s="641"/>
      <c r="AU99" s="639" t="s">
        <v>671</v>
      </c>
      <c r="AV99" s="640"/>
      <c r="AW99" s="640"/>
      <c r="AX99" s="650"/>
      <c r="AY99">
        <f>COUNTA($G$100)</f>
        <v>1</v>
      </c>
    </row>
    <row r="100" spans="1:60" ht="34.5" customHeight="1" x14ac:dyDescent="0.15">
      <c r="A100" s="664"/>
      <c r="B100" s="168"/>
      <c r="C100" s="168"/>
      <c r="D100" s="168"/>
      <c r="E100" s="168"/>
      <c r="F100" s="169"/>
      <c r="G100" s="651" t="s">
        <v>774</v>
      </c>
      <c r="H100" s="652"/>
      <c r="I100" s="652"/>
      <c r="J100" s="652"/>
      <c r="K100" s="652"/>
      <c r="L100" s="652"/>
      <c r="M100" s="652"/>
      <c r="N100" s="652"/>
      <c r="O100" s="652"/>
      <c r="P100" s="400" t="s">
        <v>773</v>
      </c>
      <c r="Q100" s="655"/>
      <c r="R100" s="655"/>
      <c r="S100" s="655"/>
      <c r="T100" s="655"/>
      <c r="U100" s="655"/>
      <c r="V100" s="655"/>
      <c r="W100" s="655"/>
      <c r="X100" s="656"/>
      <c r="Y100" s="660" t="s">
        <v>52</v>
      </c>
      <c r="Z100" s="661"/>
      <c r="AA100" s="662"/>
      <c r="AB100" s="163" t="s">
        <v>703</v>
      </c>
      <c r="AC100" s="663"/>
      <c r="AD100" s="663"/>
      <c r="AE100" s="632">
        <v>277</v>
      </c>
      <c r="AF100" s="632"/>
      <c r="AG100" s="632"/>
      <c r="AH100" s="632"/>
      <c r="AI100" s="632">
        <v>268</v>
      </c>
      <c r="AJ100" s="632"/>
      <c r="AK100" s="632"/>
      <c r="AL100" s="632"/>
      <c r="AM100" s="632">
        <v>264</v>
      </c>
      <c r="AN100" s="632"/>
      <c r="AO100" s="632"/>
      <c r="AP100" s="632"/>
      <c r="AQ100" s="649" t="s">
        <v>785</v>
      </c>
      <c r="AR100" s="632"/>
      <c r="AS100" s="632"/>
      <c r="AT100" s="632"/>
      <c r="AU100" s="108" t="s">
        <v>819</v>
      </c>
      <c r="AV100" s="634"/>
      <c r="AW100" s="634"/>
      <c r="AX100" s="635"/>
      <c r="AY100">
        <f>$AY$99</f>
        <v>1</v>
      </c>
    </row>
    <row r="101" spans="1:60" ht="34.5" customHeight="1" x14ac:dyDescent="0.15">
      <c r="A101" s="203"/>
      <c r="B101" s="173"/>
      <c r="C101" s="173"/>
      <c r="D101" s="173"/>
      <c r="E101" s="173"/>
      <c r="F101" s="174"/>
      <c r="G101" s="653"/>
      <c r="H101" s="654"/>
      <c r="I101" s="654"/>
      <c r="J101" s="654"/>
      <c r="K101" s="654"/>
      <c r="L101" s="654"/>
      <c r="M101" s="654"/>
      <c r="N101" s="654"/>
      <c r="O101" s="654"/>
      <c r="P101" s="657"/>
      <c r="Q101" s="658"/>
      <c r="R101" s="658"/>
      <c r="S101" s="658"/>
      <c r="T101" s="658"/>
      <c r="U101" s="658"/>
      <c r="V101" s="658"/>
      <c r="W101" s="658"/>
      <c r="X101" s="659"/>
      <c r="Y101" s="636" t="s">
        <v>53</v>
      </c>
      <c r="Z101" s="637"/>
      <c r="AA101" s="638"/>
      <c r="AB101" s="163" t="s">
        <v>703</v>
      </c>
      <c r="AC101" s="663"/>
      <c r="AD101" s="663"/>
      <c r="AE101" s="632">
        <v>266</v>
      </c>
      <c r="AF101" s="632"/>
      <c r="AG101" s="632"/>
      <c r="AH101" s="632"/>
      <c r="AI101" s="632">
        <v>266</v>
      </c>
      <c r="AJ101" s="632"/>
      <c r="AK101" s="632"/>
      <c r="AL101" s="632"/>
      <c r="AM101" s="632">
        <v>266</v>
      </c>
      <c r="AN101" s="632"/>
      <c r="AO101" s="632"/>
      <c r="AP101" s="632"/>
      <c r="AQ101" s="632">
        <v>266</v>
      </c>
      <c r="AR101" s="632"/>
      <c r="AS101" s="632"/>
      <c r="AT101" s="632"/>
      <c r="AU101" s="108" t="s">
        <v>819</v>
      </c>
      <c r="AV101" s="634"/>
      <c r="AW101" s="634"/>
      <c r="AX101" s="635"/>
      <c r="AY101">
        <f>$AY$99</f>
        <v>1</v>
      </c>
    </row>
    <row r="102" spans="1:60" ht="23.25" customHeight="1" x14ac:dyDescent="0.15">
      <c r="A102" s="202" t="s">
        <v>661</v>
      </c>
      <c r="B102" s="120"/>
      <c r="C102" s="120"/>
      <c r="D102" s="120"/>
      <c r="E102" s="120"/>
      <c r="F102" s="678"/>
      <c r="G102" s="191" t="s">
        <v>662</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496</v>
      </c>
      <c r="AF102" s="134"/>
      <c r="AG102" s="134"/>
      <c r="AH102" s="134"/>
      <c r="AI102" s="134" t="s">
        <v>648</v>
      </c>
      <c r="AJ102" s="134"/>
      <c r="AK102" s="134"/>
      <c r="AL102" s="134"/>
      <c r="AM102" s="134" t="s">
        <v>464</v>
      </c>
      <c r="AN102" s="134"/>
      <c r="AO102" s="134"/>
      <c r="AP102" s="134"/>
      <c r="AQ102" s="643" t="s">
        <v>672</v>
      </c>
      <c r="AR102" s="644"/>
      <c r="AS102" s="644"/>
      <c r="AT102" s="644"/>
      <c r="AU102" s="644"/>
      <c r="AV102" s="644"/>
      <c r="AW102" s="644"/>
      <c r="AX102" s="645"/>
      <c r="AY102">
        <f>IF(SUBSTITUTE(SUBSTITUTE($G$103,"／",""),"　","")="",0,1)</f>
        <v>1</v>
      </c>
    </row>
    <row r="103" spans="1:60" ht="23.25" customHeight="1" x14ac:dyDescent="0.15">
      <c r="A103" s="679"/>
      <c r="B103" s="212"/>
      <c r="C103" s="212"/>
      <c r="D103" s="212"/>
      <c r="E103" s="212"/>
      <c r="F103" s="680"/>
      <c r="G103" s="668" t="s">
        <v>706</v>
      </c>
      <c r="H103" s="669"/>
      <c r="I103" s="669"/>
      <c r="J103" s="669"/>
      <c r="K103" s="669"/>
      <c r="L103" s="669"/>
      <c r="M103" s="669"/>
      <c r="N103" s="669"/>
      <c r="O103" s="669"/>
      <c r="P103" s="669"/>
      <c r="Q103" s="669"/>
      <c r="R103" s="669"/>
      <c r="S103" s="669"/>
      <c r="T103" s="669"/>
      <c r="U103" s="669"/>
      <c r="V103" s="669"/>
      <c r="W103" s="669"/>
      <c r="X103" s="669"/>
      <c r="Y103" s="672" t="s">
        <v>661</v>
      </c>
      <c r="Z103" s="673"/>
      <c r="AA103" s="674"/>
      <c r="AB103" s="675" t="s">
        <v>707</v>
      </c>
      <c r="AC103" s="676"/>
      <c r="AD103" s="677"/>
      <c r="AE103" s="649">
        <v>4</v>
      </c>
      <c r="AF103" s="649"/>
      <c r="AG103" s="649"/>
      <c r="AH103" s="649"/>
      <c r="AI103" s="649">
        <v>7</v>
      </c>
      <c r="AJ103" s="649"/>
      <c r="AK103" s="649"/>
      <c r="AL103" s="649"/>
      <c r="AM103" s="649">
        <v>6</v>
      </c>
      <c r="AN103" s="649"/>
      <c r="AO103" s="649"/>
      <c r="AP103" s="649"/>
      <c r="AQ103" s="108" t="s">
        <v>819</v>
      </c>
      <c r="AR103" s="102"/>
      <c r="AS103" s="102"/>
      <c r="AT103" s="102"/>
      <c r="AU103" s="102"/>
      <c r="AV103" s="102"/>
      <c r="AW103" s="102"/>
      <c r="AX103" s="103"/>
      <c r="AY103">
        <f>$AY$102</f>
        <v>1</v>
      </c>
    </row>
    <row r="104" spans="1:60" ht="142.5" customHeight="1" thickBot="1" x14ac:dyDescent="0.2">
      <c r="A104" s="681"/>
      <c r="B104" s="123"/>
      <c r="C104" s="123"/>
      <c r="D104" s="123"/>
      <c r="E104" s="123"/>
      <c r="F104" s="682"/>
      <c r="G104" s="670"/>
      <c r="H104" s="671"/>
      <c r="I104" s="671"/>
      <c r="J104" s="671"/>
      <c r="K104" s="671"/>
      <c r="L104" s="671"/>
      <c r="M104" s="671"/>
      <c r="N104" s="671"/>
      <c r="O104" s="671"/>
      <c r="P104" s="671"/>
      <c r="Q104" s="671"/>
      <c r="R104" s="671"/>
      <c r="S104" s="671"/>
      <c r="T104" s="671"/>
      <c r="U104" s="671"/>
      <c r="V104" s="671"/>
      <c r="W104" s="671"/>
      <c r="X104" s="671"/>
      <c r="Y104" s="234" t="s">
        <v>663</v>
      </c>
      <c r="Z104" s="665"/>
      <c r="AA104" s="666"/>
      <c r="AB104" s="627" t="s">
        <v>708</v>
      </c>
      <c r="AC104" s="628"/>
      <c r="AD104" s="629"/>
      <c r="AE104" s="630" t="s">
        <v>786</v>
      </c>
      <c r="AF104" s="631"/>
      <c r="AG104" s="631"/>
      <c r="AH104" s="631"/>
      <c r="AI104" s="630" t="s">
        <v>787</v>
      </c>
      <c r="AJ104" s="631"/>
      <c r="AK104" s="631"/>
      <c r="AL104" s="631"/>
      <c r="AM104" s="630" t="s">
        <v>788</v>
      </c>
      <c r="AN104" s="631"/>
      <c r="AO104" s="631"/>
      <c r="AP104" s="631"/>
      <c r="AQ104" s="631" t="s">
        <v>819</v>
      </c>
      <c r="AR104" s="631"/>
      <c r="AS104" s="631"/>
      <c r="AT104" s="631"/>
      <c r="AU104" s="631"/>
      <c r="AV104" s="631"/>
      <c r="AW104" s="631"/>
      <c r="AX104" s="667"/>
      <c r="AY104">
        <f>$AY$102</f>
        <v>1</v>
      </c>
    </row>
    <row r="105" spans="1:60" ht="18.75" hidden="1" customHeight="1" x14ac:dyDescent="0.15">
      <c r="A105" s="432" t="s">
        <v>312</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339</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673</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28" t="s">
        <v>659</v>
      </c>
      <c r="B132" s="729"/>
      <c r="C132" s="729"/>
      <c r="D132" s="729"/>
      <c r="E132" s="729"/>
      <c r="F132" s="730"/>
      <c r="G132" s="731" t="s">
        <v>771</v>
      </c>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1</v>
      </c>
    </row>
    <row r="133" spans="1:60" ht="31.5" customHeight="1" x14ac:dyDescent="0.15">
      <c r="A133" s="664" t="s">
        <v>660</v>
      </c>
      <c r="B133" s="168"/>
      <c r="C133" s="168"/>
      <c r="D133" s="168"/>
      <c r="E133" s="168"/>
      <c r="F133" s="169"/>
      <c r="G133" s="704" t="s">
        <v>652</v>
      </c>
      <c r="H133" s="705"/>
      <c r="I133" s="705"/>
      <c r="J133" s="705"/>
      <c r="K133" s="705"/>
      <c r="L133" s="705"/>
      <c r="M133" s="705"/>
      <c r="N133" s="705"/>
      <c r="O133" s="705"/>
      <c r="P133" s="706" t="s">
        <v>651</v>
      </c>
      <c r="Q133" s="705"/>
      <c r="R133" s="705"/>
      <c r="S133" s="705"/>
      <c r="T133" s="705"/>
      <c r="U133" s="705"/>
      <c r="V133" s="705"/>
      <c r="W133" s="705"/>
      <c r="X133" s="707"/>
      <c r="Y133" s="708"/>
      <c r="Z133" s="709"/>
      <c r="AA133" s="710"/>
      <c r="AB133" s="642" t="s">
        <v>11</v>
      </c>
      <c r="AC133" s="642"/>
      <c r="AD133" s="642"/>
      <c r="AE133" s="134" t="s">
        <v>496</v>
      </c>
      <c r="AF133" s="134"/>
      <c r="AG133" s="134"/>
      <c r="AH133" s="134"/>
      <c r="AI133" s="134" t="s">
        <v>648</v>
      </c>
      <c r="AJ133" s="134"/>
      <c r="AK133" s="134"/>
      <c r="AL133" s="134"/>
      <c r="AM133" s="134" t="s">
        <v>464</v>
      </c>
      <c r="AN133" s="134"/>
      <c r="AO133" s="134"/>
      <c r="AP133" s="134"/>
      <c r="AQ133" s="639" t="s">
        <v>495</v>
      </c>
      <c r="AR133" s="640"/>
      <c r="AS133" s="640"/>
      <c r="AT133" s="641"/>
      <c r="AU133" s="639" t="s">
        <v>671</v>
      </c>
      <c r="AV133" s="640"/>
      <c r="AW133" s="640"/>
      <c r="AX133" s="650"/>
      <c r="AY133">
        <f>COUNTA($G$134)</f>
        <v>1</v>
      </c>
    </row>
    <row r="134" spans="1:60" ht="37.5" customHeight="1" x14ac:dyDescent="0.15">
      <c r="A134" s="664"/>
      <c r="B134" s="168"/>
      <c r="C134" s="168"/>
      <c r="D134" s="168"/>
      <c r="E134" s="168"/>
      <c r="F134" s="169"/>
      <c r="G134" s="651" t="s">
        <v>772</v>
      </c>
      <c r="H134" s="652"/>
      <c r="I134" s="652"/>
      <c r="J134" s="652"/>
      <c r="K134" s="652"/>
      <c r="L134" s="652"/>
      <c r="M134" s="652"/>
      <c r="N134" s="652"/>
      <c r="O134" s="652"/>
      <c r="P134" s="400" t="s">
        <v>767</v>
      </c>
      <c r="Q134" s="655"/>
      <c r="R134" s="655"/>
      <c r="S134" s="655"/>
      <c r="T134" s="655"/>
      <c r="U134" s="655"/>
      <c r="V134" s="655"/>
      <c r="W134" s="655"/>
      <c r="X134" s="656"/>
      <c r="Y134" s="660" t="s">
        <v>52</v>
      </c>
      <c r="Z134" s="661"/>
      <c r="AA134" s="662"/>
      <c r="AB134" s="163" t="s">
        <v>768</v>
      </c>
      <c r="AC134" s="663"/>
      <c r="AD134" s="663"/>
      <c r="AE134" s="649" t="s">
        <v>763</v>
      </c>
      <c r="AF134" s="632"/>
      <c r="AG134" s="632"/>
      <c r="AH134" s="632"/>
      <c r="AI134" s="649" t="s">
        <v>763</v>
      </c>
      <c r="AJ134" s="632"/>
      <c r="AK134" s="632"/>
      <c r="AL134" s="632"/>
      <c r="AM134" s="632">
        <v>83816</v>
      </c>
      <c r="AN134" s="632"/>
      <c r="AO134" s="632"/>
      <c r="AP134" s="632"/>
      <c r="AQ134" s="649" t="s">
        <v>819</v>
      </c>
      <c r="AR134" s="632"/>
      <c r="AS134" s="632"/>
      <c r="AT134" s="632"/>
      <c r="AU134" s="108" t="s">
        <v>819</v>
      </c>
      <c r="AV134" s="634"/>
      <c r="AW134" s="634"/>
      <c r="AX134" s="635"/>
      <c r="AY134">
        <f>$AY$133</f>
        <v>1</v>
      </c>
    </row>
    <row r="135" spans="1:60" ht="37.5" customHeight="1" x14ac:dyDescent="0.15">
      <c r="A135" s="203"/>
      <c r="B135" s="173"/>
      <c r="C135" s="173"/>
      <c r="D135" s="173"/>
      <c r="E135" s="173"/>
      <c r="F135" s="174"/>
      <c r="G135" s="653"/>
      <c r="H135" s="654"/>
      <c r="I135" s="654"/>
      <c r="J135" s="654"/>
      <c r="K135" s="654"/>
      <c r="L135" s="654"/>
      <c r="M135" s="654"/>
      <c r="N135" s="654"/>
      <c r="O135" s="654"/>
      <c r="P135" s="657"/>
      <c r="Q135" s="658"/>
      <c r="R135" s="658"/>
      <c r="S135" s="658"/>
      <c r="T135" s="658"/>
      <c r="U135" s="658"/>
      <c r="V135" s="658"/>
      <c r="W135" s="658"/>
      <c r="X135" s="659"/>
      <c r="Y135" s="636" t="s">
        <v>53</v>
      </c>
      <c r="Z135" s="637"/>
      <c r="AA135" s="638"/>
      <c r="AB135" s="163" t="s">
        <v>768</v>
      </c>
      <c r="AC135" s="663"/>
      <c r="AD135" s="663"/>
      <c r="AE135" s="649" t="s">
        <v>763</v>
      </c>
      <c r="AF135" s="632"/>
      <c r="AG135" s="632"/>
      <c r="AH135" s="632"/>
      <c r="AI135" s="649" t="s">
        <v>763</v>
      </c>
      <c r="AJ135" s="632"/>
      <c r="AK135" s="632"/>
      <c r="AL135" s="632"/>
      <c r="AM135" s="632">
        <v>34544</v>
      </c>
      <c r="AN135" s="632"/>
      <c r="AO135" s="632"/>
      <c r="AP135" s="632"/>
      <c r="AQ135" s="649" t="s">
        <v>819</v>
      </c>
      <c r="AR135" s="632"/>
      <c r="AS135" s="632"/>
      <c r="AT135" s="632"/>
      <c r="AU135" s="108" t="s">
        <v>819</v>
      </c>
      <c r="AV135" s="634"/>
      <c r="AW135" s="634"/>
      <c r="AX135" s="635"/>
      <c r="AY135">
        <f>$AY$133</f>
        <v>1</v>
      </c>
    </row>
    <row r="136" spans="1:60" ht="23.25" customHeight="1" x14ac:dyDescent="0.15">
      <c r="A136" s="202" t="s">
        <v>661</v>
      </c>
      <c r="B136" s="120"/>
      <c r="C136" s="120"/>
      <c r="D136" s="120"/>
      <c r="E136" s="120"/>
      <c r="F136" s="678"/>
      <c r="G136" s="191" t="s">
        <v>662</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496</v>
      </c>
      <c r="AF136" s="134"/>
      <c r="AG136" s="134"/>
      <c r="AH136" s="134"/>
      <c r="AI136" s="134" t="s">
        <v>648</v>
      </c>
      <c r="AJ136" s="134"/>
      <c r="AK136" s="134"/>
      <c r="AL136" s="134"/>
      <c r="AM136" s="134" t="s">
        <v>464</v>
      </c>
      <c r="AN136" s="134"/>
      <c r="AO136" s="134"/>
      <c r="AP136" s="134"/>
      <c r="AQ136" s="643" t="s">
        <v>672</v>
      </c>
      <c r="AR136" s="644"/>
      <c r="AS136" s="644"/>
      <c r="AT136" s="644"/>
      <c r="AU136" s="644"/>
      <c r="AV136" s="644"/>
      <c r="AW136" s="644"/>
      <c r="AX136" s="645"/>
      <c r="AY136">
        <f>IF(SUBSTITUTE(SUBSTITUTE($G$137,"／",""),"　","")="",0,1)</f>
        <v>1</v>
      </c>
    </row>
    <row r="137" spans="1:60" ht="23.25" customHeight="1" x14ac:dyDescent="0.15">
      <c r="A137" s="679"/>
      <c r="B137" s="212"/>
      <c r="C137" s="212"/>
      <c r="D137" s="212"/>
      <c r="E137" s="212"/>
      <c r="F137" s="680"/>
      <c r="G137" s="668" t="s">
        <v>769</v>
      </c>
      <c r="H137" s="669"/>
      <c r="I137" s="669"/>
      <c r="J137" s="669"/>
      <c r="K137" s="669"/>
      <c r="L137" s="669"/>
      <c r="M137" s="669"/>
      <c r="N137" s="669"/>
      <c r="O137" s="669"/>
      <c r="P137" s="669"/>
      <c r="Q137" s="669"/>
      <c r="R137" s="669"/>
      <c r="S137" s="669"/>
      <c r="T137" s="669"/>
      <c r="U137" s="669"/>
      <c r="V137" s="669"/>
      <c r="W137" s="669"/>
      <c r="X137" s="669"/>
      <c r="Y137" s="672" t="s">
        <v>661</v>
      </c>
      <c r="Z137" s="673"/>
      <c r="AA137" s="674"/>
      <c r="AB137" s="675" t="s">
        <v>707</v>
      </c>
      <c r="AC137" s="676"/>
      <c r="AD137" s="677"/>
      <c r="AE137" s="649" t="s">
        <v>819</v>
      </c>
      <c r="AF137" s="649"/>
      <c r="AG137" s="649"/>
      <c r="AH137" s="649"/>
      <c r="AI137" s="649" t="s">
        <v>819</v>
      </c>
      <c r="AJ137" s="649"/>
      <c r="AK137" s="649"/>
      <c r="AL137" s="649"/>
      <c r="AM137" s="649">
        <v>302</v>
      </c>
      <c r="AN137" s="649"/>
      <c r="AO137" s="649"/>
      <c r="AP137" s="649"/>
      <c r="AQ137" s="108" t="s">
        <v>819</v>
      </c>
      <c r="AR137" s="102"/>
      <c r="AS137" s="102"/>
      <c r="AT137" s="102"/>
      <c r="AU137" s="102"/>
      <c r="AV137" s="102"/>
      <c r="AW137" s="102"/>
      <c r="AX137" s="103"/>
      <c r="AY137">
        <f>$AY$136</f>
        <v>1</v>
      </c>
    </row>
    <row r="138" spans="1:60" ht="150" customHeight="1" x14ac:dyDescent="0.15">
      <c r="A138" s="681"/>
      <c r="B138" s="123"/>
      <c r="C138" s="123"/>
      <c r="D138" s="123"/>
      <c r="E138" s="123"/>
      <c r="F138" s="682"/>
      <c r="G138" s="670"/>
      <c r="H138" s="671"/>
      <c r="I138" s="671"/>
      <c r="J138" s="671"/>
      <c r="K138" s="671"/>
      <c r="L138" s="671"/>
      <c r="M138" s="671"/>
      <c r="N138" s="671"/>
      <c r="O138" s="671"/>
      <c r="P138" s="671"/>
      <c r="Q138" s="671"/>
      <c r="R138" s="671"/>
      <c r="S138" s="671"/>
      <c r="T138" s="671"/>
      <c r="U138" s="671"/>
      <c r="V138" s="671"/>
      <c r="W138" s="671"/>
      <c r="X138" s="671"/>
      <c r="Y138" s="234" t="s">
        <v>663</v>
      </c>
      <c r="Z138" s="665"/>
      <c r="AA138" s="666"/>
      <c r="AB138" s="627" t="s">
        <v>708</v>
      </c>
      <c r="AC138" s="628"/>
      <c r="AD138" s="629"/>
      <c r="AE138" s="630" t="s">
        <v>363</v>
      </c>
      <c r="AF138" s="631"/>
      <c r="AG138" s="631"/>
      <c r="AH138" s="631"/>
      <c r="AI138" s="630" t="s">
        <v>363</v>
      </c>
      <c r="AJ138" s="631"/>
      <c r="AK138" s="631"/>
      <c r="AL138" s="631"/>
      <c r="AM138" s="630" t="s">
        <v>770</v>
      </c>
      <c r="AN138" s="631"/>
      <c r="AO138" s="631"/>
      <c r="AP138" s="631"/>
      <c r="AQ138" s="631" t="s">
        <v>819</v>
      </c>
      <c r="AR138" s="631"/>
      <c r="AS138" s="631"/>
      <c r="AT138" s="631"/>
      <c r="AU138" s="631"/>
      <c r="AV138" s="631"/>
      <c r="AW138" s="631"/>
      <c r="AX138" s="667"/>
      <c r="AY138">
        <f>$AY$136</f>
        <v>1</v>
      </c>
    </row>
    <row r="139" spans="1:60" ht="18.75" hidden="1" customHeight="1" x14ac:dyDescent="0.15">
      <c r="A139" s="432" t="s">
        <v>312</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673</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659</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660</v>
      </c>
      <c r="B167" s="168"/>
      <c r="C167" s="168"/>
      <c r="D167" s="168"/>
      <c r="E167" s="168"/>
      <c r="F167" s="169"/>
      <c r="G167" s="704" t="s">
        <v>652</v>
      </c>
      <c r="H167" s="705"/>
      <c r="I167" s="705"/>
      <c r="J167" s="705"/>
      <c r="K167" s="705"/>
      <c r="L167" s="705"/>
      <c r="M167" s="705"/>
      <c r="N167" s="705"/>
      <c r="O167" s="705"/>
      <c r="P167" s="706" t="s">
        <v>651</v>
      </c>
      <c r="Q167" s="705"/>
      <c r="R167" s="705"/>
      <c r="S167" s="705"/>
      <c r="T167" s="705"/>
      <c r="U167" s="705"/>
      <c r="V167" s="705"/>
      <c r="W167" s="705"/>
      <c r="X167" s="707"/>
      <c r="Y167" s="708"/>
      <c r="Z167" s="709"/>
      <c r="AA167" s="710"/>
      <c r="AB167" s="642" t="s">
        <v>11</v>
      </c>
      <c r="AC167" s="642"/>
      <c r="AD167" s="642"/>
      <c r="AE167" s="134" t="s">
        <v>496</v>
      </c>
      <c r="AF167" s="134"/>
      <c r="AG167" s="134"/>
      <c r="AH167" s="134"/>
      <c r="AI167" s="134" t="s">
        <v>648</v>
      </c>
      <c r="AJ167" s="134"/>
      <c r="AK167" s="134"/>
      <c r="AL167" s="134"/>
      <c r="AM167" s="134" t="s">
        <v>464</v>
      </c>
      <c r="AN167" s="134"/>
      <c r="AO167" s="134"/>
      <c r="AP167" s="134"/>
      <c r="AQ167" s="639" t="s">
        <v>495</v>
      </c>
      <c r="AR167" s="640"/>
      <c r="AS167" s="640"/>
      <c r="AT167" s="641"/>
      <c r="AU167" s="639" t="s">
        <v>671</v>
      </c>
      <c r="AV167" s="640"/>
      <c r="AW167" s="640"/>
      <c r="AX167" s="650"/>
      <c r="AY167">
        <f>COUNTA($G$168)</f>
        <v>0</v>
      </c>
    </row>
    <row r="168" spans="1:60" ht="38.25" hidden="1" customHeight="1" x14ac:dyDescent="0.15">
      <c r="A168" s="664"/>
      <c r="B168" s="168"/>
      <c r="C168" s="168"/>
      <c r="D168" s="168"/>
      <c r="E168" s="168"/>
      <c r="F168" s="169"/>
      <c r="G168" s="651"/>
      <c r="H168" s="652"/>
      <c r="I168" s="652"/>
      <c r="J168" s="652"/>
      <c r="K168" s="652"/>
      <c r="L168" s="652"/>
      <c r="M168" s="652"/>
      <c r="N168" s="652"/>
      <c r="O168" s="652"/>
      <c r="P168" s="400"/>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38.25" hidden="1" customHeight="1" x14ac:dyDescent="0.15">
      <c r="A169" s="203"/>
      <c r="B169" s="173"/>
      <c r="C169" s="173"/>
      <c r="D169" s="173"/>
      <c r="E169" s="173"/>
      <c r="F169" s="174"/>
      <c r="G169" s="653"/>
      <c r="H169" s="654"/>
      <c r="I169" s="654"/>
      <c r="J169" s="654"/>
      <c r="K169" s="654"/>
      <c r="L169" s="654"/>
      <c r="M169" s="654"/>
      <c r="N169" s="654"/>
      <c r="O169" s="654"/>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661</v>
      </c>
      <c r="B170" s="120"/>
      <c r="C170" s="120"/>
      <c r="D170" s="120"/>
      <c r="E170" s="120"/>
      <c r="F170" s="678"/>
      <c r="G170" s="191" t="s">
        <v>662</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496</v>
      </c>
      <c r="AF170" s="134"/>
      <c r="AG170" s="134"/>
      <c r="AH170" s="134"/>
      <c r="AI170" s="134" t="s">
        <v>648</v>
      </c>
      <c r="AJ170" s="134"/>
      <c r="AK170" s="134"/>
      <c r="AL170" s="134"/>
      <c r="AM170" s="134" t="s">
        <v>464</v>
      </c>
      <c r="AN170" s="134"/>
      <c r="AO170" s="134"/>
      <c r="AP170" s="134"/>
      <c r="AQ170" s="643" t="s">
        <v>672</v>
      </c>
      <c r="AR170" s="644"/>
      <c r="AS170" s="644"/>
      <c r="AT170" s="644"/>
      <c r="AU170" s="644"/>
      <c r="AV170" s="644"/>
      <c r="AW170" s="644"/>
      <c r="AX170" s="645"/>
      <c r="AY170">
        <f>IF(SUBSTITUTE(SUBSTITUTE($G$171,"／",""),"　","")="",0,1)</f>
        <v>0</v>
      </c>
    </row>
    <row r="171" spans="1:60" ht="23.25" hidden="1" customHeight="1" x14ac:dyDescent="0.15">
      <c r="A171" s="679"/>
      <c r="B171" s="212"/>
      <c r="C171" s="212"/>
      <c r="D171" s="212"/>
      <c r="E171" s="212"/>
      <c r="F171" s="680"/>
      <c r="G171" s="668"/>
      <c r="H171" s="669"/>
      <c r="I171" s="669"/>
      <c r="J171" s="669"/>
      <c r="K171" s="669"/>
      <c r="L171" s="669"/>
      <c r="M171" s="669"/>
      <c r="N171" s="669"/>
      <c r="O171" s="669"/>
      <c r="P171" s="669"/>
      <c r="Q171" s="669"/>
      <c r="R171" s="669"/>
      <c r="S171" s="669"/>
      <c r="T171" s="669"/>
      <c r="U171" s="669"/>
      <c r="V171" s="669"/>
      <c r="W171" s="669"/>
      <c r="X171" s="669"/>
      <c r="Y171" s="672" t="s">
        <v>661</v>
      </c>
      <c r="Z171" s="673"/>
      <c r="AA171" s="674"/>
      <c r="AB171" s="675" t="s">
        <v>707</v>
      </c>
      <c r="AC171" s="676"/>
      <c r="AD171" s="677"/>
      <c r="AE171" s="649"/>
      <c r="AF171" s="649"/>
      <c r="AG171" s="649"/>
      <c r="AH171" s="649"/>
      <c r="AI171" s="649"/>
      <c r="AJ171" s="649"/>
      <c r="AK171" s="649"/>
      <c r="AL171" s="649"/>
      <c r="AM171" s="649"/>
      <c r="AN171" s="649"/>
      <c r="AO171" s="649"/>
      <c r="AP171" s="649"/>
      <c r="AQ171" s="108"/>
      <c r="AR171" s="102"/>
      <c r="AS171" s="102"/>
      <c r="AT171" s="102"/>
      <c r="AU171" s="102"/>
      <c r="AV171" s="102"/>
      <c r="AW171" s="102"/>
      <c r="AX171" s="103"/>
      <c r="AY171">
        <f>$AY$170</f>
        <v>0</v>
      </c>
    </row>
    <row r="172" spans="1:60" ht="141" hidden="1" customHeight="1" x14ac:dyDescent="0.15">
      <c r="A172" s="681"/>
      <c r="B172" s="123"/>
      <c r="C172" s="123"/>
      <c r="D172" s="123"/>
      <c r="E172" s="123"/>
      <c r="F172" s="682"/>
      <c r="G172" s="670"/>
      <c r="H172" s="671"/>
      <c r="I172" s="671"/>
      <c r="J172" s="671"/>
      <c r="K172" s="671"/>
      <c r="L172" s="671"/>
      <c r="M172" s="671"/>
      <c r="N172" s="671"/>
      <c r="O172" s="671"/>
      <c r="P172" s="671"/>
      <c r="Q172" s="671"/>
      <c r="R172" s="671"/>
      <c r="S172" s="671"/>
      <c r="T172" s="671"/>
      <c r="U172" s="671"/>
      <c r="V172" s="671"/>
      <c r="W172" s="671"/>
      <c r="X172" s="671"/>
      <c r="Y172" s="234" t="s">
        <v>663</v>
      </c>
      <c r="Z172" s="665"/>
      <c r="AA172" s="666"/>
      <c r="AB172" s="627" t="s">
        <v>708</v>
      </c>
      <c r="AC172" s="628"/>
      <c r="AD172" s="629"/>
      <c r="AE172" s="630"/>
      <c r="AF172" s="631"/>
      <c r="AG172" s="631"/>
      <c r="AH172" s="631"/>
      <c r="AI172" s="630"/>
      <c r="AJ172" s="631"/>
      <c r="AK172" s="631"/>
      <c r="AL172" s="631"/>
      <c r="AM172" s="631"/>
      <c r="AN172" s="631"/>
      <c r="AO172" s="631"/>
      <c r="AP172" s="631"/>
      <c r="AQ172" s="631"/>
      <c r="AR172" s="631"/>
      <c r="AS172" s="631"/>
      <c r="AT172" s="631"/>
      <c r="AU172" s="631"/>
      <c r="AV172" s="631"/>
      <c r="AW172" s="631"/>
      <c r="AX172" s="667"/>
      <c r="AY172">
        <f>$AY$170</f>
        <v>0</v>
      </c>
    </row>
    <row r="173" spans="1:60" ht="18.75" customHeight="1" x14ac:dyDescent="0.15">
      <c r="A173" s="432" t="s">
        <v>312</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691</v>
      </c>
      <c r="AR174" s="523"/>
      <c r="AS174" s="142" t="s">
        <v>224</v>
      </c>
      <c r="AT174" s="143"/>
      <c r="AU174" s="141" t="s">
        <v>691</v>
      </c>
      <c r="AV174" s="141"/>
      <c r="AW174" s="123" t="s">
        <v>170</v>
      </c>
      <c r="AX174" s="144"/>
      <c r="AY174">
        <f t="shared" ref="AY174:AY179" si="7">$AY$173</f>
        <v>1</v>
      </c>
    </row>
    <row r="175" spans="1:60" ht="23.25" customHeight="1" x14ac:dyDescent="0.15">
      <c r="A175" s="613"/>
      <c r="B175" s="611"/>
      <c r="C175" s="611"/>
      <c r="D175" s="611"/>
      <c r="E175" s="611"/>
      <c r="F175" s="612"/>
      <c r="G175" s="193" t="s">
        <v>691</v>
      </c>
      <c r="H175" s="194"/>
      <c r="I175" s="194"/>
      <c r="J175" s="194"/>
      <c r="K175" s="194"/>
      <c r="L175" s="194"/>
      <c r="M175" s="194"/>
      <c r="N175" s="194"/>
      <c r="O175" s="195"/>
      <c r="P175" s="146" t="s">
        <v>691</v>
      </c>
      <c r="Q175" s="146"/>
      <c r="R175" s="146"/>
      <c r="S175" s="146"/>
      <c r="T175" s="146"/>
      <c r="U175" s="146"/>
      <c r="V175" s="146"/>
      <c r="W175" s="146"/>
      <c r="X175" s="147"/>
      <c r="Y175" s="234" t="s">
        <v>12</v>
      </c>
      <c r="Z175" s="235"/>
      <c r="AA175" s="236"/>
      <c r="AB175" s="163" t="s">
        <v>691</v>
      </c>
      <c r="AC175" s="163"/>
      <c r="AD175" s="163"/>
      <c r="AE175" s="108" t="s">
        <v>691</v>
      </c>
      <c r="AF175" s="102"/>
      <c r="AG175" s="102"/>
      <c r="AH175" s="102"/>
      <c r="AI175" s="108" t="s">
        <v>691</v>
      </c>
      <c r="AJ175" s="102"/>
      <c r="AK175" s="102"/>
      <c r="AL175" s="102"/>
      <c r="AM175" s="108" t="s">
        <v>691</v>
      </c>
      <c r="AN175" s="102"/>
      <c r="AO175" s="102"/>
      <c r="AP175" s="102"/>
      <c r="AQ175" s="109" t="s">
        <v>691</v>
      </c>
      <c r="AR175" s="110"/>
      <c r="AS175" s="110"/>
      <c r="AT175" s="111"/>
      <c r="AU175" s="102" t="s">
        <v>691</v>
      </c>
      <c r="AV175" s="102"/>
      <c r="AW175" s="102"/>
      <c r="AX175" s="103"/>
      <c r="AY175">
        <f t="shared" si="7"/>
        <v>1</v>
      </c>
    </row>
    <row r="176" spans="1:60" ht="2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691</v>
      </c>
      <c r="AC176" s="107"/>
      <c r="AD176" s="107"/>
      <c r="AE176" s="108" t="s">
        <v>691</v>
      </c>
      <c r="AF176" s="102"/>
      <c r="AG176" s="102"/>
      <c r="AH176" s="102"/>
      <c r="AI176" s="108" t="s">
        <v>691</v>
      </c>
      <c r="AJ176" s="102"/>
      <c r="AK176" s="102"/>
      <c r="AL176" s="102"/>
      <c r="AM176" s="108" t="s">
        <v>691</v>
      </c>
      <c r="AN176" s="102"/>
      <c r="AO176" s="102"/>
      <c r="AP176" s="102"/>
      <c r="AQ176" s="109" t="s">
        <v>691</v>
      </c>
      <c r="AR176" s="110"/>
      <c r="AS176" s="110"/>
      <c r="AT176" s="111"/>
      <c r="AU176" s="102" t="s">
        <v>691</v>
      </c>
      <c r="AV176" s="102"/>
      <c r="AW176" s="102"/>
      <c r="AX176" s="103"/>
      <c r="AY176">
        <f t="shared" si="7"/>
        <v>1</v>
      </c>
    </row>
    <row r="177" spans="1:60" ht="23.2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t="s">
        <v>691</v>
      </c>
      <c r="AF177" s="102"/>
      <c r="AG177" s="102"/>
      <c r="AH177" s="102"/>
      <c r="AI177" s="108" t="s">
        <v>691</v>
      </c>
      <c r="AJ177" s="102"/>
      <c r="AK177" s="102"/>
      <c r="AL177" s="102"/>
      <c r="AM177" s="108" t="s">
        <v>691</v>
      </c>
      <c r="AN177" s="102"/>
      <c r="AO177" s="102"/>
      <c r="AP177" s="102"/>
      <c r="AQ177" s="109" t="s">
        <v>691</v>
      </c>
      <c r="AR177" s="110"/>
      <c r="AS177" s="110"/>
      <c r="AT177" s="111"/>
      <c r="AU177" s="102" t="s">
        <v>691</v>
      </c>
      <c r="AV177" s="102"/>
      <c r="AW177" s="102"/>
      <c r="AX177" s="103"/>
      <c r="AY177">
        <f t="shared" si="7"/>
        <v>1</v>
      </c>
    </row>
    <row r="178" spans="1:60" ht="23.25" customHeight="1" x14ac:dyDescent="0.15">
      <c r="A178" s="202" t="s">
        <v>339</v>
      </c>
      <c r="B178" s="165"/>
      <c r="C178" s="165"/>
      <c r="D178" s="165"/>
      <c r="E178" s="165"/>
      <c r="F178" s="166"/>
      <c r="G178" s="204" t="s">
        <v>691</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673</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15">
      <c r="A182" s="210"/>
      <c r="B182" s="167"/>
      <c r="C182" s="168"/>
      <c r="D182" s="168"/>
      <c r="E182" s="168"/>
      <c r="F182" s="169"/>
      <c r="G182" s="216" t="s">
        <v>695</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696</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19.5"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18.75"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t="s">
        <v>819</v>
      </c>
      <c r="AR186" s="141"/>
      <c r="AS186" s="142" t="s">
        <v>224</v>
      </c>
      <c r="AT186" s="143"/>
      <c r="AU186" s="141" t="s">
        <v>819</v>
      </c>
      <c r="AV186" s="141"/>
      <c r="AW186" s="123" t="s">
        <v>170</v>
      </c>
      <c r="AX186" s="144"/>
      <c r="AY186">
        <f t="shared" si="8"/>
        <v>1</v>
      </c>
      <c r="AZ186" s="10"/>
      <c r="BA186" s="10"/>
      <c r="BB186" s="10"/>
      <c r="BC186" s="10"/>
      <c r="BD186" s="10"/>
      <c r="BE186" s="10"/>
      <c r="BF186" s="10"/>
      <c r="BG186" s="10"/>
      <c r="BH186" s="10"/>
    </row>
    <row r="187" spans="1:60" ht="23.25" customHeight="1" x14ac:dyDescent="0.15">
      <c r="A187" s="210"/>
      <c r="B187" s="167"/>
      <c r="C187" s="168"/>
      <c r="D187" s="168"/>
      <c r="E187" s="168"/>
      <c r="F187" s="169"/>
      <c r="G187" s="145" t="s">
        <v>697</v>
      </c>
      <c r="H187" s="146"/>
      <c r="I187" s="146"/>
      <c r="J187" s="146"/>
      <c r="K187" s="146"/>
      <c r="L187" s="146"/>
      <c r="M187" s="146"/>
      <c r="N187" s="146"/>
      <c r="O187" s="147"/>
      <c r="P187" s="146" t="s">
        <v>698</v>
      </c>
      <c r="Q187" s="154"/>
      <c r="R187" s="154"/>
      <c r="S187" s="154"/>
      <c r="T187" s="154"/>
      <c r="U187" s="154"/>
      <c r="V187" s="154"/>
      <c r="W187" s="154"/>
      <c r="X187" s="155"/>
      <c r="Y187" s="160" t="s">
        <v>58</v>
      </c>
      <c r="Z187" s="161"/>
      <c r="AA187" s="162"/>
      <c r="AB187" s="163" t="s">
        <v>699</v>
      </c>
      <c r="AC187" s="163"/>
      <c r="AD187" s="163"/>
      <c r="AE187" s="108">
        <v>3773</v>
      </c>
      <c r="AF187" s="102"/>
      <c r="AG187" s="102"/>
      <c r="AH187" s="102"/>
      <c r="AI187" s="108">
        <v>4625</v>
      </c>
      <c r="AJ187" s="102"/>
      <c r="AK187" s="102"/>
      <c r="AL187" s="102"/>
      <c r="AM187" s="108"/>
      <c r="AN187" s="102"/>
      <c r="AO187" s="102"/>
      <c r="AP187" s="102"/>
      <c r="AQ187" s="109" t="s">
        <v>819</v>
      </c>
      <c r="AR187" s="110"/>
      <c r="AS187" s="110"/>
      <c r="AT187" s="111"/>
      <c r="AU187" s="102" t="s">
        <v>819</v>
      </c>
      <c r="AV187" s="102"/>
      <c r="AW187" s="102"/>
      <c r="AX187" s="103"/>
      <c r="AY187">
        <f t="shared" si="8"/>
        <v>1</v>
      </c>
    </row>
    <row r="188" spans="1:60" ht="23.25"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699</v>
      </c>
      <c r="AC188" s="107"/>
      <c r="AD188" s="107"/>
      <c r="AE188" s="108" t="s">
        <v>690</v>
      </c>
      <c r="AF188" s="102"/>
      <c r="AG188" s="102"/>
      <c r="AH188" s="102"/>
      <c r="AI188" s="108" t="s">
        <v>690</v>
      </c>
      <c r="AJ188" s="102"/>
      <c r="AK188" s="102"/>
      <c r="AL188" s="102"/>
      <c r="AM188" s="108" t="s">
        <v>785</v>
      </c>
      <c r="AN188" s="102"/>
      <c r="AO188" s="102"/>
      <c r="AP188" s="102"/>
      <c r="AQ188" s="109" t="s">
        <v>785</v>
      </c>
      <c r="AR188" s="110"/>
      <c r="AS188" s="110"/>
      <c r="AT188" s="111"/>
      <c r="AU188" s="102" t="s">
        <v>785</v>
      </c>
      <c r="AV188" s="102"/>
      <c r="AW188" s="102"/>
      <c r="AX188" s="103"/>
      <c r="AY188">
        <f t="shared" si="8"/>
        <v>1</v>
      </c>
      <c r="AZ188" s="10"/>
      <c r="BA188" s="10"/>
      <c r="BB188" s="10"/>
      <c r="BC188" s="10"/>
    </row>
    <row r="189" spans="1:60" ht="23.25"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t="s">
        <v>690</v>
      </c>
      <c r="AF189" s="114"/>
      <c r="AG189" s="114"/>
      <c r="AH189" s="114"/>
      <c r="AI189" s="113" t="s">
        <v>690</v>
      </c>
      <c r="AJ189" s="114"/>
      <c r="AK189" s="114"/>
      <c r="AL189" s="114"/>
      <c r="AM189" s="113" t="s">
        <v>785</v>
      </c>
      <c r="AN189" s="114"/>
      <c r="AO189" s="114"/>
      <c r="AP189" s="114"/>
      <c r="AQ189" s="109" t="s">
        <v>785</v>
      </c>
      <c r="AR189" s="110"/>
      <c r="AS189" s="110"/>
      <c r="AT189" s="111"/>
      <c r="AU189" s="102" t="s">
        <v>785</v>
      </c>
      <c r="AV189" s="102"/>
      <c r="AW189" s="102"/>
      <c r="AX189" s="103"/>
      <c r="AY189">
        <f t="shared" si="8"/>
        <v>1</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313</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309</v>
      </c>
      <c r="X200" s="600"/>
      <c r="Y200" s="603"/>
      <c r="Z200" s="603"/>
      <c r="AA200" s="604"/>
      <c r="AB200" s="597" t="s">
        <v>11</v>
      </c>
      <c r="AC200" s="594"/>
      <c r="AD200" s="595"/>
      <c r="AE200" s="134" t="s">
        <v>496</v>
      </c>
      <c r="AF200" s="134"/>
      <c r="AG200" s="134"/>
      <c r="AH200" s="134"/>
      <c r="AI200" s="134" t="s">
        <v>648</v>
      </c>
      <c r="AJ200" s="134"/>
      <c r="AK200" s="134"/>
      <c r="AL200" s="134"/>
      <c r="AM200" s="134" t="s">
        <v>464</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329</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329</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330</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317</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328</v>
      </c>
      <c r="X205" s="558"/>
      <c r="Y205" s="563" t="s">
        <v>12</v>
      </c>
      <c r="Z205" s="563"/>
      <c r="AA205" s="564"/>
      <c r="AB205" s="573" t="s">
        <v>329</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329</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330</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313</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342</v>
      </c>
      <c r="B213" s="512"/>
      <c r="C213" s="512"/>
      <c r="D213" s="512"/>
      <c r="E213" s="513" t="s">
        <v>301</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656</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308</v>
      </c>
      <c r="AP214" s="435"/>
      <c r="AQ214" s="435"/>
      <c r="AR214" s="96"/>
      <c r="AS214" s="434"/>
      <c r="AT214" s="435"/>
      <c r="AU214" s="435"/>
      <c r="AV214" s="435"/>
      <c r="AW214" s="435"/>
      <c r="AX214" s="436"/>
      <c r="AY214">
        <f>COUNTIF($AR$214,"☑")</f>
        <v>0</v>
      </c>
    </row>
    <row r="215" spans="1:51" ht="45" customHeight="1" x14ac:dyDescent="0.15">
      <c r="A215" s="421" t="s">
        <v>362</v>
      </c>
      <c r="B215" s="422"/>
      <c r="C215" s="425" t="s">
        <v>227</v>
      </c>
      <c r="D215" s="422"/>
      <c r="E215" s="427" t="s">
        <v>243</v>
      </c>
      <c r="F215" s="428"/>
      <c r="G215" s="429" t="s">
        <v>713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714</v>
      </c>
      <c r="H216" s="146"/>
      <c r="I216" s="146"/>
      <c r="J216" s="146"/>
      <c r="K216" s="146"/>
      <c r="L216" s="146"/>
      <c r="M216" s="146"/>
      <c r="N216" s="146"/>
      <c r="O216" s="146"/>
      <c r="P216" s="146"/>
      <c r="Q216" s="146"/>
      <c r="R216" s="146"/>
      <c r="S216" s="146"/>
      <c r="T216" s="146"/>
      <c r="U216" s="146"/>
      <c r="V216" s="147"/>
      <c r="W216" s="497" t="s">
        <v>664</v>
      </c>
      <c r="X216" s="498"/>
      <c r="Y216" s="498"/>
      <c r="Z216" s="498"/>
      <c r="AA216" s="499"/>
      <c r="AB216" s="500" t="s">
        <v>715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665</v>
      </c>
      <c r="X217" s="504"/>
      <c r="Y217" s="504"/>
      <c r="Z217" s="504"/>
      <c r="AA217" s="505"/>
      <c r="AB217" s="500" t="s">
        <v>716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677</v>
      </c>
      <c r="D218" s="507"/>
      <c r="E218" s="164" t="s">
        <v>358</v>
      </c>
      <c r="F218" s="166"/>
      <c r="G218" s="487" t="s">
        <v>230</v>
      </c>
      <c r="H218" s="488"/>
      <c r="I218" s="488"/>
      <c r="J218" s="508" t="s">
        <v>690</v>
      </c>
      <c r="K218" s="509"/>
      <c r="L218" s="509"/>
      <c r="M218" s="509"/>
      <c r="N218" s="509"/>
      <c r="O218" s="509"/>
      <c r="P218" s="509"/>
      <c r="Q218" s="509"/>
      <c r="R218" s="509"/>
      <c r="S218" s="509"/>
      <c r="T218" s="510"/>
      <c r="U218" s="485" t="s">
        <v>691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678</v>
      </c>
      <c r="H219" s="488"/>
      <c r="I219" s="488"/>
      <c r="J219" s="488"/>
      <c r="K219" s="488"/>
      <c r="L219" s="488"/>
      <c r="M219" s="488"/>
      <c r="N219" s="488"/>
      <c r="O219" s="488"/>
      <c r="P219" s="488"/>
      <c r="Q219" s="488"/>
      <c r="R219" s="488"/>
      <c r="S219" s="488"/>
      <c r="T219" s="488"/>
      <c r="U219" s="484" t="s">
        <v>691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665</v>
      </c>
      <c r="H220" s="488"/>
      <c r="I220" s="488"/>
      <c r="J220" s="488"/>
      <c r="K220" s="488"/>
      <c r="L220" s="488"/>
      <c r="M220" s="488"/>
      <c r="N220" s="488"/>
      <c r="O220" s="488"/>
      <c r="P220" s="488"/>
      <c r="Q220" s="488"/>
      <c r="R220" s="488"/>
      <c r="S220" s="488"/>
      <c r="T220" s="488"/>
      <c r="U220" s="823" t="s">
        <v>691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689</v>
      </c>
      <c r="AE223" s="467"/>
      <c r="AF223" s="467"/>
      <c r="AG223" s="468" t="s">
        <v>789</v>
      </c>
      <c r="AH223" s="469"/>
      <c r="AI223" s="469"/>
      <c r="AJ223" s="469"/>
      <c r="AK223" s="469"/>
      <c r="AL223" s="469"/>
      <c r="AM223" s="469"/>
      <c r="AN223" s="469"/>
      <c r="AO223" s="469"/>
      <c r="AP223" s="469"/>
      <c r="AQ223" s="469"/>
      <c r="AR223" s="469"/>
      <c r="AS223" s="469"/>
      <c r="AT223" s="469"/>
      <c r="AU223" s="469"/>
      <c r="AV223" s="469"/>
      <c r="AW223" s="469"/>
      <c r="AX223" s="470"/>
    </row>
    <row r="224" spans="1:51" ht="79.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689</v>
      </c>
      <c r="AE224" s="380"/>
      <c r="AF224" s="380"/>
      <c r="AG224" s="374" t="s">
        <v>790</v>
      </c>
      <c r="AH224" s="375"/>
      <c r="AI224" s="375"/>
      <c r="AJ224" s="375"/>
      <c r="AK224" s="375"/>
      <c r="AL224" s="375"/>
      <c r="AM224" s="375"/>
      <c r="AN224" s="375"/>
      <c r="AO224" s="375"/>
      <c r="AP224" s="375"/>
      <c r="AQ224" s="375"/>
      <c r="AR224" s="375"/>
      <c r="AS224" s="375"/>
      <c r="AT224" s="375"/>
      <c r="AU224" s="375"/>
      <c r="AV224" s="375"/>
      <c r="AW224" s="375"/>
      <c r="AX224" s="376"/>
    </row>
    <row r="225" spans="1:50" ht="56.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689</v>
      </c>
      <c r="AE225" s="417"/>
      <c r="AF225" s="417"/>
      <c r="AG225" s="402" t="s">
        <v>791</v>
      </c>
      <c r="AH225" s="149"/>
      <c r="AI225" s="149"/>
      <c r="AJ225" s="149"/>
      <c r="AK225" s="149"/>
      <c r="AL225" s="149"/>
      <c r="AM225" s="149"/>
      <c r="AN225" s="149"/>
      <c r="AO225" s="149"/>
      <c r="AP225" s="149"/>
      <c r="AQ225" s="149"/>
      <c r="AR225" s="149"/>
      <c r="AS225" s="149"/>
      <c r="AT225" s="149"/>
      <c r="AU225" s="149"/>
      <c r="AV225" s="149"/>
      <c r="AW225" s="149"/>
      <c r="AX225" s="403"/>
    </row>
    <row r="226" spans="1:50" ht="39.7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689</v>
      </c>
      <c r="AE226" s="398"/>
      <c r="AF226" s="398"/>
      <c r="AG226" s="400" t="s">
        <v>800</v>
      </c>
      <c r="AH226" s="146"/>
      <c r="AI226" s="146"/>
      <c r="AJ226" s="146"/>
      <c r="AK226" s="146"/>
      <c r="AL226" s="146"/>
      <c r="AM226" s="146"/>
      <c r="AN226" s="146"/>
      <c r="AO226" s="146"/>
      <c r="AP226" s="146"/>
      <c r="AQ226" s="146"/>
      <c r="AR226" s="146"/>
      <c r="AS226" s="146"/>
      <c r="AT226" s="146"/>
      <c r="AU226" s="146"/>
      <c r="AV226" s="146"/>
      <c r="AW226" s="146"/>
      <c r="AX226" s="401"/>
    </row>
    <row r="227" spans="1:50" ht="39.75" customHeight="1" x14ac:dyDescent="0.15">
      <c r="A227" s="356"/>
      <c r="B227" s="438"/>
      <c r="C227" s="442"/>
      <c r="D227" s="443"/>
      <c r="E227" s="446" t="s">
        <v>340</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792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63.7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793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794</v>
      </c>
      <c r="AE229" s="364"/>
      <c r="AF229" s="364"/>
      <c r="AG229" s="366" t="s">
        <v>363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689</v>
      </c>
      <c r="AE230" s="380"/>
      <c r="AF230" s="380"/>
      <c r="AG230" s="374" t="s">
        <v>795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689</v>
      </c>
      <c r="AE231" s="380"/>
      <c r="AF231" s="380"/>
      <c r="AG231" s="374" t="s">
        <v>796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689</v>
      </c>
      <c r="AE232" s="380"/>
      <c r="AF232" s="380"/>
      <c r="AG232" s="374" t="s">
        <v>795</v>
      </c>
      <c r="AH232" s="375"/>
      <c r="AI232" s="375"/>
      <c r="AJ232" s="375"/>
      <c r="AK232" s="375"/>
      <c r="AL232" s="375"/>
      <c r="AM232" s="375"/>
      <c r="AN232" s="375"/>
      <c r="AO232" s="375"/>
      <c r="AP232" s="375"/>
      <c r="AQ232" s="375"/>
      <c r="AR232" s="375"/>
      <c r="AS232" s="375"/>
      <c r="AT232" s="375"/>
      <c r="AU232" s="375"/>
      <c r="AV232" s="375"/>
      <c r="AW232" s="375"/>
      <c r="AX232" s="376"/>
    </row>
    <row r="233" spans="1:50" ht="71.25" customHeight="1" x14ac:dyDescent="0.15">
      <c r="A233" s="356"/>
      <c r="B233" s="357"/>
      <c r="C233" s="377" t="s">
        <v>310</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794</v>
      </c>
      <c r="AE233" s="417"/>
      <c r="AF233" s="417"/>
      <c r="AG233" s="418" t="s">
        <v>363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311</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794</v>
      </c>
      <c r="AE234" s="380"/>
      <c r="AF234" s="449"/>
      <c r="AG234" s="374" t="s">
        <v>363</v>
      </c>
      <c r="AH234" s="375"/>
      <c r="AI234" s="375"/>
      <c r="AJ234" s="375"/>
      <c r="AK234" s="375"/>
      <c r="AL234" s="375"/>
      <c r="AM234" s="375"/>
      <c r="AN234" s="375"/>
      <c r="AO234" s="375"/>
      <c r="AP234" s="375"/>
      <c r="AQ234" s="375"/>
      <c r="AR234" s="375"/>
      <c r="AS234" s="375"/>
      <c r="AT234" s="375"/>
      <c r="AU234" s="375"/>
      <c r="AV234" s="375"/>
      <c r="AW234" s="375"/>
      <c r="AX234" s="376"/>
    </row>
    <row r="235" spans="1:50" ht="44.25" customHeight="1" x14ac:dyDescent="0.15">
      <c r="A235" s="358"/>
      <c r="B235" s="359"/>
      <c r="C235" s="479" t="s">
        <v>298</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689</v>
      </c>
      <c r="AE235" s="410"/>
      <c r="AF235" s="411"/>
      <c r="AG235" s="412" t="s">
        <v>797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299</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794</v>
      </c>
      <c r="AE236" s="364"/>
      <c r="AF236" s="365"/>
      <c r="AG236" s="366" t="s">
        <v>363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794</v>
      </c>
      <c r="AE237" s="373"/>
      <c r="AF237" s="373"/>
      <c r="AG237" s="374" t="s">
        <v>363</v>
      </c>
      <c r="AH237" s="375"/>
      <c r="AI237" s="375"/>
      <c r="AJ237" s="375"/>
      <c r="AK237" s="375"/>
      <c r="AL237" s="375"/>
      <c r="AM237" s="375"/>
      <c r="AN237" s="375"/>
      <c r="AO237" s="375"/>
      <c r="AP237" s="375"/>
      <c r="AQ237" s="375"/>
      <c r="AR237" s="375"/>
      <c r="AS237" s="375"/>
      <c r="AT237" s="375"/>
      <c r="AU237" s="375"/>
      <c r="AV237" s="375"/>
      <c r="AW237" s="375"/>
      <c r="AX237" s="376"/>
    </row>
    <row r="238" spans="1:50" ht="4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689</v>
      </c>
      <c r="AE238" s="380"/>
      <c r="AF238" s="380"/>
      <c r="AG238" s="374" t="s">
        <v>798</v>
      </c>
      <c r="AH238" s="375"/>
      <c r="AI238" s="375"/>
      <c r="AJ238" s="375"/>
      <c r="AK238" s="375"/>
      <c r="AL238" s="375"/>
      <c r="AM238" s="375"/>
      <c r="AN238" s="375"/>
      <c r="AO238" s="375"/>
      <c r="AP238" s="375"/>
      <c r="AQ238" s="375"/>
      <c r="AR238" s="375"/>
      <c r="AS238" s="375"/>
      <c r="AT238" s="375"/>
      <c r="AU238" s="375"/>
      <c r="AV238" s="375"/>
      <c r="AW238" s="375"/>
      <c r="AX238" s="376"/>
    </row>
    <row r="239" spans="1:50" ht="45.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689</v>
      </c>
      <c r="AE239" s="380"/>
      <c r="AF239" s="380"/>
      <c r="AG239" s="404" t="s">
        <v>799</v>
      </c>
      <c r="AH239" s="152"/>
      <c r="AI239" s="152"/>
      <c r="AJ239" s="152"/>
      <c r="AK239" s="152"/>
      <c r="AL239" s="152"/>
      <c r="AM239" s="152"/>
      <c r="AN239" s="152"/>
      <c r="AO239" s="152"/>
      <c r="AP239" s="152"/>
      <c r="AQ239" s="152"/>
      <c r="AR239" s="152"/>
      <c r="AS239" s="152"/>
      <c r="AT239" s="152"/>
      <c r="AU239" s="152"/>
      <c r="AV239" s="152"/>
      <c r="AW239" s="152"/>
      <c r="AX239" s="405"/>
    </row>
    <row r="240" spans="1:50" ht="118.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689</v>
      </c>
      <c r="AE240" s="398"/>
      <c r="AF240" s="399"/>
      <c r="AG240" s="400" t="s">
        <v>803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683</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v>2022</v>
      </c>
      <c r="D242" s="887"/>
      <c r="E242" s="383" t="s">
        <v>717</v>
      </c>
      <c r="F242" s="383"/>
      <c r="G242" s="383"/>
      <c r="H242" s="384">
        <v>21</v>
      </c>
      <c r="I242" s="384"/>
      <c r="J242" s="888">
        <v>450</v>
      </c>
      <c r="K242" s="888"/>
      <c r="L242" s="888"/>
      <c r="M242" s="384"/>
      <c r="N242" s="889"/>
      <c r="O242" s="890" t="s">
        <v>718</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717</v>
      </c>
      <c r="F243" s="383"/>
      <c r="G243" s="383"/>
      <c r="H243" s="384">
        <v>21</v>
      </c>
      <c r="I243" s="384"/>
      <c r="J243" s="385">
        <v>451</v>
      </c>
      <c r="K243" s="385"/>
      <c r="L243" s="385"/>
      <c r="M243" s="386"/>
      <c r="N243" s="387"/>
      <c r="O243" s="893" t="s">
        <v>719</v>
      </c>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4"/>
      <c r="E247" s="734"/>
      <c r="F247" s="735"/>
      <c r="G247" s="917" t="s">
        <v>802</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801</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821</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820</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822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314</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356</v>
      </c>
      <c r="B258" s="105"/>
      <c r="C258" s="105"/>
      <c r="D258" s="106"/>
      <c r="E258" s="334" t="s">
        <v>720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355</v>
      </c>
      <c r="B259" s="271"/>
      <c r="C259" s="271"/>
      <c r="D259" s="271"/>
      <c r="E259" s="334" t="s">
        <v>721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354</v>
      </c>
      <c r="B260" s="271"/>
      <c r="C260" s="271"/>
      <c r="D260" s="271"/>
      <c r="E260" s="334" t="s">
        <v>722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353</v>
      </c>
      <c r="B261" s="271"/>
      <c r="C261" s="271"/>
      <c r="D261" s="271"/>
      <c r="E261" s="334" t="s">
        <v>723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352</v>
      </c>
      <c r="B262" s="271"/>
      <c r="C262" s="271"/>
      <c r="D262" s="271"/>
      <c r="E262" s="334" t="s">
        <v>724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351</v>
      </c>
      <c r="B263" s="271"/>
      <c r="C263" s="271"/>
      <c r="D263" s="271"/>
      <c r="E263" s="334" t="s">
        <v>725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350</v>
      </c>
      <c r="B264" s="271"/>
      <c r="C264" s="271"/>
      <c r="D264" s="271"/>
      <c r="E264" s="334" t="s">
        <v>726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349</v>
      </c>
      <c r="B265" s="271"/>
      <c r="C265" s="271"/>
      <c r="D265" s="271"/>
      <c r="E265" s="334" t="s">
        <v>727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496</v>
      </c>
      <c r="B266" s="271"/>
      <c r="C266" s="271"/>
      <c r="D266" s="271"/>
      <c r="E266" s="115" t="s">
        <v>728</v>
      </c>
      <c r="F266" s="101"/>
      <c r="G266" s="101"/>
      <c r="H266" s="92" t="str">
        <f>IF(E266="","","-")</f>
        <v>-</v>
      </c>
      <c r="I266" s="101"/>
      <c r="J266" s="101"/>
      <c r="K266" s="92" t="str">
        <f>IF(I266="","","-")</f>
        <v/>
      </c>
      <c r="L266" s="116">
        <v>378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674</v>
      </c>
      <c r="B267" s="271"/>
      <c r="C267" s="271"/>
      <c r="D267" s="271"/>
      <c r="E267" s="115" t="s">
        <v>728</v>
      </c>
      <c r="F267" s="101"/>
      <c r="G267" s="101"/>
      <c r="H267" s="92"/>
      <c r="I267" s="101"/>
      <c r="J267" s="101"/>
      <c r="K267" s="92"/>
      <c r="L267" s="116">
        <v>384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464</v>
      </c>
      <c r="B268" s="271"/>
      <c r="C268" s="271"/>
      <c r="D268" s="271"/>
      <c r="E268" s="99">
        <v>2021</v>
      </c>
      <c r="F268" s="100"/>
      <c r="G268" s="101" t="s">
        <v>717</v>
      </c>
      <c r="H268" s="101"/>
      <c r="I268" s="101"/>
      <c r="J268" s="100">
        <v>20</v>
      </c>
      <c r="K268" s="100"/>
      <c r="L268" s="116">
        <v>443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343</v>
      </c>
      <c r="B269" s="323"/>
      <c r="C269" s="323"/>
      <c r="D269" s="323"/>
      <c r="E269" s="323"/>
      <c r="F269" s="324"/>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345</v>
      </c>
      <c r="B308" s="329"/>
      <c r="C308" s="329"/>
      <c r="D308" s="329"/>
      <c r="E308" s="329"/>
      <c r="F308" s="330"/>
      <c r="G308" s="309" t="s">
        <v>729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730</v>
      </c>
      <c r="H310" s="300"/>
      <c r="I310" s="300"/>
      <c r="J310" s="300"/>
      <c r="K310" s="301"/>
      <c r="L310" s="302" t="s">
        <v>731</v>
      </c>
      <c r="M310" s="303"/>
      <c r="N310" s="303"/>
      <c r="O310" s="303"/>
      <c r="P310" s="303"/>
      <c r="Q310" s="303"/>
      <c r="R310" s="303"/>
      <c r="S310" s="303"/>
      <c r="T310" s="303"/>
      <c r="U310" s="303"/>
      <c r="V310" s="303"/>
      <c r="W310" s="303"/>
      <c r="X310" s="304"/>
      <c r="Y310" s="305">
        <v>50.6</v>
      </c>
      <c r="Z310" s="306"/>
      <c r="AA310" s="306"/>
      <c r="AB310" s="307"/>
      <c r="AC310" s="299" t="s">
        <v>730</v>
      </c>
      <c r="AD310" s="300"/>
      <c r="AE310" s="300"/>
      <c r="AF310" s="300"/>
      <c r="AG310" s="301"/>
      <c r="AH310" s="302" t="s">
        <v>732</v>
      </c>
      <c r="AI310" s="303"/>
      <c r="AJ310" s="303"/>
      <c r="AK310" s="303"/>
      <c r="AL310" s="303"/>
      <c r="AM310" s="303"/>
      <c r="AN310" s="303"/>
      <c r="AO310" s="303"/>
      <c r="AP310" s="303"/>
      <c r="AQ310" s="303"/>
      <c r="AR310" s="303"/>
      <c r="AS310" s="303"/>
      <c r="AT310" s="304"/>
      <c r="AU310" s="305">
        <v>3.6</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50.6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3.6</v>
      </c>
      <c r="AV320" s="286"/>
      <c r="AW320" s="286"/>
      <c r="AX320" s="288"/>
    </row>
    <row r="321" spans="1:51" ht="24.75" customHeight="1" x14ac:dyDescent="0.15">
      <c r="A321" s="331"/>
      <c r="B321" s="332"/>
      <c r="C321" s="332"/>
      <c r="D321" s="332"/>
      <c r="E321" s="332"/>
      <c r="F321" s="333"/>
      <c r="G321" s="309" t="s">
        <v>775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733</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746</v>
      </c>
      <c r="H323" s="300"/>
      <c r="I323" s="300"/>
      <c r="J323" s="300"/>
      <c r="K323" s="301"/>
      <c r="L323" s="302" t="s">
        <v>777</v>
      </c>
      <c r="M323" s="303"/>
      <c r="N323" s="303"/>
      <c r="O323" s="303"/>
      <c r="P323" s="303"/>
      <c r="Q323" s="303"/>
      <c r="R323" s="303"/>
      <c r="S323" s="303"/>
      <c r="T323" s="303"/>
      <c r="U323" s="303"/>
      <c r="V323" s="303"/>
      <c r="W323" s="303"/>
      <c r="X323" s="304"/>
      <c r="Y323" s="305">
        <v>5.4</v>
      </c>
      <c r="Z323" s="306"/>
      <c r="AA323" s="306"/>
      <c r="AB323" s="307"/>
      <c r="AC323" s="299" t="s">
        <v>736</v>
      </c>
      <c r="AD323" s="300"/>
      <c r="AE323" s="300"/>
      <c r="AF323" s="300"/>
      <c r="AG323" s="301"/>
      <c r="AH323" s="302" t="s">
        <v>735</v>
      </c>
      <c r="AI323" s="303"/>
      <c r="AJ323" s="303"/>
      <c r="AK323" s="303"/>
      <c r="AL323" s="303"/>
      <c r="AM323" s="303"/>
      <c r="AN323" s="303"/>
      <c r="AO323" s="303"/>
      <c r="AP323" s="303"/>
      <c r="AQ323" s="303"/>
      <c r="AR323" s="303"/>
      <c r="AS323" s="303"/>
      <c r="AT323" s="304"/>
      <c r="AU323" s="305">
        <v>2.5</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5.4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2.5</v>
      </c>
      <c r="AV333" s="286"/>
      <c r="AW333" s="286"/>
      <c r="AX333" s="288"/>
      <c r="AY333">
        <f t="shared" si="11"/>
        <v>2</v>
      </c>
    </row>
    <row r="334" spans="1:51" ht="24.75" customHeight="1" x14ac:dyDescent="0.15">
      <c r="A334" s="331"/>
      <c r="B334" s="332"/>
      <c r="C334" s="332"/>
      <c r="D334" s="332"/>
      <c r="E334" s="332"/>
      <c r="F334" s="333"/>
      <c r="G334" s="309" t="s">
        <v>747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778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15">
      <c r="A336" s="331"/>
      <c r="B336" s="332"/>
      <c r="C336" s="332"/>
      <c r="D336" s="332"/>
      <c r="E336" s="332"/>
      <c r="F336" s="333"/>
      <c r="G336" s="299" t="s">
        <v>730</v>
      </c>
      <c r="H336" s="300"/>
      <c r="I336" s="300"/>
      <c r="J336" s="300"/>
      <c r="K336" s="301"/>
      <c r="L336" s="302" t="s">
        <v>748</v>
      </c>
      <c r="M336" s="303"/>
      <c r="N336" s="303"/>
      <c r="O336" s="303"/>
      <c r="P336" s="303"/>
      <c r="Q336" s="303"/>
      <c r="R336" s="303"/>
      <c r="S336" s="303"/>
      <c r="T336" s="303"/>
      <c r="U336" s="303"/>
      <c r="V336" s="303"/>
      <c r="W336" s="303"/>
      <c r="X336" s="304"/>
      <c r="Y336" s="305">
        <v>0.4</v>
      </c>
      <c r="Z336" s="306"/>
      <c r="AA336" s="306"/>
      <c r="AB336" s="307"/>
      <c r="AC336" s="299" t="s">
        <v>730</v>
      </c>
      <c r="AD336" s="300"/>
      <c r="AE336" s="300"/>
      <c r="AF336" s="300"/>
      <c r="AG336" s="301"/>
      <c r="AH336" s="302" t="s">
        <v>776</v>
      </c>
      <c r="AI336" s="303"/>
      <c r="AJ336" s="303"/>
      <c r="AK336" s="303"/>
      <c r="AL336" s="303"/>
      <c r="AM336" s="303"/>
      <c r="AN336" s="303"/>
      <c r="AO336" s="303"/>
      <c r="AP336" s="303"/>
      <c r="AQ336" s="303"/>
      <c r="AR336" s="303"/>
      <c r="AS336" s="303"/>
      <c r="AT336" s="304"/>
      <c r="AU336" s="305">
        <v>25.3</v>
      </c>
      <c r="AV336" s="306"/>
      <c r="AW336" s="306"/>
      <c r="AX336" s="308"/>
      <c r="AY336">
        <f t="shared" si="12"/>
        <v>2</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0.4</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25.3</v>
      </c>
      <c r="AV346" s="286"/>
      <c r="AW346" s="286"/>
      <c r="AX346" s="288"/>
      <c r="AY346">
        <f t="shared" si="13"/>
        <v>2</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657</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308</v>
      </c>
      <c r="AM360" s="279"/>
      <c r="AN360" s="279"/>
      <c r="AO360" s="94" t="s">
        <v>307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306</v>
      </c>
      <c r="AD365" s="256"/>
      <c r="AE365" s="256"/>
      <c r="AF365" s="256"/>
      <c r="AG365" s="256"/>
      <c r="AH365" s="272" t="s">
        <v>326</v>
      </c>
      <c r="AI365" s="270"/>
      <c r="AJ365" s="270"/>
      <c r="AK365" s="270"/>
      <c r="AL365" s="270" t="s">
        <v>19</v>
      </c>
      <c r="AM365" s="270"/>
      <c r="AN365" s="270"/>
      <c r="AO365" s="274"/>
      <c r="AP365" s="259" t="s">
        <v>275</v>
      </c>
      <c r="AQ365" s="259"/>
      <c r="AR365" s="259"/>
      <c r="AS365" s="259"/>
      <c r="AT365" s="259"/>
      <c r="AU365" s="259"/>
      <c r="AV365" s="259"/>
      <c r="AW365" s="259"/>
      <c r="AX365" s="259"/>
    </row>
    <row r="366" spans="1:51" ht="37.5" customHeight="1" x14ac:dyDescent="0.15">
      <c r="A366" s="245">
        <v>1</v>
      </c>
      <c r="B366" s="245">
        <v>1</v>
      </c>
      <c r="C366" s="267" t="s">
        <v>756</v>
      </c>
      <c r="D366" s="266"/>
      <c r="E366" s="266"/>
      <c r="F366" s="266"/>
      <c r="G366" s="266"/>
      <c r="H366" s="266"/>
      <c r="I366" s="266"/>
      <c r="J366" s="248">
        <v>9010001018924</v>
      </c>
      <c r="K366" s="249"/>
      <c r="L366" s="249"/>
      <c r="M366" s="249"/>
      <c r="N366" s="249"/>
      <c r="O366" s="249"/>
      <c r="P366" s="260" t="s">
        <v>743</v>
      </c>
      <c r="Q366" s="250"/>
      <c r="R366" s="250"/>
      <c r="S366" s="250"/>
      <c r="T366" s="250"/>
      <c r="U366" s="250"/>
      <c r="V366" s="250"/>
      <c r="W366" s="250"/>
      <c r="X366" s="250"/>
      <c r="Y366" s="251">
        <v>50.6</v>
      </c>
      <c r="Z366" s="252"/>
      <c r="AA366" s="252"/>
      <c r="AB366" s="253"/>
      <c r="AC366" s="237" t="s">
        <v>745</v>
      </c>
      <c r="AD366" s="238"/>
      <c r="AE366" s="238"/>
      <c r="AF366" s="238"/>
      <c r="AG366" s="238"/>
      <c r="AH366" s="268">
        <v>1</v>
      </c>
      <c r="AI366" s="269"/>
      <c r="AJ366" s="269"/>
      <c r="AK366" s="269"/>
      <c r="AL366" s="241">
        <v>96.8</v>
      </c>
      <c r="AM366" s="242"/>
      <c r="AN366" s="242"/>
      <c r="AO366" s="243"/>
      <c r="AP366" s="244" t="s">
        <v>763</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9.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306</v>
      </c>
      <c r="AD398" s="256"/>
      <c r="AE398" s="256"/>
      <c r="AF398" s="256"/>
      <c r="AG398" s="256"/>
      <c r="AH398" s="272" t="s">
        <v>326</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4.25" customHeight="1" x14ac:dyDescent="0.15">
      <c r="A399" s="245">
        <v>1</v>
      </c>
      <c r="B399" s="245">
        <v>1</v>
      </c>
      <c r="C399" s="267" t="s">
        <v>757</v>
      </c>
      <c r="D399" s="266"/>
      <c r="E399" s="266"/>
      <c r="F399" s="266"/>
      <c r="G399" s="266"/>
      <c r="H399" s="266"/>
      <c r="I399" s="266"/>
      <c r="J399" s="248">
        <v>9010001018924</v>
      </c>
      <c r="K399" s="249"/>
      <c r="L399" s="249"/>
      <c r="M399" s="249"/>
      <c r="N399" s="249"/>
      <c r="O399" s="249"/>
      <c r="P399" s="260" t="s">
        <v>744</v>
      </c>
      <c r="Q399" s="250"/>
      <c r="R399" s="250"/>
      <c r="S399" s="250"/>
      <c r="T399" s="250"/>
      <c r="U399" s="250"/>
      <c r="V399" s="250"/>
      <c r="W399" s="250"/>
      <c r="X399" s="250"/>
      <c r="Y399" s="251">
        <v>3.6</v>
      </c>
      <c r="Z399" s="252"/>
      <c r="AA399" s="252"/>
      <c r="AB399" s="253"/>
      <c r="AC399" s="237" t="s">
        <v>332</v>
      </c>
      <c r="AD399" s="238"/>
      <c r="AE399" s="238"/>
      <c r="AF399" s="238"/>
      <c r="AG399" s="238"/>
      <c r="AH399" s="268">
        <v>1</v>
      </c>
      <c r="AI399" s="269"/>
      <c r="AJ399" s="269"/>
      <c r="AK399" s="269"/>
      <c r="AL399" s="241">
        <v>96.8</v>
      </c>
      <c r="AM399" s="242"/>
      <c r="AN399" s="242"/>
      <c r="AO399" s="243"/>
      <c r="AP399" s="244" t="s">
        <v>763</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306</v>
      </c>
      <c r="AD431" s="256"/>
      <c r="AE431" s="256"/>
      <c r="AF431" s="256"/>
      <c r="AG431" s="256"/>
      <c r="AH431" s="272" t="s">
        <v>326</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53.25" customHeight="1" x14ac:dyDescent="0.15">
      <c r="A432" s="245">
        <v>1</v>
      </c>
      <c r="B432" s="245">
        <v>1</v>
      </c>
      <c r="C432" s="267" t="s">
        <v>782</v>
      </c>
      <c r="D432" s="266"/>
      <c r="E432" s="266"/>
      <c r="F432" s="266"/>
      <c r="G432" s="266"/>
      <c r="H432" s="266"/>
      <c r="I432" s="266"/>
      <c r="J432" s="248">
        <v>9010001072822</v>
      </c>
      <c r="K432" s="249"/>
      <c r="L432" s="249"/>
      <c r="M432" s="249"/>
      <c r="N432" s="249"/>
      <c r="O432" s="249"/>
      <c r="P432" s="260" t="s">
        <v>783</v>
      </c>
      <c r="Q432" s="250"/>
      <c r="R432" s="250"/>
      <c r="S432" s="250"/>
      <c r="T432" s="250"/>
      <c r="U432" s="250"/>
      <c r="V432" s="250"/>
      <c r="W432" s="250"/>
      <c r="X432" s="250"/>
      <c r="Y432" s="251">
        <v>5.4</v>
      </c>
      <c r="Z432" s="252"/>
      <c r="AA432" s="252"/>
      <c r="AB432" s="253"/>
      <c r="AC432" s="237" t="s">
        <v>331</v>
      </c>
      <c r="AD432" s="238"/>
      <c r="AE432" s="238"/>
      <c r="AF432" s="238"/>
      <c r="AG432" s="238"/>
      <c r="AH432" s="268">
        <v>9</v>
      </c>
      <c r="AI432" s="269"/>
      <c r="AJ432" s="269"/>
      <c r="AK432" s="269"/>
      <c r="AL432" s="241">
        <v>82.6</v>
      </c>
      <c r="AM432" s="242"/>
      <c r="AN432" s="242"/>
      <c r="AO432" s="243"/>
      <c r="AP432" s="244" t="s">
        <v>781</v>
      </c>
      <c r="AQ432" s="244"/>
      <c r="AR432" s="244"/>
      <c r="AS432" s="244"/>
      <c r="AT432" s="244"/>
      <c r="AU432" s="244"/>
      <c r="AV432" s="244"/>
      <c r="AW432" s="244"/>
      <c r="AX432" s="244"/>
      <c r="AY432">
        <f>$AY$429</f>
        <v>1</v>
      </c>
    </row>
    <row r="433" spans="1:51" ht="54" customHeight="1" x14ac:dyDescent="0.15">
      <c r="A433" s="245">
        <v>2</v>
      </c>
      <c r="B433" s="245">
        <v>1</v>
      </c>
      <c r="C433" s="267" t="s">
        <v>824</v>
      </c>
      <c r="D433" s="266"/>
      <c r="E433" s="266"/>
      <c r="F433" s="266"/>
      <c r="G433" s="266"/>
      <c r="H433" s="266"/>
      <c r="I433" s="266"/>
      <c r="J433" s="248">
        <v>5010601000566</v>
      </c>
      <c r="K433" s="249"/>
      <c r="L433" s="249"/>
      <c r="M433" s="249"/>
      <c r="N433" s="249"/>
      <c r="O433" s="249"/>
      <c r="P433" s="260" t="s">
        <v>804</v>
      </c>
      <c r="Q433" s="250"/>
      <c r="R433" s="250"/>
      <c r="S433" s="250"/>
      <c r="T433" s="250"/>
      <c r="U433" s="250"/>
      <c r="V433" s="250"/>
      <c r="W433" s="250"/>
      <c r="X433" s="250"/>
      <c r="Y433" s="251">
        <v>4.2</v>
      </c>
      <c r="Z433" s="252"/>
      <c r="AA433" s="252"/>
      <c r="AB433" s="253"/>
      <c r="AC433" s="237" t="s">
        <v>331</v>
      </c>
      <c r="AD433" s="238"/>
      <c r="AE433" s="238"/>
      <c r="AF433" s="238"/>
      <c r="AG433" s="238"/>
      <c r="AH433" s="268">
        <v>6</v>
      </c>
      <c r="AI433" s="269"/>
      <c r="AJ433" s="269"/>
      <c r="AK433" s="269"/>
      <c r="AL433" s="241">
        <v>73.3</v>
      </c>
      <c r="AM433" s="242"/>
      <c r="AN433" s="242"/>
      <c r="AO433" s="243"/>
      <c r="AP433" s="244" t="s">
        <v>817</v>
      </c>
      <c r="AQ433" s="244"/>
      <c r="AR433" s="244"/>
      <c r="AS433" s="244"/>
      <c r="AT433" s="244"/>
      <c r="AU433" s="244"/>
      <c r="AV433" s="244"/>
      <c r="AW433" s="244"/>
      <c r="AX433" s="244"/>
      <c r="AY433">
        <f>COUNTA($C$433)</f>
        <v>1</v>
      </c>
    </row>
    <row r="434" spans="1:51" ht="57" customHeight="1" x14ac:dyDescent="0.15">
      <c r="A434" s="245">
        <v>3</v>
      </c>
      <c r="B434" s="245">
        <v>1</v>
      </c>
      <c r="C434" s="267" t="s">
        <v>805</v>
      </c>
      <c r="D434" s="266"/>
      <c r="E434" s="266"/>
      <c r="F434" s="266"/>
      <c r="G434" s="266"/>
      <c r="H434" s="266"/>
      <c r="I434" s="266"/>
      <c r="J434" s="248">
        <v>6011205000217</v>
      </c>
      <c r="K434" s="249"/>
      <c r="L434" s="249"/>
      <c r="M434" s="249"/>
      <c r="N434" s="249"/>
      <c r="O434" s="249"/>
      <c r="P434" s="260" t="s">
        <v>806</v>
      </c>
      <c r="Q434" s="250"/>
      <c r="R434" s="250"/>
      <c r="S434" s="250"/>
      <c r="T434" s="250"/>
      <c r="U434" s="250"/>
      <c r="V434" s="250"/>
      <c r="W434" s="250"/>
      <c r="X434" s="250"/>
      <c r="Y434" s="251">
        <v>3.7</v>
      </c>
      <c r="Z434" s="252"/>
      <c r="AA434" s="252"/>
      <c r="AB434" s="253"/>
      <c r="AC434" s="237" t="s">
        <v>337</v>
      </c>
      <c r="AD434" s="238"/>
      <c r="AE434" s="238"/>
      <c r="AF434" s="238"/>
      <c r="AG434" s="238"/>
      <c r="AH434" s="239" t="s">
        <v>817</v>
      </c>
      <c r="AI434" s="240"/>
      <c r="AJ434" s="240"/>
      <c r="AK434" s="240"/>
      <c r="AL434" s="241" t="s">
        <v>817</v>
      </c>
      <c r="AM434" s="242"/>
      <c r="AN434" s="242"/>
      <c r="AO434" s="243"/>
      <c r="AP434" s="244" t="s">
        <v>817</v>
      </c>
      <c r="AQ434" s="244"/>
      <c r="AR434" s="244"/>
      <c r="AS434" s="244"/>
      <c r="AT434" s="244"/>
      <c r="AU434" s="244"/>
      <c r="AV434" s="244"/>
      <c r="AW434" s="244"/>
      <c r="AX434" s="244"/>
      <c r="AY434">
        <f>COUNTA($C$434)</f>
        <v>1</v>
      </c>
    </row>
    <row r="435" spans="1:51" ht="57.75" customHeight="1" x14ac:dyDescent="0.15">
      <c r="A435" s="245">
        <v>4</v>
      </c>
      <c r="B435" s="245">
        <v>1</v>
      </c>
      <c r="C435" s="267" t="s">
        <v>826</v>
      </c>
      <c r="D435" s="266"/>
      <c r="E435" s="266"/>
      <c r="F435" s="266"/>
      <c r="G435" s="266"/>
      <c r="H435" s="266"/>
      <c r="I435" s="266"/>
      <c r="J435" s="248">
        <v>6010001021699</v>
      </c>
      <c r="K435" s="249"/>
      <c r="L435" s="249"/>
      <c r="M435" s="249"/>
      <c r="N435" s="249"/>
      <c r="O435" s="249"/>
      <c r="P435" s="260" t="s">
        <v>808</v>
      </c>
      <c r="Q435" s="250"/>
      <c r="R435" s="250"/>
      <c r="S435" s="250"/>
      <c r="T435" s="250"/>
      <c r="U435" s="250"/>
      <c r="V435" s="250"/>
      <c r="W435" s="250"/>
      <c r="X435" s="250"/>
      <c r="Y435" s="251">
        <v>2.4</v>
      </c>
      <c r="Z435" s="252"/>
      <c r="AA435" s="252"/>
      <c r="AB435" s="253"/>
      <c r="AC435" s="237" t="s">
        <v>337</v>
      </c>
      <c r="AD435" s="238"/>
      <c r="AE435" s="238"/>
      <c r="AF435" s="238"/>
      <c r="AG435" s="238"/>
      <c r="AH435" s="239" t="s">
        <v>817</v>
      </c>
      <c r="AI435" s="240"/>
      <c r="AJ435" s="240"/>
      <c r="AK435" s="240"/>
      <c r="AL435" s="241" t="s">
        <v>817</v>
      </c>
      <c r="AM435" s="242"/>
      <c r="AN435" s="242"/>
      <c r="AO435" s="243"/>
      <c r="AP435" s="244" t="s">
        <v>817</v>
      </c>
      <c r="AQ435" s="244"/>
      <c r="AR435" s="244"/>
      <c r="AS435" s="244"/>
      <c r="AT435" s="244"/>
      <c r="AU435" s="244"/>
      <c r="AV435" s="244"/>
      <c r="AW435" s="244"/>
      <c r="AX435" s="244"/>
      <c r="AY435">
        <f>COUNTA($C$435)</f>
        <v>1</v>
      </c>
    </row>
    <row r="436" spans="1:51" ht="49.5" customHeight="1" x14ac:dyDescent="0.15">
      <c r="A436" s="245">
        <v>5</v>
      </c>
      <c r="B436" s="245">
        <v>1</v>
      </c>
      <c r="C436" s="267" t="s">
        <v>809</v>
      </c>
      <c r="D436" s="266"/>
      <c r="E436" s="266"/>
      <c r="F436" s="266"/>
      <c r="G436" s="266"/>
      <c r="H436" s="266"/>
      <c r="I436" s="266"/>
      <c r="J436" s="248">
        <v>5010405010423</v>
      </c>
      <c r="K436" s="249"/>
      <c r="L436" s="249"/>
      <c r="M436" s="249"/>
      <c r="N436" s="249"/>
      <c r="O436" s="249"/>
      <c r="P436" s="260" t="s">
        <v>807</v>
      </c>
      <c r="Q436" s="250"/>
      <c r="R436" s="250"/>
      <c r="S436" s="250"/>
      <c r="T436" s="250"/>
      <c r="U436" s="250"/>
      <c r="V436" s="250"/>
      <c r="W436" s="250"/>
      <c r="X436" s="250"/>
      <c r="Y436" s="251">
        <v>1.4</v>
      </c>
      <c r="Z436" s="252"/>
      <c r="AA436" s="252"/>
      <c r="AB436" s="253"/>
      <c r="AC436" s="237" t="s">
        <v>337</v>
      </c>
      <c r="AD436" s="238"/>
      <c r="AE436" s="238"/>
      <c r="AF436" s="238"/>
      <c r="AG436" s="238"/>
      <c r="AH436" s="239" t="s">
        <v>817</v>
      </c>
      <c r="AI436" s="240"/>
      <c r="AJ436" s="240"/>
      <c r="AK436" s="240"/>
      <c r="AL436" s="241" t="s">
        <v>817</v>
      </c>
      <c r="AM436" s="242"/>
      <c r="AN436" s="242"/>
      <c r="AO436" s="243"/>
      <c r="AP436" s="244" t="s">
        <v>817</v>
      </c>
      <c r="AQ436" s="244"/>
      <c r="AR436" s="244"/>
      <c r="AS436" s="244"/>
      <c r="AT436" s="244"/>
      <c r="AU436" s="244"/>
      <c r="AV436" s="244"/>
      <c r="AW436" s="244"/>
      <c r="AX436" s="244"/>
      <c r="AY436">
        <f>COUNTA($C$436)</f>
        <v>1</v>
      </c>
    </row>
    <row r="437" spans="1:51" ht="45.75" customHeight="1" x14ac:dyDescent="0.15">
      <c r="A437" s="245">
        <v>6</v>
      </c>
      <c r="B437" s="245">
        <v>1</v>
      </c>
      <c r="C437" s="267" t="s">
        <v>810</v>
      </c>
      <c r="D437" s="266"/>
      <c r="E437" s="266"/>
      <c r="F437" s="266"/>
      <c r="G437" s="266"/>
      <c r="H437" s="266"/>
      <c r="I437" s="266"/>
      <c r="J437" s="248">
        <v>1012301009957</v>
      </c>
      <c r="K437" s="249"/>
      <c r="L437" s="249"/>
      <c r="M437" s="249"/>
      <c r="N437" s="249"/>
      <c r="O437" s="249"/>
      <c r="P437" s="260" t="s">
        <v>811</v>
      </c>
      <c r="Q437" s="250"/>
      <c r="R437" s="250"/>
      <c r="S437" s="250"/>
      <c r="T437" s="250"/>
      <c r="U437" s="250"/>
      <c r="V437" s="250"/>
      <c r="W437" s="250"/>
      <c r="X437" s="250"/>
      <c r="Y437" s="251">
        <v>1</v>
      </c>
      <c r="Z437" s="252"/>
      <c r="AA437" s="252"/>
      <c r="AB437" s="253"/>
      <c r="AC437" s="237" t="s">
        <v>337</v>
      </c>
      <c r="AD437" s="238"/>
      <c r="AE437" s="238"/>
      <c r="AF437" s="238"/>
      <c r="AG437" s="238"/>
      <c r="AH437" s="239" t="s">
        <v>817</v>
      </c>
      <c r="AI437" s="240"/>
      <c r="AJ437" s="240"/>
      <c r="AK437" s="240"/>
      <c r="AL437" s="241" t="s">
        <v>817</v>
      </c>
      <c r="AM437" s="242"/>
      <c r="AN437" s="242"/>
      <c r="AO437" s="243"/>
      <c r="AP437" s="244" t="s">
        <v>363</v>
      </c>
      <c r="AQ437" s="244"/>
      <c r="AR437" s="244"/>
      <c r="AS437" s="244"/>
      <c r="AT437" s="244"/>
      <c r="AU437" s="244"/>
      <c r="AV437" s="244"/>
      <c r="AW437" s="244"/>
      <c r="AX437" s="244"/>
      <c r="AY437">
        <f>COUNTA($C$437)</f>
        <v>1</v>
      </c>
    </row>
    <row r="438" spans="1:51" ht="45.75" customHeight="1" x14ac:dyDescent="0.15">
      <c r="A438" s="245">
        <v>7</v>
      </c>
      <c r="B438" s="245">
        <v>1</v>
      </c>
      <c r="C438" s="267" t="s">
        <v>812</v>
      </c>
      <c r="D438" s="266"/>
      <c r="E438" s="266"/>
      <c r="F438" s="266"/>
      <c r="G438" s="266"/>
      <c r="H438" s="266"/>
      <c r="I438" s="266"/>
      <c r="J438" s="248">
        <v>9010001018924</v>
      </c>
      <c r="K438" s="249"/>
      <c r="L438" s="249"/>
      <c r="M438" s="249"/>
      <c r="N438" s="249"/>
      <c r="O438" s="249"/>
      <c r="P438" s="260" t="s">
        <v>813</v>
      </c>
      <c r="Q438" s="250"/>
      <c r="R438" s="250"/>
      <c r="S438" s="250"/>
      <c r="T438" s="250"/>
      <c r="U438" s="250"/>
      <c r="V438" s="250"/>
      <c r="W438" s="250"/>
      <c r="X438" s="250"/>
      <c r="Y438" s="251">
        <v>0.8</v>
      </c>
      <c r="Z438" s="252"/>
      <c r="AA438" s="252"/>
      <c r="AB438" s="253"/>
      <c r="AC438" s="237" t="s">
        <v>337</v>
      </c>
      <c r="AD438" s="238"/>
      <c r="AE438" s="238"/>
      <c r="AF438" s="238"/>
      <c r="AG438" s="238"/>
      <c r="AH438" s="239" t="s">
        <v>817</v>
      </c>
      <c r="AI438" s="240"/>
      <c r="AJ438" s="240"/>
      <c r="AK438" s="240"/>
      <c r="AL438" s="241" t="s">
        <v>817</v>
      </c>
      <c r="AM438" s="242"/>
      <c r="AN438" s="242"/>
      <c r="AO438" s="243"/>
      <c r="AP438" s="244" t="s">
        <v>817</v>
      </c>
      <c r="AQ438" s="244"/>
      <c r="AR438" s="244"/>
      <c r="AS438" s="244"/>
      <c r="AT438" s="244"/>
      <c r="AU438" s="244"/>
      <c r="AV438" s="244"/>
      <c r="AW438" s="244"/>
      <c r="AX438" s="244"/>
      <c r="AY438">
        <f>COUNTA($C$438)</f>
        <v>1</v>
      </c>
    </row>
    <row r="439" spans="1:51" ht="45.75" customHeight="1" x14ac:dyDescent="0.15">
      <c r="A439" s="245">
        <v>8</v>
      </c>
      <c r="B439" s="245">
        <v>1</v>
      </c>
      <c r="C439" s="267" t="s">
        <v>825</v>
      </c>
      <c r="D439" s="266"/>
      <c r="E439" s="266"/>
      <c r="F439" s="266"/>
      <c r="G439" s="266"/>
      <c r="H439" s="266"/>
      <c r="I439" s="266"/>
      <c r="J439" s="248">
        <v>2010001035026</v>
      </c>
      <c r="K439" s="249"/>
      <c r="L439" s="249"/>
      <c r="M439" s="249"/>
      <c r="N439" s="249"/>
      <c r="O439" s="249"/>
      <c r="P439" s="260" t="s">
        <v>814</v>
      </c>
      <c r="Q439" s="250"/>
      <c r="R439" s="250"/>
      <c r="S439" s="250"/>
      <c r="T439" s="250"/>
      <c r="U439" s="250"/>
      <c r="V439" s="250"/>
      <c r="W439" s="250"/>
      <c r="X439" s="250"/>
      <c r="Y439" s="251">
        <v>0.7</v>
      </c>
      <c r="Z439" s="252"/>
      <c r="AA439" s="252"/>
      <c r="AB439" s="253"/>
      <c r="AC439" s="237" t="s">
        <v>337</v>
      </c>
      <c r="AD439" s="238"/>
      <c r="AE439" s="238"/>
      <c r="AF439" s="238"/>
      <c r="AG439" s="238"/>
      <c r="AH439" s="239" t="s">
        <v>817</v>
      </c>
      <c r="AI439" s="240"/>
      <c r="AJ439" s="240"/>
      <c r="AK439" s="240"/>
      <c r="AL439" s="241" t="s">
        <v>817</v>
      </c>
      <c r="AM439" s="242"/>
      <c r="AN439" s="242"/>
      <c r="AO439" s="243"/>
      <c r="AP439" s="244" t="s">
        <v>817</v>
      </c>
      <c r="AQ439" s="244"/>
      <c r="AR439" s="244"/>
      <c r="AS439" s="244"/>
      <c r="AT439" s="244"/>
      <c r="AU439" s="244"/>
      <c r="AV439" s="244"/>
      <c r="AW439" s="244"/>
      <c r="AX439" s="244"/>
      <c r="AY439">
        <f>COUNTA($C$439)</f>
        <v>1</v>
      </c>
    </row>
    <row r="440" spans="1:51" ht="45.75" customHeight="1" x14ac:dyDescent="0.15">
      <c r="A440" s="245">
        <v>9</v>
      </c>
      <c r="B440" s="245">
        <v>1</v>
      </c>
      <c r="C440" s="267" t="s">
        <v>824</v>
      </c>
      <c r="D440" s="266"/>
      <c r="E440" s="266"/>
      <c r="F440" s="266"/>
      <c r="G440" s="266"/>
      <c r="H440" s="266"/>
      <c r="I440" s="266"/>
      <c r="J440" s="248">
        <v>5010601000566</v>
      </c>
      <c r="K440" s="249"/>
      <c r="L440" s="249"/>
      <c r="M440" s="249"/>
      <c r="N440" s="249"/>
      <c r="O440" s="249"/>
      <c r="P440" s="260" t="s">
        <v>815</v>
      </c>
      <c r="Q440" s="250"/>
      <c r="R440" s="250"/>
      <c r="S440" s="250"/>
      <c r="T440" s="250"/>
      <c r="U440" s="250"/>
      <c r="V440" s="250"/>
      <c r="W440" s="250"/>
      <c r="X440" s="250"/>
      <c r="Y440" s="251">
        <v>0.6</v>
      </c>
      <c r="Z440" s="252"/>
      <c r="AA440" s="252"/>
      <c r="AB440" s="253"/>
      <c r="AC440" s="237" t="s">
        <v>337</v>
      </c>
      <c r="AD440" s="238"/>
      <c r="AE440" s="238"/>
      <c r="AF440" s="238"/>
      <c r="AG440" s="238"/>
      <c r="AH440" s="239" t="s">
        <v>817</v>
      </c>
      <c r="AI440" s="240"/>
      <c r="AJ440" s="240"/>
      <c r="AK440" s="240"/>
      <c r="AL440" s="241" t="s">
        <v>817</v>
      </c>
      <c r="AM440" s="242"/>
      <c r="AN440" s="242"/>
      <c r="AO440" s="243"/>
      <c r="AP440" s="244" t="s">
        <v>817</v>
      </c>
      <c r="AQ440" s="244"/>
      <c r="AR440" s="244"/>
      <c r="AS440" s="244"/>
      <c r="AT440" s="244"/>
      <c r="AU440" s="244"/>
      <c r="AV440" s="244"/>
      <c r="AW440" s="244"/>
      <c r="AX440" s="244"/>
      <c r="AY440">
        <f>COUNTA($C$440)</f>
        <v>1</v>
      </c>
    </row>
    <row r="441" spans="1:51" ht="45.75" customHeight="1" x14ac:dyDescent="0.15">
      <c r="A441" s="245">
        <v>10</v>
      </c>
      <c r="B441" s="245">
        <v>1</v>
      </c>
      <c r="C441" s="267" t="s">
        <v>827</v>
      </c>
      <c r="D441" s="266"/>
      <c r="E441" s="266"/>
      <c r="F441" s="266"/>
      <c r="G441" s="266"/>
      <c r="H441" s="266"/>
      <c r="I441" s="266"/>
      <c r="J441" s="248">
        <v>7011001001905</v>
      </c>
      <c r="K441" s="249"/>
      <c r="L441" s="249"/>
      <c r="M441" s="249"/>
      <c r="N441" s="249"/>
      <c r="O441" s="249"/>
      <c r="P441" s="260" t="s">
        <v>816</v>
      </c>
      <c r="Q441" s="250"/>
      <c r="R441" s="250"/>
      <c r="S441" s="250"/>
      <c r="T441" s="250"/>
      <c r="U441" s="250"/>
      <c r="V441" s="250"/>
      <c r="W441" s="250"/>
      <c r="X441" s="250"/>
      <c r="Y441" s="251">
        <v>0.1</v>
      </c>
      <c r="Z441" s="252"/>
      <c r="AA441" s="252"/>
      <c r="AB441" s="253"/>
      <c r="AC441" s="237" t="s">
        <v>337</v>
      </c>
      <c r="AD441" s="238"/>
      <c r="AE441" s="238"/>
      <c r="AF441" s="238"/>
      <c r="AG441" s="238"/>
      <c r="AH441" s="239" t="s">
        <v>817</v>
      </c>
      <c r="AI441" s="240"/>
      <c r="AJ441" s="240"/>
      <c r="AK441" s="240"/>
      <c r="AL441" s="241" t="s">
        <v>817</v>
      </c>
      <c r="AM441" s="242"/>
      <c r="AN441" s="242"/>
      <c r="AO441" s="243"/>
      <c r="AP441" s="244" t="s">
        <v>817</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41.25" hidden="1" customHeight="1" x14ac:dyDescent="0.15">
      <c r="A443" s="245">
        <v>12</v>
      </c>
      <c r="B443" s="245">
        <v>1</v>
      </c>
      <c r="C443" s="267"/>
      <c r="D443" s="266"/>
      <c r="E443" s="266"/>
      <c r="F443" s="266"/>
      <c r="G443" s="266"/>
      <c r="H443" s="266"/>
      <c r="I443" s="266"/>
      <c r="J443" s="248"/>
      <c r="K443" s="249"/>
      <c r="L443" s="249"/>
      <c r="M443" s="249"/>
      <c r="N443" s="249"/>
      <c r="O443" s="249"/>
      <c r="P443" s="26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7"/>
      <c r="D444" s="266"/>
      <c r="E444" s="266"/>
      <c r="F444" s="266"/>
      <c r="G444" s="266"/>
      <c r="H444" s="266"/>
      <c r="I444" s="266"/>
      <c r="J444" s="248"/>
      <c r="K444" s="249"/>
      <c r="L444" s="249"/>
      <c r="M444" s="249"/>
      <c r="N444" s="249"/>
      <c r="O444" s="249"/>
      <c r="P444" s="26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53.25" hidden="1" customHeight="1" x14ac:dyDescent="0.15">
      <c r="A445" s="245">
        <v>14</v>
      </c>
      <c r="B445" s="245">
        <v>1</v>
      </c>
      <c r="C445" s="267"/>
      <c r="D445" s="266"/>
      <c r="E445" s="266"/>
      <c r="F445" s="266"/>
      <c r="G445" s="266"/>
      <c r="H445" s="266"/>
      <c r="I445" s="266"/>
      <c r="J445" s="248"/>
      <c r="K445" s="249"/>
      <c r="L445" s="249"/>
      <c r="M445" s="249"/>
      <c r="N445" s="249"/>
      <c r="O445" s="249"/>
      <c r="P445" s="26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48" hidden="1" customHeight="1" x14ac:dyDescent="0.15">
      <c r="A446" s="245">
        <v>15</v>
      </c>
      <c r="B446" s="245">
        <v>1</v>
      </c>
      <c r="C446" s="267"/>
      <c r="D446" s="266"/>
      <c r="E446" s="266"/>
      <c r="F446" s="266"/>
      <c r="G446" s="266"/>
      <c r="H446" s="266"/>
      <c r="I446" s="266"/>
      <c r="J446" s="248"/>
      <c r="K446" s="249"/>
      <c r="L446" s="249"/>
      <c r="M446" s="249"/>
      <c r="N446" s="249"/>
      <c r="O446" s="249"/>
      <c r="P446" s="26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7"/>
      <c r="D447" s="266"/>
      <c r="E447" s="266"/>
      <c r="F447" s="266"/>
      <c r="G447" s="266"/>
      <c r="H447" s="266"/>
      <c r="I447" s="266"/>
      <c r="J447" s="248"/>
      <c r="K447" s="249"/>
      <c r="L447" s="249"/>
      <c r="M447" s="249"/>
      <c r="N447" s="249"/>
      <c r="O447" s="249"/>
      <c r="P447" s="26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7"/>
      <c r="D448" s="266"/>
      <c r="E448" s="266"/>
      <c r="F448" s="266"/>
      <c r="G448" s="266"/>
      <c r="H448" s="266"/>
      <c r="I448" s="266"/>
      <c r="J448" s="248"/>
      <c r="K448" s="249"/>
      <c r="L448" s="249"/>
      <c r="M448" s="249"/>
      <c r="N448" s="249"/>
      <c r="O448" s="249"/>
      <c r="P448" s="26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7"/>
      <c r="D449" s="266"/>
      <c r="E449" s="266"/>
      <c r="F449" s="266"/>
      <c r="G449" s="266"/>
      <c r="H449" s="266"/>
      <c r="I449" s="266"/>
      <c r="J449" s="248"/>
      <c r="K449" s="249"/>
      <c r="L449" s="249"/>
      <c r="M449" s="249"/>
      <c r="N449" s="249"/>
      <c r="O449" s="249"/>
      <c r="P449" s="26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7"/>
      <c r="D450" s="266"/>
      <c r="E450" s="266"/>
      <c r="F450" s="266"/>
      <c r="G450" s="266"/>
      <c r="H450" s="266"/>
      <c r="I450" s="266"/>
      <c r="J450" s="248"/>
      <c r="K450" s="249"/>
      <c r="L450" s="249"/>
      <c r="M450" s="249"/>
      <c r="N450" s="249"/>
      <c r="O450" s="249"/>
      <c r="P450" s="26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7"/>
      <c r="D451" s="266"/>
      <c r="E451" s="266"/>
      <c r="F451" s="266"/>
      <c r="G451" s="266"/>
      <c r="H451" s="266"/>
      <c r="I451" s="266"/>
      <c r="J451" s="248"/>
      <c r="K451" s="249"/>
      <c r="L451" s="249"/>
      <c r="M451" s="249"/>
      <c r="N451" s="249"/>
      <c r="O451" s="249"/>
      <c r="P451" s="26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306</v>
      </c>
      <c r="AD464" s="256"/>
      <c r="AE464" s="256"/>
      <c r="AF464" s="256"/>
      <c r="AG464" s="256"/>
      <c r="AH464" s="272" t="s">
        <v>326</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2" customHeight="1" x14ac:dyDescent="0.15">
      <c r="A465" s="245">
        <v>1</v>
      </c>
      <c r="B465" s="245">
        <v>1</v>
      </c>
      <c r="C465" s="267" t="s">
        <v>828</v>
      </c>
      <c r="D465" s="266"/>
      <c r="E465" s="266"/>
      <c r="F465" s="266"/>
      <c r="G465" s="266"/>
      <c r="H465" s="266"/>
      <c r="I465" s="266"/>
      <c r="J465" s="248">
        <v>6010001021699</v>
      </c>
      <c r="K465" s="249"/>
      <c r="L465" s="249"/>
      <c r="M465" s="249"/>
      <c r="N465" s="249"/>
      <c r="O465" s="249"/>
      <c r="P465" s="260" t="s">
        <v>738</v>
      </c>
      <c r="Q465" s="250"/>
      <c r="R465" s="250"/>
      <c r="S465" s="250"/>
      <c r="T465" s="250"/>
      <c r="U465" s="250"/>
      <c r="V465" s="250"/>
      <c r="W465" s="250"/>
      <c r="X465" s="250"/>
      <c r="Y465" s="251">
        <v>2.5</v>
      </c>
      <c r="Z465" s="252"/>
      <c r="AA465" s="252"/>
      <c r="AB465" s="253"/>
      <c r="AC465" s="237" t="s">
        <v>337</v>
      </c>
      <c r="AD465" s="238"/>
      <c r="AE465" s="238"/>
      <c r="AF465" s="238"/>
      <c r="AG465" s="238"/>
      <c r="AH465" s="268" t="s">
        <v>742</v>
      </c>
      <c r="AI465" s="269"/>
      <c r="AJ465" s="269"/>
      <c r="AK465" s="269"/>
      <c r="AL465" s="241" t="s">
        <v>781</v>
      </c>
      <c r="AM465" s="242"/>
      <c r="AN465" s="242"/>
      <c r="AO465" s="243"/>
      <c r="AP465" s="244" t="s">
        <v>781</v>
      </c>
      <c r="AQ465" s="244"/>
      <c r="AR465" s="244"/>
      <c r="AS465" s="244"/>
      <c r="AT465" s="244"/>
      <c r="AU465" s="244"/>
      <c r="AV465" s="244"/>
      <c r="AW465" s="244"/>
      <c r="AX465" s="244"/>
      <c r="AY465">
        <f>$AY$462</f>
        <v>1</v>
      </c>
    </row>
    <row r="466" spans="1:51" ht="48" customHeight="1" x14ac:dyDescent="0.15">
      <c r="A466" s="245">
        <v>2</v>
      </c>
      <c r="B466" s="245">
        <v>1</v>
      </c>
      <c r="C466" s="267" t="s">
        <v>737</v>
      </c>
      <c r="D466" s="266"/>
      <c r="E466" s="266"/>
      <c r="F466" s="266"/>
      <c r="G466" s="266"/>
      <c r="H466" s="266"/>
      <c r="I466" s="266"/>
      <c r="J466" s="248">
        <v>5010405010423</v>
      </c>
      <c r="K466" s="249"/>
      <c r="L466" s="249"/>
      <c r="M466" s="249"/>
      <c r="N466" s="249"/>
      <c r="O466" s="249"/>
      <c r="P466" s="260" t="s">
        <v>739</v>
      </c>
      <c r="Q466" s="250"/>
      <c r="R466" s="250"/>
      <c r="S466" s="250"/>
      <c r="T466" s="250"/>
      <c r="U466" s="250"/>
      <c r="V466" s="250"/>
      <c r="W466" s="250"/>
      <c r="X466" s="250"/>
      <c r="Y466" s="251">
        <v>1.5</v>
      </c>
      <c r="Z466" s="252"/>
      <c r="AA466" s="252"/>
      <c r="AB466" s="253"/>
      <c r="AC466" s="237" t="s">
        <v>337</v>
      </c>
      <c r="AD466" s="238"/>
      <c r="AE466" s="238"/>
      <c r="AF466" s="238"/>
      <c r="AG466" s="238"/>
      <c r="AH466" s="268" t="s">
        <v>742</v>
      </c>
      <c r="AI466" s="269"/>
      <c r="AJ466" s="269"/>
      <c r="AK466" s="269"/>
      <c r="AL466" s="241" t="s">
        <v>781</v>
      </c>
      <c r="AM466" s="242"/>
      <c r="AN466" s="242"/>
      <c r="AO466" s="243"/>
      <c r="AP466" s="244" t="s">
        <v>781</v>
      </c>
      <c r="AQ466" s="244"/>
      <c r="AR466" s="244"/>
      <c r="AS466" s="244"/>
      <c r="AT466" s="244"/>
      <c r="AU466" s="244"/>
      <c r="AV466" s="244"/>
      <c r="AW466" s="244"/>
      <c r="AX466" s="244"/>
      <c r="AY466">
        <f>COUNTA($C$466)</f>
        <v>1</v>
      </c>
    </row>
    <row r="467" spans="1:51" ht="45" customHeight="1" x14ac:dyDescent="0.15">
      <c r="A467" s="245">
        <v>3</v>
      </c>
      <c r="B467" s="245">
        <v>1</v>
      </c>
      <c r="C467" s="267" t="s">
        <v>829</v>
      </c>
      <c r="D467" s="266"/>
      <c r="E467" s="266"/>
      <c r="F467" s="266"/>
      <c r="G467" s="266"/>
      <c r="H467" s="266"/>
      <c r="I467" s="266"/>
      <c r="J467" s="248">
        <v>5010601000566</v>
      </c>
      <c r="K467" s="249"/>
      <c r="L467" s="249"/>
      <c r="M467" s="249"/>
      <c r="N467" s="249"/>
      <c r="O467" s="249"/>
      <c r="P467" s="260" t="s">
        <v>740</v>
      </c>
      <c r="Q467" s="250"/>
      <c r="R467" s="250"/>
      <c r="S467" s="250"/>
      <c r="T467" s="250"/>
      <c r="U467" s="250"/>
      <c r="V467" s="250"/>
      <c r="W467" s="250"/>
      <c r="X467" s="250"/>
      <c r="Y467" s="251">
        <v>0.5</v>
      </c>
      <c r="Z467" s="252"/>
      <c r="AA467" s="252"/>
      <c r="AB467" s="253"/>
      <c r="AC467" s="237" t="s">
        <v>337</v>
      </c>
      <c r="AD467" s="238"/>
      <c r="AE467" s="238"/>
      <c r="AF467" s="238"/>
      <c r="AG467" s="238"/>
      <c r="AH467" s="239" t="s">
        <v>742</v>
      </c>
      <c r="AI467" s="240"/>
      <c r="AJ467" s="240"/>
      <c r="AK467" s="240"/>
      <c r="AL467" s="241" t="s">
        <v>781</v>
      </c>
      <c r="AM467" s="242"/>
      <c r="AN467" s="242"/>
      <c r="AO467" s="243"/>
      <c r="AP467" s="244" t="s">
        <v>781</v>
      </c>
      <c r="AQ467" s="244"/>
      <c r="AR467" s="244"/>
      <c r="AS467" s="244"/>
      <c r="AT467" s="244"/>
      <c r="AU467" s="244"/>
      <c r="AV467" s="244"/>
      <c r="AW467" s="244"/>
      <c r="AX467" s="244"/>
      <c r="AY467">
        <f>COUNTA($C$467)</f>
        <v>1</v>
      </c>
    </row>
    <row r="468" spans="1:51" ht="57" customHeight="1" x14ac:dyDescent="0.15">
      <c r="A468" s="245">
        <v>4</v>
      </c>
      <c r="B468" s="245">
        <v>1</v>
      </c>
      <c r="C468" s="267" t="s">
        <v>737</v>
      </c>
      <c r="D468" s="266"/>
      <c r="E468" s="266"/>
      <c r="F468" s="266"/>
      <c r="G468" s="266"/>
      <c r="H468" s="266"/>
      <c r="I468" s="266"/>
      <c r="J468" s="248">
        <v>5010405010423</v>
      </c>
      <c r="K468" s="249"/>
      <c r="L468" s="249"/>
      <c r="M468" s="249"/>
      <c r="N468" s="249"/>
      <c r="O468" s="249"/>
      <c r="P468" s="260" t="s">
        <v>741</v>
      </c>
      <c r="Q468" s="250"/>
      <c r="R468" s="250"/>
      <c r="S468" s="250"/>
      <c r="T468" s="250"/>
      <c r="U468" s="250"/>
      <c r="V468" s="250"/>
      <c r="W468" s="250"/>
      <c r="X468" s="250"/>
      <c r="Y468" s="251">
        <v>0.3</v>
      </c>
      <c r="Z468" s="252"/>
      <c r="AA468" s="252"/>
      <c r="AB468" s="253"/>
      <c r="AC468" s="237" t="s">
        <v>337</v>
      </c>
      <c r="AD468" s="238"/>
      <c r="AE468" s="238"/>
      <c r="AF468" s="238"/>
      <c r="AG468" s="238"/>
      <c r="AH468" s="239" t="s">
        <v>742</v>
      </c>
      <c r="AI468" s="240"/>
      <c r="AJ468" s="240"/>
      <c r="AK468" s="240"/>
      <c r="AL468" s="241" t="s">
        <v>781</v>
      </c>
      <c r="AM468" s="242"/>
      <c r="AN468" s="242"/>
      <c r="AO468" s="243"/>
      <c r="AP468" s="244" t="s">
        <v>781</v>
      </c>
      <c r="AQ468" s="244"/>
      <c r="AR468" s="244"/>
      <c r="AS468" s="244"/>
      <c r="AT468" s="244"/>
      <c r="AU468" s="244"/>
      <c r="AV468" s="244"/>
      <c r="AW468" s="244"/>
      <c r="AX468" s="244"/>
      <c r="AY468">
        <f>COUNTA($C$468)</f>
        <v>1</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42.7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306</v>
      </c>
      <c r="AD497" s="256"/>
      <c r="AE497" s="256"/>
      <c r="AF497" s="256"/>
      <c r="AG497" s="256"/>
      <c r="AH497" s="272" t="s">
        <v>326</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8.25" customHeight="1" x14ac:dyDescent="0.15">
      <c r="A498" s="245">
        <v>1</v>
      </c>
      <c r="B498" s="245">
        <v>1</v>
      </c>
      <c r="C498" s="267" t="s">
        <v>749</v>
      </c>
      <c r="D498" s="266"/>
      <c r="E498" s="266"/>
      <c r="F498" s="266"/>
      <c r="G498" s="266"/>
      <c r="H498" s="266"/>
      <c r="I498" s="266"/>
      <c r="J498" s="248">
        <v>2011105001632</v>
      </c>
      <c r="K498" s="249"/>
      <c r="L498" s="249"/>
      <c r="M498" s="249"/>
      <c r="N498" s="249"/>
      <c r="O498" s="249"/>
      <c r="P498" s="260" t="s">
        <v>748</v>
      </c>
      <c r="Q498" s="250"/>
      <c r="R498" s="250"/>
      <c r="S498" s="250"/>
      <c r="T498" s="250"/>
      <c r="U498" s="250"/>
      <c r="V498" s="250"/>
      <c r="W498" s="250"/>
      <c r="X498" s="250"/>
      <c r="Y498" s="251">
        <v>0.4</v>
      </c>
      <c r="Z498" s="252"/>
      <c r="AA498" s="252"/>
      <c r="AB498" s="253"/>
      <c r="AC498" s="237" t="s">
        <v>337</v>
      </c>
      <c r="AD498" s="238"/>
      <c r="AE498" s="238"/>
      <c r="AF498" s="238"/>
      <c r="AG498" s="238"/>
      <c r="AH498" s="268" t="s">
        <v>742</v>
      </c>
      <c r="AI498" s="269"/>
      <c r="AJ498" s="269"/>
      <c r="AK498" s="269"/>
      <c r="AL498" s="241" t="s">
        <v>742</v>
      </c>
      <c r="AM498" s="242"/>
      <c r="AN498" s="242"/>
      <c r="AO498" s="243"/>
      <c r="AP498" s="244" t="s">
        <v>742</v>
      </c>
      <c r="AQ498" s="244"/>
      <c r="AR498" s="244"/>
      <c r="AS498" s="244"/>
      <c r="AT498" s="244"/>
      <c r="AU498" s="244"/>
      <c r="AV498" s="244"/>
      <c r="AW498" s="244"/>
      <c r="AX498" s="244"/>
      <c r="AY498">
        <f>$AY$495</f>
        <v>1</v>
      </c>
    </row>
    <row r="499" spans="1:51" ht="38.25" customHeight="1" x14ac:dyDescent="0.15">
      <c r="A499" s="245">
        <v>2</v>
      </c>
      <c r="B499" s="245">
        <v>1</v>
      </c>
      <c r="C499" s="267" t="s">
        <v>830</v>
      </c>
      <c r="D499" s="266"/>
      <c r="E499" s="266"/>
      <c r="F499" s="266"/>
      <c r="G499" s="266"/>
      <c r="H499" s="266"/>
      <c r="I499" s="266"/>
      <c r="J499" s="248">
        <v>3010905000792</v>
      </c>
      <c r="K499" s="249"/>
      <c r="L499" s="249"/>
      <c r="M499" s="249"/>
      <c r="N499" s="249"/>
      <c r="O499" s="249"/>
      <c r="P499" s="260" t="s">
        <v>750</v>
      </c>
      <c r="Q499" s="250"/>
      <c r="R499" s="250"/>
      <c r="S499" s="250"/>
      <c r="T499" s="250"/>
      <c r="U499" s="250"/>
      <c r="V499" s="250"/>
      <c r="W499" s="250"/>
      <c r="X499" s="250"/>
      <c r="Y499" s="251">
        <v>0.1</v>
      </c>
      <c r="Z499" s="252"/>
      <c r="AA499" s="252"/>
      <c r="AB499" s="253"/>
      <c r="AC499" s="237" t="s">
        <v>337</v>
      </c>
      <c r="AD499" s="238"/>
      <c r="AE499" s="238"/>
      <c r="AF499" s="238"/>
      <c r="AG499" s="238"/>
      <c r="AH499" s="268" t="s">
        <v>742</v>
      </c>
      <c r="AI499" s="269"/>
      <c r="AJ499" s="269"/>
      <c r="AK499" s="269"/>
      <c r="AL499" s="241" t="s">
        <v>742</v>
      </c>
      <c r="AM499" s="242"/>
      <c r="AN499" s="242"/>
      <c r="AO499" s="243"/>
      <c r="AP499" s="244" t="s">
        <v>742</v>
      </c>
      <c r="AQ499" s="244"/>
      <c r="AR499" s="244"/>
      <c r="AS499" s="244"/>
      <c r="AT499" s="244"/>
      <c r="AU499" s="244"/>
      <c r="AV499" s="244"/>
      <c r="AW499" s="244"/>
      <c r="AX499" s="244"/>
      <c r="AY499">
        <f>COUNTA($C$499)</f>
        <v>1</v>
      </c>
    </row>
    <row r="500" spans="1:51" ht="38.25" customHeight="1" x14ac:dyDescent="0.15">
      <c r="A500" s="245">
        <v>3</v>
      </c>
      <c r="B500" s="245">
        <v>1</v>
      </c>
      <c r="C500" s="267" t="s">
        <v>829</v>
      </c>
      <c r="D500" s="266"/>
      <c r="E500" s="266"/>
      <c r="F500" s="266"/>
      <c r="G500" s="266"/>
      <c r="H500" s="266"/>
      <c r="I500" s="266"/>
      <c r="J500" s="248">
        <v>5010601000566</v>
      </c>
      <c r="K500" s="249"/>
      <c r="L500" s="249"/>
      <c r="M500" s="249"/>
      <c r="N500" s="249"/>
      <c r="O500" s="249"/>
      <c r="P500" s="260" t="s">
        <v>751</v>
      </c>
      <c r="Q500" s="250"/>
      <c r="R500" s="250"/>
      <c r="S500" s="250"/>
      <c r="T500" s="250"/>
      <c r="U500" s="250"/>
      <c r="V500" s="250"/>
      <c r="W500" s="250"/>
      <c r="X500" s="250"/>
      <c r="Y500" s="251">
        <v>0</v>
      </c>
      <c r="Z500" s="252"/>
      <c r="AA500" s="252"/>
      <c r="AB500" s="253"/>
      <c r="AC500" s="237" t="s">
        <v>337</v>
      </c>
      <c r="AD500" s="238"/>
      <c r="AE500" s="238"/>
      <c r="AF500" s="238"/>
      <c r="AG500" s="238"/>
      <c r="AH500" s="239" t="s">
        <v>742</v>
      </c>
      <c r="AI500" s="240"/>
      <c r="AJ500" s="240"/>
      <c r="AK500" s="240"/>
      <c r="AL500" s="241" t="s">
        <v>742</v>
      </c>
      <c r="AM500" s="242"/>
      <c r="AN500" s="242"/>
      <c r="AO500" s="243"/>
      <c r="AP500" s="244" t="s">
        <v>742</v>
      </c>
      <c r="AQ500" s="244"/>
      <c r="AR500" s="244"/>
      <c r="AS500" s="244"/>
      <c r="AT500" s="244"/>
      <c r="AU500" s="244"/>
      <c r="AV500" s="244"/>
      <c r="AW500" s="244"/>
      <c r="AX500" s="244"/>
      <c r="AY500">
        <f>COUNTA($C$500)</f>
        <v>1</v>
      </c>
    </row>
    <row r="501" spans="1:51" ht="38.25" customHeight="1" x14ac:dyDescent="0.15">
      <c r="A501" s="245">
        <v>4</v>
      </c>
      <c r="B501" s="245">
        <v>1</v>
      </c>
      <c r="C501" s="267" t="s">
        <v>749</v>
      </c>
      <c r="D501" s="266"/>
      <c r="E501" s="266"/>
      <c r="F501" s="266"/>
      <c r="G501" s="266"/>
      <c r="H501" s="266"/>
      <c r="I501" s="266"/>
      <c r="J501" s="248">
        <v>2011105001632</v>
      </c>
      <c r="K501" s="249"/>
      <c r="L501" s="249"/>
      <c r="M501" s="249"/>
      <c r="N501" s="249"/>
      <c r="O501" s="249"/>
      <c r="P501" s="260" t="s">
        <v>752</v>
      </c>
      <c r="Q501" s="250"/>
      <c r="R501" s="250"/>
      <c r="S501" s="250"/>
      <c r="T501" s="250"/>
      <c r="U501" s="250"/>
      <c r="V501" s="250"/>
      <c r="W501" s="250"/>
      <c r="X501" s="250"/>
      <c r="Y501" s="251">
        <v>0</v>
      </c>
      <c r="Z501" s="252"/>
      <c r="AA501" s="252"/>
      <c r="AB501" s="253"/>
      <c r="AC501" s="237" t="s">
        <v>337</v>
      </c>
      <c r="AD501" s="238"/>
      <c r="AE501" s="238"/>
      <c r="AF501" s="238"/>
      <c r="AG501" s="238"/>
      <c r="AH501" s="239" t="s">
        <v>742</v>
      </c>
      <c r="AI501" s="240"/>
      <c r="AJ501" s="240"/>
      <c r="AK501" s="240"/>
      <c r="AL501" s="241" t="s">
        <v>742</v>
      </c>
      <c r="AM501" s="242"/>
      <c r="AN501" s="242"/>
      <c r="AO501" s="243"/>
      <c r="AP501" s="244" t="s">
        <v>742</v>
      </c>
      <c r="AQ501" s="244"/>
      <c r="AR501" s="244"/>
      <c r="AS501" s="244"/>
      <c r="AT501" s="244"/>
      <c r="AU501" s="244"/>
      <c r="AV501" s="244"/>
      <c r="AW501" s="244"/>
      <c r="AX501" s="244"/>
      <c r="AY501">
        <f>COUNTA($C$501)</f>
        <v>1</v>
      </c>
    </row>
    <row r="502" spans="1:51" ht="38.25" customHeight="1" x14ac:dyDescent="0.15">
      <c r="A502" s="245">
        <v>5</v>
      </c>
      <c r="B502" s="245">
        <v>1</v>
      </c>
      <c r="C502" s="267" t="s">
        <v>831</v>
      </c>
      <c r="D502" s="266"/>
      <c r="E502" s="266"/>
      <c r="F502" s="266"/>
      <c r="G502" s="266"/>
      <c r="H502" s="266"/>
      <c r="I502" s="266"/>
      <c r="J502" s="248">
        <v>9010001027784</v>
      </c>
      <c r="K502" s="249"/>
      <c r="L502" s="249"/>
      <c r="M502" s="249"/>
      <c r="N502" s="249"/>
      <c r="O502" s="249"/>
      <c r="P502" s="260" t="s">
        <v>753</v>
      </c>
      <c r="Q502" s="250"/>
      <c r="R502" s="250"/>
      <c r="S502" s="250"/>
      <c r="T502" s="250"/>
      <c r="U502" s="250"/>
      <c r="V502" s="250"/>
      <c r="W502" s="250"/>
      <c r="X502" s="250"/>
      <c r="Y502" s="251">
        <v>0</v>
      </c>
      <c r="Z502" s="252"/>
      <c r="AA502" s="252"/>
      <c r="AB502" s="253"/>
      <c r="AC502" s="237" t="s">
        <v>337</v>
      </c>
      <c r="AD502" s="238"/>
      <c r="AE502" s="238"/>
      <c r="AF502" s="238"/>
      <c r="AG502" s="238"/>
      <c r="AH502" s="239" t="s">
        <v>742</v>
      </c>
      <c r="AI502" s="240"/>
      <c r="AJ502" s="240"/>
      <c r="AK502" s="240"/>
      <c r="AL502" s="241" t="s">
        <v>742</v>
      </c>
      <c r="AM502" s="242"/>
      <c r="AN502" s="242"/>
      <c r="AO502" s="243"/>
      <c r="AP502" s="244" t="s">
        <v>742</v>
      </c>
      <c r="AQ502" s="244"/>
      <c r="AR502" s="244"/>
      <c r="AS502" s="244"/>
      <c r="AT502" s="244"/>
      <c r="AU502" s="244"/>
      <c r="AV502" s="244"/>
      <c r="AW502" s="244"/>
      <c r="AX502" s="244"/>
      <c r="AY502">
        <f>COUNTA($C$502)</f>
        <v>1</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t="e">
        <f>-AL498</f>
        <v>#VALUE!</v>
      </c>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306</v>
      </c>
      <c r="AD530" s="256"/>
      <c r="AE530" s="256"/>
      <c r="AF530" s="256"/>
      <c r="AG530" s="256"/>
      <c r="AH530" s="272" t="s">
        <v>326</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30" customHeight="1" x14ac:dyDescent="0.15">
      <c r="A531" s="245">
        <v>1</v>
      </c>
      <c r="B531" s="245">
        <v>1</v>
      </c>
      <c r="C531" s="267" t="s">
        <v>779</v>
      </c>
      <c r="D531" s="266"/>
      <c r="E531" s="266"/>
      <c r="F531" s="266"/>
      <c r="G531" s="266"/>
      <c r="H531" s="266"/>
      <c r="I531" s="266"/>
      <c r="J531" s="248">
        <v>7010401001556</v>
      </c>
      <c r="K531" s="249"/>
      <c r="L531" s="249"/>
      <c r="M531" s="249"/>
      <c r="N531" s="249"/>
      <c r="O531" s="249"/>
      <c r="P531" s="260" t="s">
        <v>780</v>
      </c>
      <c r="Q531" s="250"/>
      <c r="R531" s="250"/>
      <c r="S531" s="250"/>
      <c r="T531" s="250"/>
      <c r="U531" s="250"/>
      <c r="V531" s="250"/>
      <c r="W531" s="250"/>
      <c r="X531" s="250"/>
      <c r="Y531" s="251">
        <v>25.3</v>
      </c>
      <c r="Z531" s="252"/>
      <c r="AA531" s="252"/>
      <c r="AB531" s="253"/>
      <c r="AC531" s="237" t="s">
        <v>332</v>
      </c>
      <c r="AD531" s="238"/>
      <c r="AE531" s="238"/>
      <c r="AF531" s="238"/>
      <c r="AG531" s="238"/>
      <c r="AH531" s="268">
        <v>4</v>
      </c>
      <c r="AI531" s="269"/>
      <c r="AJ531" s="269"/>
      <c r="AK531" s="269"/>
      <c r="AL531" s="241">
        <v>84.3</v>
      </c>
      <c r="AM531" s="242"/>
      <c r="AN531" s="242"/>
      <c r="AO531" s="243"/>
      <c r="AP531" s="244" t="s">
        <v>781</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306</v>
      </c>
      <c r="AD563" s="256"/>
      <c r="AE563" s="256"/>
      <c r="AF563" s="256"/>
      <c r="AG563" s="256"/>
      <c r="AH563" s="272" t="s">
        <v>326</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306</v>
      </c>
      <c r="AD596" s="256"/>
      <c r="AE596" s="256"/>
      <c r="AF596" s="256"/>
      <c r="AG596" s="256"/>
      <c r="AH596" s="272" t="s">
        <v>326</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5.25"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9.25"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3.75"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7"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4.75"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75"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9.25"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6"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30.75" hidden="1" customHeight="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308</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302</v>
      </c>
      <c r="AQ630" s="259"/>
      <c r="AR630" s="259"/>
      <c r="AS630" s="259"/>
      <c r="AT630" s="259"/>
      <c r="AU630" s="259"/>
      <c r="AV630" s="259"/>
      <c r="AW630" s="259"/>
      <c r="AX630" s="259"/>
    </row>
    <row r="631" spans="1:51" ht="46.5" customHeight="1" x14ac:dyDescent="0.15">
      <c r="A631" s="245">
        <v>1</v>
      </c>
      <c r="B631" s="245">
        <v>1</v>
      </c>
      <c r="C631" s="246" t="s">
        <v>754</v>
      </c>
      <c r="D631" s="246"/>
      <c r="E631" s="255" t="s">
        <v>757</v>
      </c>
      <c r="F631" s="247"/>
      <c r="G631" s="247"/>
      <c r="H631" s="247"/>
      <c r="I631" s="247"/>
      <c r="J631" s="248">
        <v>9010001018924</v>
      </c>
      <c r="K631" s="249"/>
      <c r="L631" s="249"/>
      <c r="M631" s="249"/>
      <c r="N631" s="249"/>
      <c r="O631" s="249"/>
      <c r="P631" s="260" t="s">
        <v>755</v>
      </c>
      <c r="Q631" s="250"/>
      <c r="R631" s="250"/>
      <c r="S631" s="250"/>
      <c r="T631" s="250"/>
      <c r="U631" s="250"/>
      <c r="V631" s="250"/>
      <c r="W631" s="250"/>
      <c r="X631" s="250"/>
      <c r="Y631" s="251">
        <v>252</v>
      </c>
      <c r="Z631" s="252"/>
      <c r="AA631" s="252"/>
      <c r="AB631" s="253"/>
      <c r="AC631" s="237" t="s">
        <v>332</v>
      </c>
      <c r="AD631" s="238"/>
      <c r="AE631" s="238"/>
      <c r="AF631" s="238"/>
      <c r="AG631" s="238"/>
      <c r="AH631" s="239">
        <v>1</v>
      </c>
      <c r="AI631" s="240"/>
      <c r="AJ631" s="240"/>
      <c r="AK631" s="240"/>
      <c r="AL631" s="241">
        <v>96.8</v>
      </c>
      <c r="AM631" s="242"/>
      <c r="AN631" s="242"/>
      <c r="AO631" s="243"/>
      <c r="AP631" s="244" t="s">
        <v>785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75"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75.75"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3" priority="939">
      <formula>IF(RIGHT(TEXT(P14,"0.#"),1)=".",FALSE,TRUE)</formula>
    </cfRule>
    <cfRule type="expression" dxfId="1512" priority="940">
      <formula>IF(RIGHT(TEXT(P14,"0.#"),1)=".",TRUE,FALSE)</formula>
    </cfRule>
  </conditionalFormatting>
  <conditionalFormatting sqref="P18:AX18">
    <cfRule type="expression" dxfId="1511" priority="937">
      <formula>IF(RIGHT(TEXT(P18,"0.#"),1)=".",FALSE,TRUE)</formula>
    </cfRule>
    <cfRule type="expression" dxfId="1510" priority="938">
      <formula>IF(RIGHT(TEXT(P18,"0.#"),1)=".",TRUE,FALSE)</formula>
    </cfRule>
  </conditionalFormatting>
  <conditionalFormatting sqref="Y311">
    <cfRule type="expression" dxfId="1509" priority="935">
      <formula>IF(RIGHT(TEXT(Y311,"0.#"),1)=".",FALSE,TRUE)</formula>
    </cfRule>
    <cfRule type="expression" dxfId="1508" priority="936">
      <formula>IF(RIGHT(TEXT(Y311,"0.#"),1)=".",TRUE,FALSE)</formula>
    </cfRule>
  </conditionalFormatting>
  <conditionalFormatting sqref="Y320">
    <cfRule type="expression" dxfId="1507" priority="933">
      <formula>IF(RIGHT(TEXT(Y320,"0.#"),1)=".",FALSE,TRUE)</formula>
    </cfRule>
    <cfRule type="expression" dxfId="1506" priority="934">
      <formula>IF(RIGHT(TEXT(Y320,"0.#"),1)=".",TRUE,FALSE)</formula>
    </cfRule>
  </conditionalFormatting>
  <conditionalFormatting sqref="Y351:Y358 Y349 Y338:Y345 Y336 Y325:Y332 Y323">
    <cfRule type="expression" dxfId="1505" priority="913">
      <formula>IF(RIGHT(TEXT(Y323,"0.#"),1)=".",FALSE,TRUE)</formula>
    </cfRule>
    <cfRule type="expression" dxfId="1504" priority="914">
      <formula>IF(RIGHT(TEXT(Y323,"0.#"),1)=".",TRUE,FALSE)</formula>
    </cfRule>
  </conditionalFormatting>
  <conditionalFormatting sqref="P16:AQ17 P15:AX15 P13:AX13">
    <cfRule type="expression" dxfId="1503" priority="931">
      <formula>IF(RIGHT(TEXT(P13,"0.#"),1)=".",FALSE,TRUE)</formula>
    </cfRule>
    <cfRule type="expression" dxfId="1502" priority="932">
      <formula>IF(RIGHT(TEXT(P13,"0.#"),1)=".",TRUE,FALSE)</formula>
    </cfRule>
  </conditionalFormatting>
  <conditionalFormatting sqref="P19:AJ19">
    <cfRule type="expression" dxfId="1501" priority="929">
      <formula>IF(RIGHT(TEXT(P19,"0.#"),1)=".",FALSE,TRUE)</formula>
    </cfRule>
    <cfRule type="expression" dxfId="1500" priority="930">
      <formula>IF(RIGHT(TEXT(P19,"0.#"),1)=".",TRUE,FALSE)</formula>
    </cfRule>
  </conditionalFormatting>
  <conditionalFormatting sqref="AE32">
    <cfRule type="expression" dxfId="1499" priority="927">
      <formula>IF(RIGHT(TEXT(AE32,"0.#"),1)=".",FALSE,TRUE)</formula>
    </cfRule>
    <cfRule type="expression" dxfId="1498" priority="928">
      <formula>IF(RIGHT(TEXT(AE32,"0.#"),1)=".",TRUE,FALSE)</formula>
    </cfRule>
  </conditionalFormatting>
  <conditionalFormatting sqref="Y312:Y319 Y310">
    <cfRule type="expression" dxfId="1497" priority="925">
      <formula>IF(RIGHT(TEXT(Y310,"0.#"),1)=".",FALSE,TRUE)</formula>
    </cfRule>
    <cfRule type="expression" dxfId="1496" priority="926">
      <formula>IF(RIGHT(TEXT(Y310,"0.#"),1)=".",TRUE,FALSE)</formula>
    </cfRule>
  </conditionalFormatting>
  <conditionalFormatting sqref="AU311">
    <cfRule type="expression" dxfId="1495" priority="923">
      <formula>IF(RIGHT(TEXT(AU311,"0.#"),1)=".",FALSE,TRUE)</formula>
    </cfRule>
    <cfRule type="expression" dxfId="1494" priority="924">
      <formula>IF(RIGHT(TEXT(AU311,"0.#"),1)=".",TRUE,FALSE)</formula>
    </cfRule>
  </conditionalFormatting>
  <conditionalFormatting sqref="AU320">
    <cfRule type="expression" dxfId="1493" priority="921">
      <formula>IF(RIGHT(TEXT(AU320,"0.#"),1)=".",FALSE,TRUE)</formula>
    </cfRule>
    <cfRule type="expression" dxfId="1492" priority="922">
      <formula>IF(RIGHT(TEXT(AU320,"0.#"),1)=".",TRUE,FALSE)</formula>
    </cfRule>
  </conditionalFormatting>
  <conditionalFormatting sqref="AU312:AU319 AU310">
    <cfRule type="expression" dxfId="1491" priority="919">
      <formula>IF(RIGHT(TEXT(AU310,"0.#"),1)=".",FALSE,TRUE)</formula>
    </cfRule>
    <cfRule type="expression" dxfId="1490" priority="920">
      <formula>IF(RIGHT(TEXT(AU310,"0.#"),1)=".",TRUE,FALSE)</formula>
    </cfRule>
  </conditionalFormatting>
  <conditionalFormatting sqref="Y350 Y337 Y324">
    <cfRule type="expression" dxfId="1489" priority="917">
      <formula>IF(RIGHT(TEXT(Y324,"0.#"),1)=".",FALSE,TRUE)</formula>
    </cfRule>
    <cfRule type="expression" dxfId="1488" priority="918">
      <formula>IF(RIGHT(TEXT(Y324,"0.#"),1)=".",TRUE,FALSE)</formula>
    </cfRule>
  </conditionalFormatting>
  <conditionalFormatting sqref="Y359 Y346 Y333">
    <cfRule type="expression" dxfId="1487" priority="915">
      <formula>IF(RIGHT(TEXT(Y333,"0.#"),1)=".",FALSE,TRUE)</formula>
    </cfRule>
    <cfRule type="expression" dxfId="1486" priority="916">
      <formula>IF(RIGHT(TEXT(Y333,"0.#"),1)=".",TRUE,FALSE)</formula>
    </cfRule>
  </conditionalFormatting>
  <conditionalFormatting sqref="AU350 AU337 AU324">
    <cfRule type="expression" dxfId="1485" priority="911">
      <formula>IF(RIGHT(TEXT(AU324,"0.#"),1)=".",FALSE,TRUE)</formula>
    </cfRule>
    <cfRule type="expression" dxfId="1484" priority="912">
      <formula>IF(RIGHT(TEXT(AU324,"0.#"),1)=".",TRUE,FALSE)</formula>
    </cfRule>
  </conditionalFormatting>
  <conditionalFormatting sqref="AU359 AU346 AU333">
    <cfRule type="expression" dxfId="1483" priority="909">
      <formula>IF(RIGHT(TEXT(AU333,"0.#"),1)=".",FALSE,TRUE)</formula>
    </cfRule>
    <cfRule type="expression" dxfId="1482" priority="910">
      <formula>IF(RIGHT(TEXT(AU333,"0.#"),1)=".",TRUE,FALSE)</formula>
    </cfRule>
  </conditionalFormatting>
  <conditionalFormatting sqref="AU351:AU358 AU349 AU338:AU345 AU336 AU325:AU332 AU323">
    <cfRule type="expression" dxfId="1481" priority="907">
      <formula>IF(RIGHT(TEXT(AU323,"0.#"),1)=".",FALSE,TRUE)</formula>
    </cfRule>
    <cfRule type="expression" dxfId="1480" priority="908">
      <formula>IF(RIGHT(TEXT(AU323,"0.#"),1)=".",TRUE,FALSE)</formula>
    </cfRule>
  </conditionalFormatting>
  <conditionalFormatting sqref="AI32">
    <cfRule type="expression" dxfId="1479" priority="905">
      <formula>IF(RIGHT(TEXT(AI32,"0.#"),1)=".",FALSE,TRUE)</formula>
    </cfRule>
    <cfRule type="expression" dxfId="1478" priority="906">
      <formula>IF(RIGHT(TEXT(AI32,"0.#"),1)=".",TRUE,FALSE)</formula>
    </cfRule>
  </conditionalFormatting>
  <conditionalFormatting sqref="AE33">
    <cfRule type="expression" dxfId="1477" priority="901">
      <formula>IF(RIGHT(TEXT(AE33,"0.#"),1)=".",FALSE,TRUE)</formula>
    </cfRule>
    <cfRule type="expression" dxfId="1476" priority="902">
      <formula>IF(RIGHT(TEXT(AE33,"0.#"),1)=".",TRUE,FALSE)</formula>
    </cfRule>
  </conditionalFormatting>
  <conditionalFormatting sqref="AI33">
    <cfRule type="expression" dxfId="1475" priority="899">
      <formula>IF(RIGHT(TEXT(AI33,"0.#"),1)=".",FALSE,TRUE)</formula>
    </cfRule>
    <cfRule type="expression" dxfId="1474" priority="900">
      <formula>IF(RIGHT(TEXT(AI33,"0.#"),1)=".",TRUE,FALSE)</formula>
    </cfRule>
  </conditionalFormatting>
  <conditionalFormatting sqref="AE210">
    <cfRule type="expression" dxfId="1473" priority="893">
      <formula>IF(RIGHT(TEXT(AE210,"0.#"),1)=".",FALSE,TRUE)</formula>
    </cfRule>
    <cfRule type="expression" dxfId="1472" priority="894">
      <formula>IF(RIGHT(TEXT(AE210,"0.#"),1)=".",TRUE,FALSE)</formula>
    </cfRule>
  </conditionalFormatting>
  <conditionalFormatting sqref="AE211">
    <cfRule type="expression" dxfId="1471" priority="891">
      <formula>IF(RIGHT(TEXT(AE211,"0.#"),1)=".",FALSE,TRUE)</formula>
    </cfRule>
    <cfRule type="expression" dxfId="1470" priority="892">
      <formula>IF(RIGHT(TEXT(AE211,"0.#"),1)=".",TRUE,FALSE)</formula>
    </cfRule>
  </conditionalFormatting>
  <conditionalFormatting sqref="AE212">
    <cfRule type="expression" dxfId="1469" priority="889">
      <formula>IF(RIGHT(TEXT(AE212,"0.#"),1)=".",FALSE,TRUE)</formula>
    </cfRule>
    <cfRule type="expression" dxfId="1468" priority="890">
      <formula>IF(RIGHT(TEXT(AE212,"0.#"),1)=".",TRUE,FALSE)</formula>
    </cfRule>
  </conditionalFormatting>
  <conditionalFormatting sqref="AI212">
    <cfRule type="expression" dxfId="1467" priority="887">
      <formula>IF(RIGHT(TEXT(AI212,"0.#"),1)=".",FALSE,TRUE)</formula>
    </cfRule>
    <cfRule type="expression" dxfId="1466" priority="888">
      <formula>IF(RIGHT(TEXT(AI212,"0.#"),1)=".",TRUE,FALSE)</formula>
    </cfRule>
  </conditionalFormatting>
  <conditionalFormatting sqref="AI211">
    <cfRule type="expression" dxfId="1465" priority="885">
      <formula>IF(RIGHT(TEXT(AI211,"0.#"),1)=".",FALSE,TRUE)</formula>
    </cfRule>
    <cfRule type="expression" dxfId="1464" priority="886">
      <formula>IF(RIGHT(TEXT(AI211,"0.#"),1)=".",TRUE,FALSE)</formula>
    </cfRule>
  </conditionalFormatting>
  <conditionalFormatting sqref="AI210">
    <cfRule type="expression" dxfId="1463" priority="883">
      <formula>IF(RIGHT(TEXT(AI210,"0.#"),1)=".",FALSE,TRUE)</formula>
    </cfRule>
    <cfRule type="expression" dxfId="1462" priority="884">
      <formula>IF(RIGHT(TEXT(AI210,"0.#"),1)=".",TRUE,FALSE)</formula>
    </cfRule>
  </conditionalFormatting>
  <conditionalFormatting sqref="AM210">
    <cfRule type="expression" dxfId="1461" priority="881">
      <formula>IF(RIGHT(TEXT(AM210,"0.#"),1)=".",FALSE,TRUE)</formula>
    </cfRule>
    <cfRule type="expression" dxfId="1460" priority="882">
      <formula>IF(RIGHT(TEXT(AM210,"0.#"),1)=".",TRUE,FALSE)</formula>
    </cfRule>
  </conditionalFormatting>
  <conditionalFormatting sqref="AM211">
    <cfRule type="expression" dxfId="1459" priority="879">
      <formula>IF(RIGHT(TEXT(AM211,"0.#"),1)=".",FALSE,TRUE)</formula>
    </cfRule>
    <cfRule type="expression" dxfId="1458" priority="880">
      <formula>IF(RIGHT(TEXT(AM211,"0.#"),1)=".",TRUE,FALSE)</formula>
    </cfRule>
  </conditionalFormatting>
  <conditionalFormatting sqref="AM212">
    <cfRule type="expression" dxfId="1457" priority="877">
      <formula>IF(RIGHT(TEXT(AM212,"0.#"),1)=".",FALSE,TRUE)</formula>
    </cfRule>
    <cfRule type="expression" dxfId="1456" priority="878">
      <formula>IF(RIGHT(TEXT(AM212,"0.#"),1)=".",TRUE,FALSE)</formula>
    </cfRule>
  </conditionalFormatting>
  <conditionalFormatting sqref="AL368:AO395">
    <cfRule type="expression" dxfId="1455" priority="873">
      <formula>IF(AND(AL368&gt;=0, RIGHT(TEXT(AL368,"0.#"),1)&lt;&gt;"."),TRUE,FALSE)</formula>
    </cfRule>
    <cfRule type="expression" dxfId="1454" priority="874">
      <formula>IF(AND(AL368&gt;=0, RIGHT(TEXT(AL368,"0.#"),1)="."),TRUE,FALSE)</formula>
    </cfRule>
    <cfRule type="expression" dxfId="1453" priority="875">
      <formula>IF(AND(AL368&lt;0, RIGHT(TEXT(AL368,"0.#"),1)&lt;&gt;"."),TRUE,FALSE)</formula>
    </cfRule>
    <cfRule type="expression" dxfId="1452" priority="876">
      <formula>IF(AND(AL368&lt;0, RIGHT(TEXT(AL368,"0.#"),1)="."),TRUE,FALSE)</formula>
    </cfRule>
  </conditionalFormatting>
  <conditionalFormatting sqref="AQ210:AQ212">
    <cfRule type="expression" dxfId="1451" priority="871">
      <formula>IF(RIGHT(TEXT(AQ210,"0.#"),1)=".",FALSE,TRUE)</formula>
    </cfRule>
    <cfRule type="expression" dxfId="1450" priority="872">
      <formula>IF(RIGHT(TEXT(AQ210,"0.#"),1)=".",TRUE,FALSE)</formula>
    </cfRule>
  </conditionalFormatting>
  <conditionalFormatting sqref="AU210:AU212">
    <cfRule type="expression" dxfId="1449" priority="869">
      <formula>IF(RIGHT(TEXT(AU210,"0.#"),1)=".",FALSE,TRUE)</formula>
    </cfRule>
    <cfRule type="expression" dxfId="1448" priority="870">
      <formula>IF(RIGHT(TEXT(AU210,"0.#"),1)=".",TRUE,FALSE)</formula>
    </cfRule>
  </conditionalFormatting>
  <conditionalFormatting sqref="Y368:Y395">
    <cfRule type="expression" dxfId="1447" priority="867">
      <formula>IF(RIGHT(TEXT(Y368,"0.#"),1)=".",FALSE,TRUE)</formula>
    </cfRule>
    <cfRule type="expression" dxfId="1446" priority="868">
      <formula>IF(RIGHT(TEXT(Y368,"0.#"),1)=".",TRUE,FALSE)</formula>
    </cfRule>
  </conditionalFormatting>
  <conditionalFormatting sqref="AL631:AO660">
    <cfRule type="expression" dxfId="1445" priority="863">
      <formula>IF(AND(AL631&gt;=0, RIGHT(TEXT(AL631,"0.#"),1)&lt;&gt;"."),TRUE,FALSE)</formula>
    </cfRule>
    <cfRule type="expression" dxfId="1444" priority="864">
      <formula>IF(AND(AL631&gt;=0, RIGHT(TEXT(AL631,"0.#"),1)="."),TRUE,FALSE)</formula>
    </cfRule>
    <cfRule type="expression" dxfId="1443" priority="865">
      <formula>IF(AND(AL631&lt;0, RIGHT(TEXT(AL631,"0.#"),1)&lt;&gt;"."),TRUE,FALSE)</formula>
    </cfRule>
    <cfRule type="expression" dxfId="1442" priority="866">
      <formula>IF(AND(AL631&lt;0, RIGHT(TEXT(AL631,"0.#"),1)="."),TRUE,FALSE)</formula>
    </cfRule>
  </conditionalFormatting>
  <conditionalFormatting sqref="Y631:Y660">
    <cfRule type="expression" dxfId="1441" priority="861">
      <formula>IF(RIGHT(TEXT(Y631,"0.#"),1)=".",FALSE,TRUE)</formula>
    </cfRule>
    <cfRule type="expression" dxfId="1440" priority="862">
      <formula>IF(RIGHT(TEXT(Y631,"0.#"),1)=".",TRUE,FALSE)</formula>
    </cfRule>
  </conditionalFormatting>
  <conditionalFormatting sqref="AL366:AO367">
    <cfRule type="expression" dxfId="1439" priority="857">
      <formula>IF(AND(AL366&gt;=0, RIGHT(TEXT(AL366,"0.#"),1)&lt;&gt;"."),TRUE,FALSE)</formula>
    </cfRule>
    <cfRule type="expression" dxfId="1438" priority="858">
      <formula>IF(AND(AL366&gt;=0, RIGHT(TEXT(AL366,"0.#"),1)="."),TRUE,FALSE)</formula>
    </cfRule>
    <cfRule type="expression" dxfId="1437" priority="859">
      <formula>IF(AND(AL366&lt;0, RIGHT(TEXT(AL366,"0.#"),1)&lt;&gt;"."),TRUE,FALSE)</formula>
    </cfRule>
    <cfRule type="expression" dxfId="1436" priority="860">
      <formula>IF(AND(AL366&lt;0, RIGHT(TEXT(AL366,"0.#"),1)="."),TRUE,FALSE)</formula>
    </cfRule>
  </conditionalFormatting>
  <conditionalFormatting sqref="Y366:Y367">
    <cfRule type="expression" dxfId="1435" priority="855">
      <formula>IF(RIGHT(TEXT(Y366,"0.#"),1)=".",FALSE,TRUE)</formula>
    </cfRule>
    <cfRule type="expression" dxfId="1434" priority="856">
      <formula>IF(RIGHT(TEXT(Y366,"0.#"),1)=".",TRUE,FALSE)</formula>
    </cfRule>
  </conditionalFormatting>
  <conditionalFormatting sqref="Y401:Y428">
    <cfRule type="expression" dxfId="1433" priority="793">
      <formula>IF(RIGHT(TEXT(Y401,"0.#"),1)=".",FALSE,TRUE)</formula>
    </cfRule>
    <cfRule type="expression" dxfId="1432" priority="794">
      <formula>IF(RIGHT(TEXT(Y401,"0.#"),1)=".",TRUE,FALSE)</formula>
    </cfRule>
  </conditionalFormatting>
  <conditionalFormatting sqref="Y399:Y400">
    <cfRule type="expression" dxfId="1431" priority="787">
      <formula>IF(RIGHT(TEXT(Y399,"0.#"),1)=".",FALSE,TRUE)</formula>
    </cfRule>
    <cfRule type="expression" dxfId="1430" priority="788">
      <formula>IF(RIGHT(TEXT(Y399,"0.#"),1)=".",TRUE,FALSE)</formula>
    </cfRule>
  </conditionalFormatting>
  <conditionalFormatting sqref="Y434:Y461">
    <cfRule type="expression" dxfId="1429" priority="781">
      <formula>IF(RIGHT(TEXT(Y434,"0.#"),1)=".",FALSE,TRUE)</formula>
    </cfRule>
    <cfRule type="expression" dxfId="1428" priority="782">
      <formula>IF(RIGHT(TEXT(Y434,"0.#"),1)=".",TRUE,FALSE)</formula>
    </cfRule>
  </conditionalFormatting>
  <conditionalFormatting sqref="Y432:Y433">
    <cfRule type="expression" dxfId="1427" priority="775">
      <formula>IF(RIGHT(TEXT(Y432,"0.#"),1)=".",FALSE,TRUE)</formula>
    </cfRule>
    <cfRule type="expression" dxfId="1426" priority="776">
      <formula>IF(RIGHT(TEXT(Y432,"0.#"),1)=".",TRUE,FALSE)</formula>
    </cfRule>
  </conditionalFormatting>
  <conditionalFormatting sqref="Y467:Y494">
    <cfRule type="expression" dxfId="1425" priority="769">
      <formula>IF(RIGHT(TEXT(Y467,"0.#"),1)=".",FALSE,TRUE)</formula>
    </cfRule>
    <cfRule type="expression" dxfId="1424" priority="770">
      <formula>IF(RIGHT(TEXT(Y467,"0.#"),1)=".",TRUE,FALSE)</formula>
    </cfRule>
  </conditionalFormatting>
  <conditionalFormatting sqref="Y465:Y466">
    <cfRule type="expression" dxfId="1423" priority="763">
      <formula>IF(RIGHT(TEXT(Y465,"0.#"),1)=".",FALSE,TRUE)</formula>
    </cfRule>
    <cfRule type="expression" dxfId="1422" priority="764">
      <formula>IF(RIGHT(TEXT(Y465,"0.#"),1)=".",TRUE,FALSE)</formula>
    </cfRule>
  </conditionalFormatting>
  <conditionalFormatting sqref="Y500:Y527">
    <cfRule type="expression" dxfId="1421" priority="757">
      <formula>IF(RIGHT(TEXT(Y500,"0.#"),1)=".",FALSE,TRUE)</formula>
    </cfRule>
    <cfRule type="expression" dxfId="1420" priority="758">
      <formula>IF(RIGHT(TEXT(Y500,"0.#"),1)=".",TRUE,FALSE)</formula>
    </cfRule>
  </conditionalFormatting>
  <conditionalFormatting sqref="Y498:Y499">
    <cfRule type="expression" dxfId="1419" priority="751">
      <formula>IF(RIGHT(TEXT(Y498,"0.#"),1)=".",FALSE,TRUE)</formula>
    </cfRule>
    <cfRule type="expression" dxfId="1418" priority="752">
      <formula>IF(RIGHT(TEXT(Y498,"0.#"),1)=".",TRUE,FALSE)</formula>
    </cfRule>
  </conditionalFormatting>
  <conditionalFormatting sqref="Y533:Y560">
    <cfRule type="expression" dxfId="1417" priority="745">
      <formula>IF(RIGHT(TEXT(Y533,"0.#"),1)=".",FALSE,TRUE)</formula>
    </cfRule>
    <cfRule type="expression" dxfId="1416" priority="746">
      <formula>IF(RIGHT(TEXT(Y533,"0.#"),1)=".",TRUE,FALSE)</formula>
    </cfRule>
  </conditionalFormatting>
  <conditionalFormatting sqref="W23">
    <cfRule type="expression" dxfId="1415" priority="853">
      <formula>IF(RIGHT(TEXT(W23,"0.#"),1)=".",FALSE,TRUE)</formula>
    </cfRule>
    <cfRule type="expression" dxfId="1414" priority="854">
      <formula>IF(RIGHT(TEXT(W23,"0.#"),1)=".",TRUE,FALSE)</formula>
    </cfRule>
  </conditionalFormatting>
  <conditionalFormatting sqref="W24:W27">
    <cfRule type="expression" dxfId="1413" priority="851">
      <formula>IF(RIGHT(TEXT(W24,"0.#"),1)=".",FALSE,TRUE)</formula>
    </cfRule>
    <cfRule type="expression" dxfId="1412" priority="852">
      <formula>IF(RIGHT(TEXT(W24,"0.#"),1)=".",TRUE,FALSE)</formula>
    </cfRule>
  </conditionalFormatting>
  <conditionalFormatting sqref="W28">
    <cfRule type="expression" dxfId="1411" priority="849">
      <formula>IF(RIGHT(TEXT(W28,"0.#"),1)=".",FALSE,TRUE)</formula>
    </cfRule>
    <cfRule type="expression" dxfId="1410" priority="850">
      <formula>IF(RIGHT(TEXT(W28,"0.#"),1)=".",TRUE,FALSE)</formula>
    </cfRule>
  </conditionalFormatting>
  <conditionalFormatting sqref="P23">
    <cfRule type="expression" dxfId="1409" priority="847">
      <formula>IF(RIGHT(TEXT(P23,"0.#"),1)=".",FALSE,TRUE)</formula>
    </cfRule>
    <cfRule type="expression" dxfId="1408" priority="848">
      <formula>IF(RIGHT(TEXT(P23,"0.#"),1)=".",TRUE,FALSE)</formula>
    </cfRule>
  </conditionalFormatting>
  <conditionalFormatting sqref="P24:P27">
    <cfRule type="expression" dxfId="1407" priority="845">
      <formula>IF(RIGHT(TEXT(P24,"0.#"),1)=".",FALSE,TRUE)</formula>
    </cfRule>
    <cfRule type="expression" dxfId="1406" priority="846">
      <formula>IF(RIGHT(TEXT(P24,"0.#"),1)=".",TRUE,FALSE)</formula>
    </cfRule>
  </conditionalFormatting>
  <conditionalFormatting sqref="P28">
    <cfRule type="expression" dxfId="1405" priority="843">
      <formula>IF(RIGHT(TEXT(P28,"0.#"),1)=".",FALSE,TRUE)</formula>
    </cfRule>
    <cfRule type="expression" dxfId="1404" priority="844">
      <formula>IF(RIGHT(TEXT(P28,"0.#"),1)=".",TRUE,FALSE)</formula>
    </cfRule>
  </conditionalFormatting>
  <conditionalFormatting sqref="AE202">
    <cfRule type="expression" dxfId="1403" priority="841">
      <formula>IF(RIGHT(TEXT(AE202,"0.#"),1)=".",FALSE,TRUE)</formula>
    </cfRule>
    <cfRule type="expression" dxfId="1402" priority="842">
      <formula>IF(RIGHT(TEXT(AE202,"0.#"),1)=".",TRUE,FALSE)</formula>
    </cfRule>
  </conditionalFormatting>
  <conditionalFormatting sqref="AE203">
    <cfRule type="expression" dxfId="1401" priority="839">
      <formula>IF(RIGHT(TEXT(AE203,"0.#"),1)=".",FALSE,TRUE)</formula>
    </cfRule>
    <cfRule type="expression" dxfId="1400" priority="840">
      <formula>IF(RIGHT(TEXT(AE203,"0.#"),1)=".",TRUE,FALSE)</formula>
    </cfRule>
  </conditionalFormatting>
  <conditionalFormatting sqref="AE204">
    <cfRule type="expression" dxfId="1399" priority="837">
      <formula>IF(RIGHT(TEXT(AE204,"0.#"),1)=".",FALSE,TRUE)</formula>
    </cfRule>
    <cfRule type="expression" dxfId="1398" priority="838">
      <formula>IF(RIGHT(TEXT(AE204,"0.#"),1)=".",TRUE,FALSE)</formula>
    </cfRule>
  </conditionalFormatting>
  <conditionalFormatting sqref="AI204">
    <cfRule type="expression" dxfId="1397" priority="835">
      <formula>IF(RIGHT(TEXT(AI204,"0.#"),1)=".",FALSE,TRUE)</formula>
    </cfRule>
    <cfRule type="expression" dxfId="1396" priority="836">
      <formula>IF(RIGHT(TEXT(AI204,"0.#"),1)=".",TRUE,FALSE)</formula>
    </cfRule>
  </conditionalFormatting>
  <conditionalFormatting sqref="AI203">
    <cfRule type="expression" dxfId="1395" priority="833">
      <formula>IF(RIGHT(TEXT(AI203,"0.#"),1)=".",FALSE,TRUE)</formula>
    </cfRule>
    <cfRule type="expression" dxfId="1394" priority="834">
      <formula>IF(RIGHT(TEXT(AI203,"0.#"),1)=".",TRUE,FALSE)</formula>
    </cfRule>
  </conditionalFormatting>
  <conditionalFormatting sqref="AI202">
    <cfRule type="expression" dxfId="1393" priority="831">
      <formula>IF(RIGHT(TEXT(AI202,"0.#"),1)=".",FALSE,TRUE)</formula>
    </cfRule>
    <cfRule type="expression" dxfId="1392" priority="832">
      <formula>IF(RIGHT(TEXT(AI202,"0.#"),1)=".",TRUE,FALSE)</formula>
    </cfRule>
  </conditionalFormatting>
  <conditionalFormatting sqref="AM202">
    <cfRule type="expression" dxfId="1391" priority="829">
      <formula>IF(RIGHT(TEXT(AM202,"0.#"),1)=".",FALSE,TRUE)</formula>
    </cfRule>
    <cfRule type="expression" dxfId="1390" priority="830">
      <formula>IF(RIGHT(TEXT(AM202,"0.#"),1)=".",TRUE,FALSE)</formula>
    </cfRule>
  </conditionalFormatting>
  <conditionalFormatting sqref="AM203">
    <cfRule type="expression" dxfId="1389" priority="827">
      <formula>IF(RIGHT(TEXT(AM203,"0.#"),1)=".",FALSE,TRUE)</formula>
    </cfRule>
    <cfRule type="expression" dxfId="1388" priority="828">
      <formula>IF(RIGHT(TEXT(AM203,"0.#"),1)=".",TRUE,FALSE)</formula>
    </cfRule>
  </conditionalFormatting>
  <conditionalFormatting sqref="AM204">
    <cfRule type="expression" dxfId="1387" priority="825">
      <formula>IF(RIGHT(TEXT(AM204,"0.#"),1)=".",FALSE,TRUE)</formula>
    </cfRule>
    <cfRule type="expression" dxfId="1386" priority="826">
      <formula>IF(RIGHT(TEXT(AM204,"0.#"),1)=".",TRUE,FALSE)</formula>
    </cfRule>
  </conditionalFormatting>
  <conditionalFormatting sqref="AQ202:AQ204">
    <cfRule type="expression" dxfId="1385" priority="823">
      <formula>IF(RIGHT(TEXT(AQ202,"0.#"),1)=".",FALSE,TRUE)</formula>
    </cfRule>
    <cfRule type="expression" dxfId="1384" priority="824">
      <formula>IF(RIGHT(TEXT(AQ202,"0.#"),1)=".",TRUE,FALSE)</formula>
    </cfRule>
  </conditionalFormatting>
  <conditionalFormatting sqref="AU202:AU204">
    <cfRule type="expression" dxfId="1383" priority="821">
      <formula>IF(RIGHT(TEXT(AU202,"0.#"),1)=".",FALSE,TRUE)</formula>
    </cfRule>
    <cfRule type="expression" dxfId="1382" priority="822">
      <formula>IF(RIGHT(TEXT(AU202,"0.#"),1)=".",TRUE,FALSE)</formula>
    </cfRule>
  </conditionalFormatting>
  <conditionalFormatting sqref="AE205">
    <cfRule type="expression" dxfId="1381" priority="819">
      <formula>IF(RIGHT(TEXT(AE205,"0.#"),1)=".",FALSE,TRUE)</formula>
    </cfRule>
    <cfRule type="expression" dxfId="1380" priority="820">
      <formula>IF(RIGHT(TEXT(AE205,"0.#"),1)=".",TRUE,FALSE)</formula>
    </cfRule>
  </conditionalFormatting>
  <conditionalFormatting sqref="AE206">
    <cfRule type="expression" dxfId="1379" priority="817">
      <formula>IF(RIGHT(TEXT(AE206,"0.#"),1)=".",FALSE,TRUE)</formula>
    </cfRule>
    <cfRule type="expression" dxfId="1378" priority="818">
      <formula>IF(RIGHT(TEXT(AE206,"0.#"),1)=".",TRUE,FALSE)</formula>
    </cfRule>
  </conditionalFormatting>
  <conditionalFormatting sqref="AE207">
    <cfRule type="expression" dxfId="1377" priority="815">
      <formula>IF(RIGHT(TEXT(AE207,"0.#"),1)=".",FALSE,TRUE)</formula>
    </cfRule>
    <cfRule type="expression" dxfId="1376" priority="816">
      <formula>IF(RIGHT(TEXT(AE207,"0.#"),1)=".",TRUE,FALSE)</formula>
    </cfRule>
  </conditionalFormatting>
  <conditionalFormatting sqref="AI207">
    <cfRule type="expression" dxfId="1375" priority="813">
      <formula>IF(RIGHT(TEXT(AI207,"0.#"),1)=".",FALSE,TRUE)</formula>
    </cfRule>
    <cfRule type="expression" dxfId="1374" priority="814">
      <formula>IF(RIGHT(TEXT(AI207,"0.#"),1)=".",TRUE,FALSE)</formula>
    </cfRule>
  </conditionalFormatting>
  <conditionalFormatting sqref="AI206">
    <cfRule type="expression" dxfId="1373" priority="811">
      <formula>IF(RIGHT(TEXT(AI206,"0.#"),1)=".",FALSE,TRUE)</formula>
    </cfRule>
    <cfRule type="expression" dxfId="1372" priority="812">
      <formula>IF(RIGHT(TEXT(AI206,"0.#"),1)=".",TRUE,FALSE)</formula>
    </cfRule>
  </conditionalFormatting>
  <conditionalFormatting sqref="AI205">
    <cfRule type="expression" dxfId="1371" priority="809">
      <formula>IF(RIGHT(TEXT(AI205,"0.#"),1)=".",FALSE,TRUE)</formula>
    </cfRule>
    <cfRule type="expression" dxfId="1370" priority="810">
      <formula>IF(RIGHT(TEXT(AI205,"0.#"),1)=".",TRUE,FALSE)</formula>
    </cfRule>
  </conditionalFormatting>
  <conditionalFormatting sqref="AM205">
    <cfRule type="expression" dxfId="1369" priority="807">
      <formula>IF(RIGHT(TEXT(AM205,"0.#"),1)=".",FALSE,TRUE)</formula>
    </cfRule>
    <cfRule type="expression" dxfId="1368" priority="808">
      <formula>IF(RIGHT(TEXT(AM205,"0.#"),1)=".",TRUE,FALSE)</formula>
    </cfRule>
  </conditionalFormatting>
  <conditionalFormatting sqref="AM206">
    <cfRule type="expression" dxfId="1367" priority="805">
      <formula>IF(RIGHT(TEXT(AM206,"0.#"),1)=".",FALSE,TRUE)</formula>
    </cfRule>
    <cfRule type="expression" dxfId="1366" priority="806">
      <formula>IF(RIGHT(TEXT(AM206,"0.#"),1)=".",TRUE,FALSE)</formula>
    </cfRule>
  </conditionalFormatting>
  <conditionalFormatting sqref="AM207">
    <cfRule type="expression" dxfId="1365" priority="803">
      <formula>IF(RIGHT(TEXT(AM207,"0.#"),1)=".",FALSE,TRUE)</formula>
    </cfRule>
    <cfRule type="expression" dxfId="1364" priority="804">
      <formula>IF(RIGHT(TEXT(AM207,"0.#"),1)=".",TRUE,FALSE)</formula>
    </cfRule>
  </conditionalFormatting>
  <conditionalFormatting sqref="AQ205:AQ207">
    <cfRule type="expression" dxfId="1363" priority="801">
      <formula>IF(RIGHT(TEXT(AQ205,"0.#"),1)=".",FALSE,TRUE)</formula>
    </cfRule>
    <cfRule type="expression" dxfId="1362" priority="802">
      <formula>IF(RIGHT(TEXT(AQ205,"0.#"),1)=".",TRUE,FALSE)</formula>
    </cfRule>
  </conditionalFormatting>
  <conditionalFormatting sqref="AU205:AU207">
    <cfRule type="expression" dxfId="1361" priority="799">
      <formula>IF(RIGHT(TEXT(AU205,"0.#"),1)=".",FALSE,TRUE)</formula>
    </cfRule>
    <cfRule type="expression" dxfId="1360" priority="800">
      <formula>IF(RIGHT(TEXT(AU205,"0.#"),1)=".",TRUE,FALSE)</formula>
    </cfRule>
  </conditionalFormatting>
  <conditionalFormatting sqref="AL401:AO428">
    <cfRule type="expression" dxfId="1359" priority="795">
      <formula>IF(AND(AL401&gt;=0, RIGHT(TEXT(AL401,"0.#"),1)&lt;&gt;"."),TRUE,FALSE)</formula>
    </cfRule>
    <cfRule type="expression" dxfId="1358" priority="796">
      <formula>IF(AND(AL401&gt;=0, RIGHT(TEXT(AL401,"0.#"),1)="."),TRUE,FALSE)</formula>
    </cfRule>
    <cfRule type="expression" dxfId="1357" priority="797">
      <formula>IF(AND(AL401&lt;0, RIGHT(TEXT(AL401,"0.#"),1)&lt;&gt;"."),TRUE,FALSE)</formula>
    </cfRule>
    <cfRule type="expression" dxfId="1356" priority="798">
      <formula>IF(AND(AL401&lt;0, RIGHT(TEXT(AL401,"0.#"),1)="."),TRUE,FALSE)</formula>
    </cfRule>
  </conditionalFormatting>
  <conditionalFormatting sqref="AL399:AO400">
    <cfRule type="expression" dxfId="1355" priority="789">
      <formula>IF(AND(AL399&gt;=0, RIGHT(TEXT(AL399,"0.#"),1)&lt;&gt;"."),TRUE,FALSE)</formula>
    </cfRule>
    <cfRule type="expression" dxfId="1354" priority="790">
      <formula>IF(AND(AL399&gt;=0, RIGHT(TEXT(AL399,"0.#"),1)="."),TRUE,FALSE)</formula>
    </cfRule>
    <cfRule type="expression" dxfId="1353" priority="791">
      <formula>IF(AND(AL399&lt;0, RIGHT(TEXT(AL399,"0.#"),1)&lt;&gt;"."),TRUE,FALSE)</formula>
    </cfRule>
    <cfRule type="expression" dxfId="1352" priority="792">
      <formula>IF(AND(AL399&lt;0, RIGHT(TEXT(AL399,"0.#"),1)="."),TRUE,FALSE)</formula>
    </cfRule>
  </conditionalFormatting>
  <conditionalFormatting sqref="AL434:AO461">
    <cfRule type="expression" dxfId="1351" priority="783">
      <formula>IF(AND(AL434&gt;=0, RIGHT(TEXT(AL434,"0.#"),1)&lt;&gt;"."),TRUE,FALSE)</formula>
    </cfRule>
    <cfRule type="expression" dxfId="1350" priority="784">
      <formula>IF(AND(AL434&gt;=0, RIGHT(TEXT(AL434,"0.#"),1)="."),TRUE,FALSE)</formula>
    </cfRule>
    <cfRule type="expression" dxfId="1349" priority="785">
      <formula>IF(AND(AL434&lt;0, RIGHT(TEXT(AL434,"0.#"),1)&lt;&gt;"."),TRUE,FALSE)</formula>
    </cfRule>
    <cfRule type="expression" dxfId="1348" priority="786">
      <formula>IF(AND(AL434&lt;0, RIGHT(TEXT(AL434,"0.#"),1)="."),TRUE,FALSE)</formula>
    </cfRule>
  </conditionalFormatting>
  <conditionalFormatting sqref="AL432:AO433">
    <cfRule type="expression" dxfId="1347" priority="777">
      <formula>IF(AND(AL432&gt;=0, RIGHT(TEXT(AL432,"0.#"),1)&lt;&gt;"."),TRUE,FALSE)</formula>
    </cfRule>
    <cfRule type="expression" dxfId="1346" priority="778">
      <formula>IF(AND(AL432&gt;=0, RIGHT(TEXT(AL432,"0.#"),1)="."),TRUE,FALSE)</formula>
    </cfRule>
    <cfRule type="expression" dxfId="1345" priority="779">
      <formula>IF(AND(AL432&lt;0, RIGHT(TEXT(AL432,"0.#"),1)&lt;&gt;"."),TRUE,FALSE)</formula>
    </cfRule>
    <cfRule type="expression" dxfId="1344" priority="780">
      <formula>IF(AND(AL432&lt;0, RIGHT(TEXT(AL432,"0.#"),1)="."),TRUE,FALSE)</formula>
    </cfRule>
  </conditionalFormatting>
  <conditionalFormatting sqref="AL467:AO494">
    <cfRule type="expression" dxfId="1343" priority="771">
      <formula>IF(AND(AL467&gt;=0, RIGHT(TEXT(AL467,"0.#"),1)&lt;&gt;"."),TRUE,FALSE)</formula>
    </cfRule>
    <cfRule type="expression" dxfId="1342" priority="772">
      <formula>IF(AND(AL467&gt;=0, RIGHT(TEXT(AL467,"0.#"),1)="."),TRUE,FALSE)</formula>
    </cfRule>
    <cfRule type="expression" dxfId="1341" priority="773">
      <formula>IF(AND(AL467&lt;0, RIGHT(TEXT(AL467,"0.#"),1)&lt;&gt;"."),TRUE,FALSE)</formula>
    </cfRule>
    <cfRule type="expression" dxfId="1340" priority="774">
      <formula>IF(AND(AL467&lt;0, RIGHT(TEXT(AL467,"0.#"),1)="."),TRUE,FALSE)</formula>
    </cfRule>
  </conditionalFormatting>
  <conditionalFormatting sqref="AL465:AO466">
    <cfRule type="expression" dxfId="1339" priority="765">
      <formula>IF(AND(AL465&gt;=0, RIGHT(TEXT(AL465,"0.#"),1)&lt;&gt;"."),TRUE,FALSE)</formula>
    </cfRule>
    <cfRule type="expression" dxfId="1338" priority="766">
      <formula>IF(AND(AL465&gt;=0, RIGHT(TEXT(AL465,"0.#"),1)="."),TRUE,FALSE)</formula>
    </cfRule>
    <cfRule type="expression" dxfId="1337" priority="767">
      <formula>IF(AND(AL465&lt;0, RIGHT(TEXT(AL465,"0.#"),1)&lt;&gt;"."),TRUE,FALSE)</formula>
    </cfRule>
    <cfRule type="expression" dxfId="1336" priority="768">
      <formula>IF(AND(AL465&lt;0, RIGHT(TEXT(AL465,"0.#"),1)="."),TRUE,FALSE)</formula>
    </cfRule>
  </conditionalFormatting>
  <conditionalFormatting sqref="AL500:AO527">
    <cfRule type="expression" dxfId="1335" priority="759">
      <formula>IF(AND(AL500&gt;=0, RIGHT(TEXT(AL500,"0.#"),1)&lt;&gt;"."),TRUE,FALSE)</formula>
    </cfRule>
    <cfRule type="expression" dxfId="1334" priority="760">
      <formula>IF(AND(AL500&gt;=0, RIGHT(TEXT(AL500,"0.#"),1)="."),TRUE,FALSE)</formula>
    </cfRule>
    <cfRule type="expression" dxfId="1333" priority="761">
      <formula>IF(AND(AL500&lt;0, RIGHT(TEXT(AL500,"0.#"),1)&lt;&gt;"."),TRUE,FALSE)</formula>
    </cfRule>
    <cfRule type="expression" dxfId="1332" priority="762">
      <formula>IF(AND(AL500&lt;0, RIGHT(TEXT(AL500,"0.#"),1)="."),TRUE,FALSE)</formula>
    </cfRule>
  </conditionalFormatting>
  <conditionalFormatting sqref="AL498:AO499">
    <cfRule type="expression" dxfId="1331" priority="753">
      <formula>IF(AND(AL498&gt;=0, RIGHT(TEXT(AL498,"0.#"),1)&lt;&gt;"."),TRUE,FALSE)</formula>
    </cfRule>
    <cfRule type="expression" dxfId="1330" priority="754">
      <formula>IF(AND(AL498&gt;=0, RIGHT(TEXT(AL498,"0.#"),1)="."),TRUE,FALSE)</formula>
    </cfRule>
    <cfRule type="expression" dxfId="1329" priority="755">
      <formula>IF(AND(AL498&lt;0, RIGHT(TEXT(AL498,"0.#"),1)&lt;&gt;"."),TRUE,FALSE)</formula>
    </cfRule>
    <cfRule type="expression" dxfId="1328" priority="756">
      <formula>IF(AND(AL498&lt;0, RIGHT(TEXT(AL498,"0.#"),1)="."),TRUE,FALSE)</formula>
    </cfRule>
  </conditionalFormatting>
  <conditionalFormatting sqref="AL533:AO560">
    <cfRule type="expression" dxfId="1327" priority="747">
      <formula>IF(AND(AL533&gt;=0, RIGHT(TEXT(AL533,"0.#"),1)&lt;&gt;"."),TRUE,FALSE)</formula>
    </cfRule>
    <cfRule type="expression" dxfId="1326" priority="748">
      <formula>IF(AND(AL533&gt;=0, RIGHT(TEXT(AL533,"0.#"),1)="."),TRUE,FALSE)</formula>
    </cfRule>
    <cfRule type="expression" dxfId="1325" priority="749">
      <formula>IF(AND(AL533&lt;0, RIGHT(TEXT(AL533,"0.#"),1)&lt;&gt;"."),TRUE,FALSE)</formula>
    </cfRule>
    <cfRule type="expression" dxfId="1324" priority="750">
      <formula>IF(AND(AL533&lt;0, RIGHT(TEXT(AL533,"0.#"),1)="."),TRUE,FALSE)</formula>
    </cfRule>
  </conditionalFormatting>
  <conditionalFormatting sqref="AL531:AO532">
    <cfRule type="expression" dxfId="1323" priority="741">
      <formula>IF(AND(AL531&gt;=0, RIGHT(TEXT(AL531,"0.#"),1)&lt;&gt;"."),TRUE,FALSE)</formula>
    </cfRule>
    <cfRule type="expression" dxfId="1322" priority="742">
      <formula>IF(AND(AL531&gt;=0, RIGHT(TEXT(AL531,"0.#"),1)="."),TRUE,FALSE)</formula>
    </cfRule>
    <cfRule type="expression" dxfId="1321" priority="743">
      <formula>IF(AND(AL531&lt;0, RIGHT(TEXT(AL531,"0.#"),1)&lt;&gt;"."),TRUE,FALSE)</formula>
    </cfRule>
    <cfRule type="expression" dxfId="1320" priority="744">
      <formula>IF(AND(AL531&lt;0, RIGHT(TEXT(AL531,"0.#"),1)="."),TRUE,FALSE)</formula>
    </cfRule>
  </conditionalFormatting>
  <conditionalFormatting sqref="Y531:Y532">
    <cfRule type="expression" dxfId="1319" priority="739">
      <formula>IF(RIGHT(TEXT(Y531,"0.#"),1)=".",FALSE,TRUE)</formula>
    </cfRule>
    <cfRule type="expression" dxfId="1318" priority="740">
      <formula>IF(RIGHT(TEXT(Y531,"0.#"),1)=".",TRUE,FALSE)</formula>
    </cfRule>
  </conditionalFormatting>
  <conditionalFormatting sqref="AL566:AO593">
    <cfRule type="expression" dxfId="1317" priority="735">
      <formula>IF(AND(AL566&gt;=0, RIGHT(TEXT(AL566,"0.#"),1)&lt;&gt;"."),TRUE,FALSE)</formula>
    </cfRule>
    <cfRule type="expression" dxfId="1316" priority="736">
      <formula>IF(AND(AL566&gt;=0, RIGHT(TEXT(AL566,"0.#"),1)="."),TRUE,FALSE)</formula>
    </cfRule>
    <cfRule type="expression" dxfId="1315" priority="737">
      <formula>IF(AND(AL566&lt;0, RIGHT(TEXT(AL566,"0.#"),1)&lt;&gt;"."),TRUE,FALSE)</formula>
    </cfRule>
    <cfRule type="expression" dxfId="1314" priority="738">
      <formula>IF(AND(AL566&lt;0, RIGHT(TEXT(AL566,"0.#"),1)="."),TRUE,FALSE)</formula>
    </cfRule>
  </conditionalFormatting>
  <conditionalFormatting sqref="Y566:Y593">
    <cfRule type="expression" dxfId="1313" priority="733">
      <formula>IF(RIGHT(TEXT(Y566,"0.#"),1)=".",FALSE,TRUE)</formula>
    </cfRule>
    <cfRule type="expression" dxfId="1312" priority="734">
      <formula>IF(RIGHT(TEXT(Y566,"0.#"),1)=".",TRUE,FALSE)</formula>
    </cfRule>
  </conditionalFormatting>
  <conditionalFormatting sqref="AL564:AO565">
    <cfRule type="expression" dxfId="1311" priority="729">
      <formula>IF(AND(AL564&gt;=0, RIGHT(TEXT(AL564,"0.#"),1)&lt;&gt;"."),TRUE,FALSE)</formula>
    </cfRule>
    <cfRule type="expression" dxfId="1310" priority="730">
      <formula>IF(AND(AL564&gt;=0, RIGHT(TEXT(AL564,"0.#"),1)="."),TRUE,FALSE)</formula>
    </cfRule>
    <cfRule type="expression" dxfId="1309" priority="731">
      <formula>IF(AND(AL564&lt;0, RIGHT(TEXT(AL564,"0.#"),1)&lt;&gt;"."),TRUE,FALSE)</formula>
    </cfRule>
    <cfRule type="expression" dxfId="1308" priority="732">
      <formula>IF(AND(AL564&lt;0, RIGHT(TEXT(AL564,"0.#"),1)="."),TRUE,FALSE)</formula>
    </cfRule>
  </conditionalFormatting>
  <conditionalFormatting sqref="Y564:Y565">
    <cfRule type="expression" dxfId="1307" priority="727">
      <formula>IF(RIGHT(TEXT(Y564,"0.#"),1)=".",FALSE,TRUE)</formula>
    </cfRule>
    <cfRule type="expression" dxfId="1306" priority="728">
      <formula>IF(RIGHT(TEXT(Y564,"0.#"),1)=".",TRUE,FALSE)</formula>
    </cfRule>
  </conditionalFormatting>
  <conditionalFormatting sqref="AL599:AO626">
    <cfRule type="expression" dxfId="1305" priority="723">
      <formula>IF(AND(AL599&gt;=0, RIGHT(TEXT(AL599,"0.#"),1)&lt;&gt;"."),TRUE,FALSE)</formula>
    </cfRule>
    <cfRule type="expression" dxfId="1304" priority="724">
      <formula>IF(AND(AL599&gt;=0, RIGHT(TEXT(AL599,"0.#"),1)="."),TRUE,FALSE)</formula>
    </cfRule>
    <cfRule type="expression" dxfId="1303" priority="725">
      <formula>IF(AND(AL599&lt;0, RIGHT(TEXT(AL599,"0.#"),1)&lt;&gt;"."),TRUE,FALSE)</formula>
    </cfRule>
    <cfRule type="expression" dxfId="1302" priority="726">
      <formula>IF(AND(AL599&lt;0, RIGHT(TEXT(AL599,"0.#"),1)="."),TRUE,FALSE)</formula>
    </cfRule>
  </conditionalFormatting>
  <conditionalFormatting sqref="Y599:Y626">
    <cfRule type="expression" dxfId="1301" priority="721">
      <formula>IF(RIGHT(TEXT(Y599,"0.#"),1)=".",FALSE,TRUE)</formula>
    </cfRule>
    <cfRule type="expression" dxfId="1300" priority="722">
      <formula>IF(RIGHT(TEXT(Y599,"0.#"),1)=".",TRUE,FALSE)</formula>
    </cfRule>
  </conditionalFormatting>
  <conditionalFormatting sqref="AL597:AO598">
    <cfRule type="expression" dxfId="1299" priority="717">
      <formula>IF(AND(AL597&gt;=0, RIGHT(TEXT(AL597,"0.#"),1)&lt;&gt;"."),TRUE,FALSE)</formula>
    </cfRule>
    <cfRule type="expression" dxfId="1298" priority="718">
      <formula>IF(AND(AL597&gt;=0, RIGHT(TEXT(AL597,"0.#"),1)="."),TRUE,FALSE)</formula>
    </cfRule>
    <cfRule type="expression" dxfId="1297" priority="719">
      <formula>IF(AND(AL597&lt;0, RIGHT(TEXT(AL597,"0.#"),1)&lt;&gt;"."),TRUE,FALSE)</formula>
    </cfRule>
    <cfRule type="expression" dxfId="1296" priority="720">
      <formula>IF(AND(AL597&lt;0, RIGHT(TEXT(AL597,"0.#"),1)="."),TRUE,FALSE)</formula>
    </cfRule>
  </conditionalFormatting>
  <conditionalFormatting sqref="Y597:Y598">
    <cfRule type="expression" dxfId="1295" priority="715">
      <formula>IF(RIGHT(TEXT(Y597,"0.#"),1)=".",FALSE,TRUE)</formula>
    </cfRule>
    <cfRule type="expression" dxfId="1294" priority="716">
      <formula>IF(RIGHT(TEXT(Y597,"0.#"),1)=".",TRUE,FALSE)</formula>
    </cfRule>
  </conditionalFormatting>
  <conditionalFormatting sqref="P29:AC29">
    <cfRule type="expression" dxfId="1293" priority="709">
      <formula>IF(RIGHT(TEXT(P29,"0.#"),1)=".",FALSE,TRUE)</formula>
    </cfRule>
    <cfRule type="expression" dxfId="1292" priority="710">
      <formula>IF(RIGHT(TEXT(P29,"0.#"),1)=".",TRUE,FALSE)</formula>
    </cfRule>
  </conditionalFormatting>
  <conditionalFormatting sqref="AM41">
    <cfRule type="expression" dxfId="1291" priority="691">
      <formula>IF(RIGHT(TEXT(AM41,"0.#"),1)=".",FALSE,TRUE)</formula>
    </cfRule>
    <cfRule type="expression" dxfId="1290" priority="692">
      <formula>IF(RIGHT(TEXT(AM41,"0.#"),1)=".",TRUE,FALSE)</formula>
    </cfRule>
  </conditionalFormatting>
  <conditionalFormatting sqref="AM40">
    <cfRule type="expression" dxfId="1289" priority="693">
      <formula>IF(RIGHT(TEXT(AM40,"0.#"),1)=".",FALSE,TRUE)</formula>
    </cfRule>
    <cfRule type="expression" dxfId="1288" priority="694">
      <formula>IF(RIGHT(TEXT(AM40,"0.#"),1)=".",TRUE,FALSE)</formula>
    </cfRule>
  </conditionalFormatting>
  <conditionalFormatting sqref="AE39">
    <cfRule type="expression" dxfId="1287" priority="707">
      <formula>IF(RIGHT(TEXT(AE39,"0.#"),1)=".",FALSE,TRUE)</formula>
    </cfRule>
    <cfRule type="expression" dxfId="1286" priority="708">
      <formula>IF(RIGHT(TEXT(AE39,"0.#"),1)=".",TRUE,FALSE)</formula>
    </cfRule>
  </conditionalFormatting>
  <conditionalFormatting sqref="AQ39:AQ41">
    <cfRule type="expression" dxfId="1285" priority="689">
      <formula>IF(RIGHT(TEXT(AQ39,"0.#"),1)=".",FALSE,TRUE)</formula>
    </cfRule>
    <cfRule type="expression" dxfId="1284" priority="690">
      <formula>IF(RIGHT(TEXT(AQ39,"0.#"),1)=".",TRUE,FALSE)</formula>
    </cfRule>
  </conditionalFormatting>
  <conditionalFormatting sqref="AU39:AU41">
    <cfRule type="expression" dxfId="1283" priority="687">
      <formula>IF(RIGHT(TEXT(AU39,"0.#"),1)=".",FALSE,TRUE)</formula>
    </cfRule>
    <cfRule type="expression" dxfId="1282" priority="688">
      <formula>IF(RIGHT(TEXT(AU39,"0.#"),1)=".",TRUE,FALSE)</formula>
    </cfRule>
  </conditionalFormatting>
  <conditionalFormatting sqref="AI41">
    <cfRule type="expression" dxfId="1281" priority="701">
      <formula>IF(RIGHT(TEXT(AI41,"0.#"),1)=".",FALSE,TRUE)</formula>
    </cfRule>
    <cfRule type="expression" dxfId="1280" priority="702">
      <formula>IF(RIGHT(TEXT(AI41,"0.#"),1)=".",TRUE,FALSE)</formula>
    </cfRule>
  </conditionalFormatting>
  <conditionalFormatting sqref="AE40">
    <cfRule type="expression" dxfId="1279" priority="705">
      <formula>IF(RIGHT(TEXT(AE40,"0.#"),1)=".",FALSE,TRUE)</formula>
    </cfRule>
    <cfRule type="expression" dxfId="1278" priority="706">
      <formula>IF(RIGHT(TEXT(AE40,"0.#"),1)=".",TRUE,FALSE)</formula>
    </cfRule>
  </conditionalFormatting>
  <conditionalFormatting sqref="AE41">
    <cfRule type="expression" dxfId="1277" priority="703">
      <formula>IF(RIGHT(TEXT(AE41,"0.#"),1)=".",FALSE,TRUE)</formula>
    </cfRule>
    <cfRule type="expression" dxfId="1276" priority="704">
      <formula>IF(RIGHT(TEXT(AE41,"0.#"),1)=".",TRUE,FALSE)</formula>
    </cfRule>
  </conditionalFormatting>
  <conditionalFormatting sqref="AM39">
    <cfRule type="expression" dxfId="1275" priority="695">
      <formula>IF(RIGHT(TEXT(AM39,"0.#"),1)=".",FALSE,TRUE)</formula>
    </cfRule>
    <cfRule type="expression" dxfId="1274" priority="696">
      <formula>IF(RIGHT(TEXT(AM39,"0.#"),1)=".",TRUE,FALSE)</formula>
    </cfRule>
  </conditionalFormatting>
  <conditionalFormatting sqref="AI39">
    <cfRule type="expression" dxfId="1273" priority="697">
      <formula>IF(RIGHT(TEXT(AI39,"0.#"),1)=".",FALSE,TRUE)</formula>
    </cfRule>
    <cfRule type="expression" dxfId="1272" priority="698">
      <formula>IF(RIGHT(TEXT(AI39,"0.#"),1)=".",TRUE,FALSE)</formula>
    </cfRule>
  </conditionalFormatting>
  <conditionalFormatting sqref="AI40">
    <cfRule type="expression" dxfId="1271" priority="699">
      <formula>IF(RIGHT(TEXT(AI40,"0.#"),1)=".",FALSE,TRUE)</formula>
    </cfRule>
    <cfRule type="expression" dxfId="1270" priority="700">
      <formula>IF(RIGHT(TEXT(AI40,"0.#"),1)=".",TRUE,FALSE)</formula>
    </cfRule>
  </conditionalFormatting>
  <conditionalFormatting sqref="AE70">
    <cfRule type="expression" dxfId="1269" priority="657">
      <formula>IF(RIGHT(TEXT(AE70,"0.#"),1)=".",FALSE,TRUE)</formula>
    </cfRule>
    <cfRule type="expression" dxfId="1268" priority="658">
      <formula>IF(RIGHT(TEXT(AE70,"0.#"),1)=".",TRUE,FALSE)</formula>
    </cfRule>
  </conditionalFormatting>
  <conditionalFormatting sqref="AI70">
    <cfRule type="expression" dxfId="1267" priority="655">
      <formula>IF(RIGHT(TEXT(AI70,"0.#"),1)=".",FALSE,TRUE)</formula>
    </cfRule>
    <cfRule type="expression" dxfId="1266" priority="656">
      <formula>IF(RIGHT(TEXT(AI70,"0.#"),1)=".",TRUE,FALSE)</formula>
    </cfRule>
  </conditionalFormatting>
  <conditionalFormatting sqref="AQ70">
    <cfRule type="expression" dxfId="1265" priority="653">
      <formula>IF(RIGHT(TEXT(AQ70,"0.#"),1)=".",FALSE,TRUE)</formula>
    </cfRule>
    <cfRule type="expression" dxfId="1264" priority="654">
      <formula>IF(RIGHT(TEXT(AQ70,"0.#"),1)=".",TRUE,FALSE)</formula>
    </cfRule>
  </conditionalFormatting>
  <conditionalFormatting sqref="AE69 AQ69">
    <cfRule type="expression" dxfId="1263" priority="663">
      <formula>IF(RIGHT(TEXT(AE69,"0.#"),1)=".",FALSE,TRUE)</formula>
    </cfRule>
    <cfRule type="expression" dxfId="1262" priority="664">
      <formula>IF(RIGHT(TEXT(AE69,"0.#"),1)=".",TRUE,FALSE)</formula>
    </cfRule>
  </conditionalFormatting>
  <conditionalFormatting sqref="AI69">
    <cfRule type="expression" dxfId="1261" priority="661">
      <formula>IF(RIGHT(TEXT(AI69,"0.#"),1)=".",FALSE,TRUE)</formula>
    </cfRule>
    <cfRule type="expression" dxfId="1260" priority="662">
      <formula>IF(RIGHT(TEXT(AI69,"0.#"),1)=".",TRUE,FALSE)</formula>
    </cfRule>
  </conditionalFormatting>
  <conditionalFormatting sqref="AE66">
    <cfRule type="expression" dxfId="1259" priority="651">
      <formula>IF(RIGHT(TEXT(AE66,"0.#"),1)=".",FALSE,TRUE)</formula>
    </cfRule>
    <cfRule type="expression" dxfId="1258" priority="652">
      <formula>IF(RIGHT(TEXT(AE66,"0.#"),1)=".",TRUE,FALSE)</formula>
    </cfRule>
  </conditionalFormatting>
  <conditionalFormatting sqref="AI66">
    <cfRule type="expression" dxfId="1257" priority="649">
      <formula>IF(RIGHT(TEXT(AI66,"0.#"),1)=".",FALSE,TRUE)</formula>
    </cfRule>
    <cfRule type="expression" dxfId="1256" priority="650">
      <formula>IF(RIGHT(TEXT(AI66,"0.#"),1)=".",TRUE,FALSE)</formula>
    </cfRule>
  </conditionalFormatting>
  <conditionalFormatting sqref="AE67">
    <cfRule type="expression" dxfId="1255" priority="645">
      <formula>IF(RIGHT(TEXT(AE67,"0.#"),1)=".",FALSE,TRUE)</formula>
    </cfRule>
    <cfRule type="expression" dxfId="1254" priority="646">
      <formula>IF(RIGHT(TEXT(AE67,"0.#"),1)=".",TRUE,FALSE)</formula>
    </cfRule>
  </conditionalFormatting>
  <conditionalFormatting sqref="AI67">
    <cfRule type="expression" dxfId="1253" priority="643">
      <formula>IF(RIGHT(TEXT(AI67,"0.#"),1)=".",FALSE,TRUE)</formula>
    </cfRule>
    <cfRule type="expression" dxfId="1252" priority="644">
      <formula>IF(RIGHT(TEXT(AI67,"0.#"),1)=".",TRUE,FALSE)</formula>
    </cfRule>
  </conditionalFormatting>
  <conditionalFormatting sqref="AE100 AQ100">
    <cfRule type="expression" dxfId="1251" priority="597">
      <formula>IF(RIGHT(TEXT(AE100,"0.#"),1)=".",FALSE,TRUE)</formula>
    </cfRule>
    <cfRule type="expression" dxfId="1250" priority="598">
      <formula>IF(RIGHT(TEXT(AE100,"0.#"),1)=".",TRUE,FALSE)</formula>
    </cfRule>
  </conditionalFormatting>
  <conditionalFormatting sqref="AI100">
    <cfRule type="expression" dxfId="1249" priority="595">
      <formula>IF(RIGHT(TEXT(AI100,"0.#"),1)=".",FALSE,TRUE)</formula>
    </cfRule>
    <cfRule type="expression" dxfId="1248" priority="596">
      <formula>IF(RIGHT(TEXT(AI100,"0.#"),1)=".",TRUE,FALSE)</formula>
    </cfRule>
  </conditionalFormatting>
  <conditionalFormatting sqref="AM100">
    <cfRule type="expression" dxfId="1247" priority="593">
      <formula>IF(RIGHT(TEXT(AM100,"0.#"),1)=".",FALSE,TRUE)</formula>
    </cfRule>
    <cfRule type="expression" dxfId="1246" priority="594">
      <formula>IF(RIGHT(TEXT(AM100,"0.#"),1)=".",TRUE,FALSE)</formula>
    </cfRule>
  </conditionalFormatting>
  <conditionalFormatting sqref="AE101">
    <cfRule type="expression" dxfId="1245" priority="591">
      <formula>IF(RIGHT(TEXT(AE101,"0.#"),1)=".",FALSE,TRUE)</formula>
    </cfRule>
    <cfRule type="expression" dxfId="1244" priority="592">
      <formula>IF(RIGHT(TEXT(AE101,"0.#"),1)=".",TRUE,FALSE)</formula>
    </cfRule>
  </conditionalFormatting>
  <conditionalFormatting sqref="AI101">
    <cfRule type="expression" dxfId="1243" priority="589">
      <formula>IF(RIGHT(TEXT(AI101,"0.#"),1)=".",FALSE,TRUE)</formula>
    </cfRule>
    <cfRule type="expression" dxfId="1242" priority="590">
      <formula>IF(RIGHT(TEXT(AI101,"0.#"),1)=".",TRUE,FALSE)</formula>
    </cfRule>
  </conditionalFormatting>
  <conditionalFormatting sqref="AM101">
    <cfRule type="expression" dxfId="1241" priority="587">
      <formula>IF(RIGHT(TEXT(AM101,"0.#"),1)=".",FALSE,TRUE)</formula>
    </cfRule>
    <cfRule type="expression" dxfId="1240" priority="588">
      <formula>IF(RIGHT(TEXT(AM101,"0.#"),1)=".",TRUE,FALSE)</formula>
    </cfRule>
  </conditionalFormatting>
  <conditionalFormatting sqref="AQ101">
    <cfRule type="expression" dxfId="1239" priority="585">
      <formula>IF(RIGHT(TEXT(AQ101,"0.#"),1)=".",FALSE,TRUE)</formula>
    </cfRule>
    <cfRule type="expression" dxfId="1238" priority="586">
      <formula>IF(RIGHT(TEXT(AQ101,"0.#"),1)=".",TRUE,FALSE)</formula>
    </cfRule>
  </conditionalFormatting>
  <conditionalFormatting sqref="AU100">
    <cfRule type="expression" dxfId="1237" priority="583">
      <formula>IF(RIGHT(TEXT(AU100,"0.#"),1)=".",FALSE,TRUE)</formula>
    </cfRule>
    <cfRule type="expression" dxfId="1236" priority="584">
      <formula>IF(RIGHT(TEXT(AU100,"0.#"),1)=".",TRUE,FALSE)</formula>
    </cfRule>
  </conditionalFormatting>
  <conditionalFormatting sqref="AU101">
    <cfRule type="expression" dxfId="1235" priority="581">
      <formula>IF(RIGHT(TEXT(AU101,"0.#"),1)=".",FALSE,TRUE)</formula>
    </cfRule>
    <cfRule type="expression" dxfId="1234" priority="582">
      <formula>IF(RIGHT(TEXT(AU101,"0.#"),1)=".",TRUE,FALSE)</formula>
    </cfRule>
  </conditionalFormatting>
  <conditionalFormatting sqref="AE36">
    <cfRule type="expression" dxfId="1233" priority="573">
      <formula>IF(RIGHT(TEXT(AE36,"0.#"),1)=".",FALSE,TRUE)</formula>
    </cfRule>
    <cfRule type="expression" dxfId="1232" priority="574">
      <formula>IF(RIGHT(TEXT(AE36,"0.#"),1)=".",TRUE,FALSE)</formula>
    </cfRule>
  </conditionalFormatting>
  <conditionalFormatting sqref="AI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AQ32">
    <cfRule type="expression" dxfId="733" priority="33">
      <formula>IF(RIGHT(TEXT(AQ32,"0.#"),1)=".",FALSE,TRUE)</formula>
    </cfRule>
    <cfRule type="expression" dxfId="732" priority="34">
      <formula>IF(RIGHT(TEXT(AQ32,"0.#"),1)=".",TRUE,FALSE)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U33">
    <cfRule type="expression" dxfId="725" priority="23">
      <formula>IF(RIGHT(TEXT(AU33,"0.#"),1)=".",FALSE,TRUE)</formula>
    </cfRule>
    <cfRule type="expression" dxfId="724" priority="24">
      <formula>IF(RIGHT(TEXT(AU33,"0.#"),1)=".",TRUE,FALSE)</formula>
    </cfRule>
  </conditionalFormatting>
  <conditionalFormatting sqref="AU32">
    <cfRule type="expression" dxfId="723" priority="25">
      <formula>IF(RIGHT(TEXT(AU32,"0.#"),1)=".",FALSE,TRUE)</formula>
    </cfRule>
    <cfRule type="expression" dxfId="722" priority="26">
      <formula>IF(RIGHT(TEXT(AU32,"0.#"),1)=".",TRUE,FALSE)</formula>
    </cfRule>
  </conditionalFormatting>
  <conditionalFormatting sqref="AM35">
    <cfRule type="expression" dxfId="721" priority="21">
      <formula>IF(RIGHT(TEXT(AM35,"0.#"),1)=".",FALSE,TRUE)</formula>
    </cfRule>
    <cfRule type="expression" dxfId="720" priority="22">
      <formula>IF(RIGHT(TEXT(AM35,"0.#"),1)=".",TRUE,FALSE)</formula>
    </cfRule>
  </conditionalFormatting>
  <conditionalFormatting sqref="AM36">
    <cfRule type="expression" dxfId="719" priority="19">
      <formula>IF(RIGHT(TEXT(AM36,"0.#"),1)=".",FALSE,TRUE)</formula>
    </cfRule>
    <cfRule type="expression" dxfId="718" priority="20">
      <formula>IF(RIGHT(TEXT(AM36,"0.#"),1)=".",TRUE,FALSE)</formula>
    </cfRule>
  </conditionalFormatting>
  <conditionalFormatting sqref="AQ66">
    <cfRule type="expression" dxfId="717" priority="17">
      <formula>IF(RIGHT(TEXT(AQ66,"0.#"),1)=".",FALSE,TRUE)</formula>
    </cfRule>
    <cfRule type="expression" dxfId="716" priority="18">
      <formula>IF(RIGHT(TEXT(AQ66,"0.#"),1)=".",TRUE,FALSE)</formula>
    </cfRule>
  </conditionalFormatting>
  <conditionalFormatting sqref="AM66">
    <cfRule type="expression" dxfId="715" priority="15">
      <formula>IF(RIGHT(TEXT(AM66,"0.#"),1)=".",FALSE,TRUE)</formula>
    </cfRule>
    <cfRule type="expression" dxfId="714" priority="16">
      <formula>IF(RIGHT(TEXT(AM66,"0.#"),1)=".",TRUE,FALSE)</formula>
    </cfRule>
  </conditionalFormatting>
  <conditionalFormatting sqref="AM67">
    <cfRule type="expression" dxfId="713" priority="13">
      <formula>IF(RIGHT(TEXT(AM67,"0.#"),1)=".",FALSE,TRUE)</formula>
    </cfRule>
    <cfRule type="expression" dxfId="712" priority="14">
      <formula>IF(RIGHT(TEXT(AM67,"0.#"),1)=".",TRUE,FALSE)</formula>
    </cfRule>
  </conditionalFormatting>
  <conditionalFormatting sqref="AQ67">
    <cfRule type="expression" dxfId="711" priority="11">
      <formula>IF(RIGHT(TEXT(AQ67,"0.#"),1)=".",FALSE,TRUE)</formula>
    </cfRule>
    <cfRule type="expression" dxfId="710" priority="12">
      <formula>IF(RIGHT(TEXT(AQ67,"0.#"),1)=".",TRUE,FALSE)</formula>
    </cfRule>
  </conditionalFormatting>
  <conditionalFormatting sqref="AU66">
    <cfRule type="expression" dxfId="709" priority="9">
      <formula>IF(RIGHT(TEXT(AU66,"0.#"),1)=".",FALSE,TRUE)</formula>
    </cfRule>
    <cfRule type="expression" dxfId="708" priority="10">
      <formula>IF(RIGHT(TEXT(AU66,"0.#"),1)=".",TRUE,FALSE)</formula>
    </cfRule>
  </conditionalFormatting>
  <conditionalFormatting sqref="AU67">
    <cfRule type="expression" dxfId="707" priority="7">
      <formula>IF(RIGHT(TEXT(AU67,"0.#"),1)=".",FALSE,TRUE)</formula>
    </cfRule>
    <cfRule type="expression" dxfId="706" priority="8">
      <formula>IF(RIGHT(TEXT(AU67,"0.#"),1)=".",TRUE,FALSE)</formula>
    </cfRule>
  </conditionalFormatting>
  <conditionalFormatting sqref="AM69">
    <cfRule type="expression" dxfId="705" priority="5">
      <formula>IF(RIGHT(TEXT(AM69,"0.#"),1)=".",FALSE,TRUE)</formula>
    </cfRule>
    <cfRule type="expression" dxfId="704" priority="6">
      <formula>IF(RIGHT(TEXT(AM69,"0.#"),1)=".",TRUE,FALSE)</formula>
    </cfRule>
  </conditionalFormatting>
  <conditionalFormatting sqref="AM70">
    <cfRule type="expression" dxfId="703" priority="3">
      <formula>IF(RIGHT(TEXT(AM70,"0.#"),1)=".",FALSE,TRUE)</formula>
    </cfRule>
    <cfRule type="expression" dxfId="702" priority="4">
      <formula>IF(RIGHT(TEXT(AM70,"0.#"),1)=".",TRUE,FALSE)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0" max="49" man="1"/>
    <brk id="220" max="16383" man="1"/>
    <brk id="248" max="49" man="1"/>
    <brk id="286" max="49" man="1"/>
    <brk id="4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689</v>
      </c>
      <c r="H2" s="13" t="str">
        <f>IF(G2="","",F2)</f>
        <v>一般会計</v>
      </c>
      <c r="I2" s="13" t="str">
        <f>IF(H2="","",IF(I1&lt;&gt;"",CONCATENATE(I1,"、",H2),H2))</f>
        <v>一般会計</v>
      </c>
      <c r="K2" s="14" t="s">
        <v>98</v>
      </c>
      <c r="L2" s="15" t="s">
        <v>689</v>
      </c>
      <c r="M2" s="13" t="str">
        <f>IF(L2="","",K2)</f>
        <v>社会保障</v>
      </c>
      <c r="N2" s="13" t="str">
        <f>IF(M2="","",IF(N1&lt;&gt;"",CONCATENATE(N1,"、",M2),M2))</f>
        <v>社会保障</v>
      </c>
      <c r="O2" s="13"/>
      <c r="P2" s="12" t="s">
        <v>70</v>
      </c>
      <c r="Q2" s="17" t="s">
        <v>689</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689</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682</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689</v>
      </c>
      <c r="M11" s="13" t="str">
        <f t="shared" si="2"/>
        <v>その他の事項経費</v>
      </c>
      <c r="N11" s="13" t="str">
        <f t="shared" si="6"/>
        <v>社会保障、その他の事項経費</v>
      </c>
      <c r="O11" s="13"/>
      <c r="P11" s="13"/>
      <c r="Q11" s="19"/>
      <c r="T11" s="13"/>
      <c r="W11" s="32" t="s">
        <v>679</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t="s">
        <v>689</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681</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680</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684</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4" sqref="P4: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312</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367</v>
      </c>
      <c r="AF2" s="924"/>
      <c r="AG2" s="924"/>
      <c r="AH2" s="128"/>
      <c r="AI2" s="924" t="s">
        <v>463</v>
      </c>
      <c r="AJ2" s="924"/>
      <c r="AK2" s="924"/>
      <c r="AL2" s="128"/>
      <c r="AM2" s="924" t="s">
        <v>464</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5"/>
      <c r="R4" s="655"/>
      <c r="S4" s="655"/>
      <c r="T4" s="655"/>
      <c r="U4" s="655"/>
      <c r="V4" s="655"/>
      <c r="W4" s="655"/>
      <c r="X4" s="656"/>
      <c r="Y4" s="928" t="s">
        <v>12</v>
      </c>
      <c r="Z4" s="929"/>
      <c r="AA4" s="930"/>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8"/>
      <c r="Q6" s="658"/>
      <c r="R6" s="658"/>
      <c r="S6" s="658"/>
      <c r="T6" s="658"/>
      <c r="U6" s="658"/>
      <c r="V6" s="658"/>
      <c r="W6" s="658"/>
      <c r="X6" s="659"/>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339</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312</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367</v>
      </c>
      <c r="AF9" s="924"/>
      <c r="AG9" s="924"/>
      <c r="AH9" s="128"/>
      <c r="AI9" s="924" t="s">
        <v>463</v>
      </c>
      <c r="AJ9" s="924"/>
      <c r="AK9" s="924"/>
      <c r="AL9" s="128"/>
      <c r="AM9" s="924" t="s">
        <v>464</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5"/>
      <c r="R11" s="655"/>
      <c r="S11" s="655"/>
      <c r="T11" s="655"/>
      <c r="U11" s="655"/>
      <c r="V11" s="655"/>
      <c r="W11" s="655"/>
      <c r="X11" s="656"/>
      <c r="Y11" s="928" t="s">
        <v>12</v>
      </c>
      <c r="Z11" s="929"/>
      <c r="AA11" s="930"/>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8"/>
      <c r="Q13" s="658"/>
      <c r="R13" s="658"/>
      <c r="S13" s="658"/>
      <c r="T13" s="658"/>
      <c r="U13" s="658"/>
      <c r="V13" s="658"/>
      <c r="W13" s="658"/>
      <c r="X13" s="659"/>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339</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312</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367</v>
      </c>
      <c r="AF16" s="924"/>
      <c r="AG16" s="924"/>
      <c r="AH16" s="128"/>
      <c r="AI16" s="924" t="s">
        <v>463</v>
      </c>
      <c r="AJ16" s="924"/>
      <c r="AK16" s="924"/>
      <c r="AL16" s="128"/>
      <c r="AM16" s="924" t="s">
        <v>464</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5"/>
      <c r="R18" s="655"/>
      <c r="S18" s="655"/>
      <c r="T18" s="655"/>
      <c r="U18" s="655"/>
      <c r="V18" s="655"/>
      <c r="W18" s="655"/>
      <c r="X18" s="656"/>
      <c r="Y18" s="928" t="s">
        <v>12</v>
      </c>
      <c r="Z18" s="929"/>
      <c r="AA18" s="930"/>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8"/>
      <c r="Q20" s="658"/>
      <c r="R20" s="658"/>
      <c r="S20" s="658"/>
      <c r="T20" s="658"/>
      <c r="U20" s="658"/>
      <c r="V20" s="658"/>
      <c r="W20" s="658"/>
      <c r="X20" s="659"/>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339</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312</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367</v>
      </c>
      <c r="AF23" s="924"/>
      <c r="AG23" s="924"/>
      <c r="AH23" s="128"/>
      <c r="AI23" s="924" t="s">
        <v>463</v>
      </c>
      <c r="AJ23" s="924"/>
      <c r="AK23" s="924"/>
      <c r="AL23" s="128"/>
      <c r="AM23" s="924" t="s">
        <v>464</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5"/>
      <c r="R25" s="655"/>
      <c r="S25" s="655"/>
      <c r="T25" s="655"/>
      <c r="U25" s="655"/>
      <c r="V25" s="655"/>
      <c r="W25" s="655"/>
      <c r="X25" s="656"/>
      <c r="Y25" s="928" t="s">
        <v>12</v>
      </c>
      <c r="Z25" s="929"/>
      <c r="AA25" s="930"/>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8"/>
      <c r="Q27" s="658"/>
      <c r="R27" s="658"/>
      <c r="S27" s="658"/>
      <c r="T27" s="658"/>
      <c r="U27" s="658"/>
      <c r="V27" s="658"/>
      <c r="W27" s="658"/>
      <c r="X27" s="659"/>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339</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312</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367</v>
      </c>
      <c r="AF30" s="924"/>
      <c r="AG30" s="924"/>
      <c r="AH30" s="128"/>
      <c r="AI30" s="924" t="s">
        <v>463</v>
      </c>
      <c r="AJ30" s="924"/>
      <c r="AK30" s="924"/>
      <c r="AL30" s="128"/>
      <c r="AM30" s="924" t="s">
        <v>464</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5"/>
      <c r="R32" s="655"/>
      <c r="S32" s="655"/>
      <c r="T32" s="655"/>
      <c r="U32" s="655"/>
      <c r="V32" s="655"/>
      <c r="W32" s="655"/>
      <c r="X32" s="656"/>
      <c r="Y32" s="928" t="s">
        <v>12</v>
      </c>
      <c r="Z32" s="929"/>
      <c r="AA32" s="930"/>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8"/>
      <c r="Q34" s="658"/>
      <c r="R34" s="658"/>
      <c r="S34" s="658"/>
      <c r="T34" s="658"/>
      <c r="U34" s="658"/>
      <c r="V34" s="658"/>
      <c r="W34" s="658"/>
      <c r="X34" s="659"/>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339</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312</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367</v>
      </c>
      <c r="AF37" s="924"/>
      <c r="AG37" s="924"/>
      <c r="AH37" s="128"/>
      <c r="AI37" s="924" t="s">
        <v>463</v>
      </c>
      <c r="AJ37" s="924"/>
      <c r="AK37" s="924"/>
      <c r="AL37" s="128"/>
      <c r="AM37" s="924" t="s">
        <v>464</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5"/>
      <c r="R39" s="655"/>
      <c r="S39" s="655"/>
      <c r="T39" s="655"/>
      <c r="U39" s="655"/>
      <c r="V39" s="655"/>
      <c r="W39" s="655"/>
      <c r="X39" s="656"/>
      <c r="Y39" s="928" t="s">
        <v>12</v>
      </c>
      <c r="Z39" s="929"/>
      <c r="AA39" s="930"/>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8"/>
      <c r="Q41" s="658"/>
      <c r="R41" s="658"/>
      <c r="S41" s="658"/>
      <c r="T41" s="658"/>
      <c r="U41" s="658"/>
      <c r="V41" s="658"/>
      <c r="W41" s="658"/>
      <c r="X41" s="659"/>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339</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312</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367</v>
      </c>
      <c r="AF44" s="924"/>
      <c r="AG44" s="924"/>
      <c r="AH44" s="128"/>
      <c r="AI44" s="924" t="s">
        <v>463</v>
      </c>
      <c r="AJ44" s="924"/>
      <c r="AK44" s="924"/>
      <c r="AL44" s="128"/>
      <c r="AM44" s="924" t="s">
        <v>464</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5"/>
      <c r="R46" s="655"/>
      <c r="S46" s="655"/>
      <c r="T46" s="655"/>
      <c r="U46" s="655"/>
      <c r="V46" s="655"/>
      <c r="W46" s="655"/>
      <c r="X46" s="656"/>
      <c r="Y46" s="928" t="s">
        <v>12</v>
      </c>
      <c r="Z46" s="929"/>
      <c r="AA46" s="930"/>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8"/>
      <c r="Q48" s="658"/>
      <c r="R48" s="658"/>
      <c r="S48" s="658"/>
      <c r="T48" s="658"/>
      <c r="U48" s="658"/>
      <c r="V48" s="658"/>
      <c r="W48" s="658"/>
      <c r="X48" s="659"/>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339</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312</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367</v>
      </c>
      <c r="AF51" s="924"/>
      <c r="AG51" s="924"/>
      <c r="AH51" s="128"/>
      <c r="AI51" s="924" t="s">
        <v>463</v>
      </c>
      <c r="AJ51" s="924"/>
      <c r="AK51" s="924"/>
      <c r="AL51" s="128"/>
      <c r="AM51" s="924" t="s">
        <v>464</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5"/>
      <c r="R53" s="655"/>
      <c r="S53" s="655"/>
      <c r="T53" s="655"/>
      <c r="U53" s="655"/>
      <c r="V53" s="655"/>
      <c r="W53" s="655"/>
      <c r="X53" s="656"/>
      <c r="Y53" s="928" t="s">
        <v>12</v>
      </c>
      <c r="Z53" s="929"/>
      <c r="AA53" s="930"/>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8"/>
      <c r="Q55" s="658"/>
      <c r="R55" s="658"/>
      <c r="S55" s="658"/>
      <c r="T55" s="658"/>
      <c r="U55" s="658"/>
      <c r="V55" s="658"/>
      <c r="W55" s="658"/>
      <c r="X55" s="659"/>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339</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312</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367</v>
      </c>
      <c r="AF58" s="924"/>
      <c r="AG58" s="924"/>
      <c r="AH58" s="128"/>
      <c r="AI58" s="924" t="s">
        <v>463</v>
      </c>
      <c r="AJ58" s="924"/>
      <c r="AK58" s="924"/>
      <c r="AL58" s="128"/>
      <c r="AM58" s="924" t="s">
        <v>464</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5"/>
      <c r="R60" s="655"/>
      <c r="S60" s="655"/>
      <c r="T60" s="655"/>
      <c r="U60" s="655"/>
      <c r="V60" s="655"/>
      <c r="W60" s="655"/>
      <c r="X60" s="656"/>
      <c r="Y60" s="928" t="s">
        <v>12</v>
      </c>
      <c r="Z60" s="929"/>
      <c r="AA60" s="930"/>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8"/>
      <c r="Q62" s="658"/>
      <c r="R62" s="658"/>
      <c r="S62" s="658"/>
      <c r="T62" s="658"/>
      <c r="U62" s="658"/>
      <c r="V62" s="658"/>
      <c r="W62" s="658"/>
      <c r="X62" s="659"/>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339</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312</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367</v>
      </c>
      <c r="AF65" s="924"/>
      <c r="AG65" s="924"/>
      <c r="AH65" s="128"/>
      <c r="AI65" s="924" t="s">
        <v>463</v>
      </c>
      <c r="AJ65" s="924"/>
      <c r="AK65" s="924"/>
      <c r="AL65" s="128"/>
      <c r="AM65" s="924" t="s">
        <v>464</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5"/>
      <c r="R67" s="655"/>
      <c r="S67" s="655"/>
      <c r="T67" s="655"/>
      <c r="U67" s="655"/>
      <c r="V67" s="655"/>
      <c r="W67" s="655"/>
      <c r="X67" s="656"/>
      <c r="Y67" s="928" t="s">
        <v>12</v>
      </c>
      <c r="Z67" s="929"/>
      <c r="AA67" s="930"/>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8"/>
      <c r="Q69" s="658"/>
      <c r="R69" s="658"/>
      <c r="S69" s="658"/>
      <c r="T69" s="658"/>
      <c r="U69" s="658"/>
      <c r="V69" s="658"/>
      <c r="W69" s="658"/>
      <c r="X69" s="659"/>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339</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325</v>
      </c>
      <c r="H2" s="310"/>
      <c r="I2" s="310"/>
      <c r="J2" s="310"/>
      <c r="K2" s="310"/>
      <c r="L2" s="310"/>
      <c r="M2" s="310"/>
      <c r="N2" s="310"/>
      <c r="O2" s="310"/>
      <c r="P2" s="310"/>
      <c r="Q2" s="310"/>
      <c r="R2" s="310"/>
      <c r="S2" s="310"/>
      <c r="T2" s="310"/>
      <c r="U2" s="310"/>
      <c r="V2" s="310"/>
      <c r="W2" s="310"/>
      <c r="X2" s="310"/>
      <c r="Y2" s="310"/>
      <c r="Z2" s="310"/>
      <c r="AA2" s="310"/>
      <c r="AB2" s="311"/>
      <c r="AC2" s="309" t="s">
        <v>327</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H10" sqref="AH10:AK10"/>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315</v>
      </c>
      <c r="Z3" s="273"/>
      <c r="AA3" s="273"/>
      <c r="AB3" s="273"/>
      <c r="AC3" s="988" t="s">
        <v>306</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52.5" customHeight="1" x14ac:dyDescent="0.15">
      <c r="A4" s="990">
        <v>1</v>
      </c>
      <c r="B4" s="990">
        <v>1</v>
      </c>
      <c r="C4" s="267"/>
      <c r="D4" s="266"/>
      <c r="E4" s="266"/>
      <c r="F4" s="266"/>
      <c r="G4" s="266"/>
      <c r="H4" s="266"/>
      <c r="I4" s="266"/>
      <c r="J4" s="248"/>
      <c r="K4" s="249"/>
      <c r="L4" s="249"/>
      <c r="M4" s="249"/>
      <c r="N4" s="249"/>
      <c r="O4" s="249"/>
      <c r="P4" s="26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315</v>
      </c>
      <c r="Z36" s="273"/>
      <c r="AA36" s="273"/>
      <c r="AB36" s="273"/>
      <c r="AC36" s="988" t="s">
        <v>306</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315</v>
      </c>
      <c r="Z69" s="273"/>
      <c r="AA69" s="273"/>
      <c r="AB69" s="273"/>
      <c r="AC69" s="988" t="s">
        <v>306</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315</v>
      </c>
      <c r="Z102" s="273"/>
      <c r="AA102" s="273"/>
      <c r="AB102" s="273"/>
      <c r="AC102" s="988" t="s">
        <v>306</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315</v>
      </c>
      <c r="Z135" s="273"/>
      <c r="AA135" s="273"/>
      <c r="AB135" s="273"/>
      <c r="AC135" s="988" t="s">
        <v>306</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315</v>
      </c>
      <c r="Z168" s="273"/>
      <c r="AA168" s="273"/>
      <c r="AB168" s="273"/>
      <c r="AC168" s="988" t="s">
        <v>306</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315</v>
      </c>
      <c r="Z201" s="273"/>
      <c r="AA201" s="273"/>
      <c r="AB201" s="273"/>
      <c r="AC201" s="988" t="s">
        <v>306</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315</v>
      </c>
      <c r="Z234" s="273"/>
      <c r="AA234" s="273"/>
      <c r="AB234" s="273"/>
      <c r="AC234" s="988" t="s">
        <v>306</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315</v>
      </c>
      <c r="Z267" s="273"/>
      <c r="AA267" s="273"/>
      <c r="AB267" s="273"/>
      <c r="AC267" s="988" t="s">
        <v>306</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315</v>
      </c>
      <c r="Z300" s="273"/>
      <c r="AA300" s="273"/>
      <c r="AB300" s="273"/>
      <c r="AC300" s="988" t="s">
        <v>306</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315</v>
      </c>
      <c r="Z333" s="273"/>
      <c r="AA333" s="273"/>
      <c r="AB333" s="273"/>
      <c r="AC333" s="988" t="s">
        <v>306</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315</v>
      </c>
      <c r="Z366" s="273"/>
      <c r="AA366" s="273"/>
      <c r="AB366" s="273"/>
      <c r="AC366" s="988" t="s">
        <v>306</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315</v>
      </c>
      <c r="Z399" s="273"/>
      <c r="AA399" s="273"/>
      <c r="AB399" s="273"/>
      <c r="AC399" s="988" t="s">
        <v>306</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315</v>
      </c>
      <c r="Z432" s="273"/>
      <c r="AA432" s="273"/>
      <c r="AB432" s="273"/>
      <c r="AC432" s="988" t="s">
        <v>306</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315</v>
      </c>
      <c r="Z465" s="273"/>
      <c r="AA465" s="273"/>
      <c r="AB465" s="273"/>
      <c r="AC465" s="988" t="s">
        <v>306</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315</v>
      </c>
      <c r="Z498" s="273"/>
      <c r="AA498" s="273"/>
      <c r="AB498" s="273"/>
      <c r="AC498" s="988" t="s">
        <v>306</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315</v>
      </c>
      <c r="Z531" s="273"/>
      <c r="AA531" s="273"/>
      <c r="AB531" s="273"/>
      <c r="AC531" s="988" t="s">
        <v>306</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315</v>
      </c>
      <c r="Z564" s="273"/>
      <c r="AA564" s="273"/>
      <c r="AB564" s="273"/>
      <c r="AC564" s="988" t="s">
        <v>306</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315</v>
      </c>
      <c r="Z597" s="273"/>
      <c r="AA597" s="273"/>
      <c r="AB597" s="273"/>
      <c r="AC597" s="988" t="s">
        <v>306</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315</v>
      </c>
      <c r="Z630" s="273"/>
      <c r="AA630" s="273"/>
      <c r="AB630" s="273"/>
      <c r="AC630" s="988" t="s">
        <v>306</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315</v>
      </c>
      <c r="Z663" s="273"/>
      <c r="AA663" s="273"/>
      <c r="AB663" s="273"/>
      <c r="AC663" s="988" t="s">
        <v>306</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315</v>
      </c>
      <c r="Z696" s="273"/>
      <c r="AA696" s="273"/>
      <c r="AB696" s="273"/>
      <c r="AC696" s="988" t="s">
        <v>306</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315</v>
      </c>
      <c r="Z729" s="273"/>
      <c r="AA729" s="273"/>
      <c r="AB729" s="273"/>
      <c r="AC729" s="988" t="s">
        <v>306</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315</v>
      </c>
      <c r="Z762" s="273"/>
      <c r="AA762" s="273"/>
      <c r="AB762" s="273"/>
      <c r="AC762" s="988" t="s">
        <v>306</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315</v>
      </c>
      <c r="Z795" s="273"/>
      <c r="AA795" s="273"/>
      <c r="AB795" s="273"/>
      <c r="AC795" s="988" t="s">
        <v>306</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315</v>
      </c>
      <c r="Z828" s="273"/>
      <c r="AA828" s="273"/>
      <c r="AB828" s="273"/>
      <c r="AC828" s="988" t="s">
        <v>306</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315</v>
      </c>
      <c r="Z861" s="273"/>
      <c r="AA861" s="273"/>
      <c r="AB861" s="273"/>
      <c r="AC861" s="988" t="s">
        <v>306</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315</v>
      </c>
      <c r="Z894" s="273"/>
      <c r="AA894" s="273"/>
      <c r="AB894" s="273"/>
      <c r="AC894" s="988" t="s">
        <v>306</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315</v>
      </c>
      <c r="Z927" s="273"/>
      <c r="AA927" s="273"/>
      <c r="AB927" s="273"/>
      <c r="AC927" s="988" t="s">
        <v>306</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315</v>
      </c>
      <c r="Z960" s="273"/>
      <c r="AA960" s="273"/>
      <c r="AB960" s="273"/>
      <c r="AC960" s="988" t="s">
        <v>306</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315</v>
      </c>
      <c r="Z993" s="273"/>
      <c r="AA993" s="273"/>
      <c r="AB993" s="273"/>
      <c r="AC993" s="988" t="s">
        <v>306</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315</v>
      </c>
      <c r="Z1026" s="273"/>
      <c r="AA1026" s="273"/>
      <c r="AB1026" s="273"/>
      <c r="AC1026" s="988" t="s">
        <v>306</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315</v>
      </c>
      <c r="Z1059" s="273"/>
      <c r="AA1059" s="273"/>
      <c r="AB1059" s="273"/>
      <c r="AC1059" s="988" t="s">
        <v>306</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315</v>
      </c>
      <c r="Z1092" s="273"/>
      <c r="AA1092" s="273"/>
      <c r="AB1092" s="273"/>
      <c r="AC1092" s="988" t="s">
        <v>306</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315</v>
      </c>
      <c r="Z1125" s="273"/>
      <c r="AA1125" s="273"/>
      <c r="AB1125" s="273"/>
      <c r="AC1125" s="988" t="s">
        <v>306</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315</v>
      </c>
      <c r="Z1158" s="273"/>
      <c r="AA1158" s="273"/>
      <c r="AB1158" s="273"/>
      <c r="AC1158" s="988" t="s">
        <v>306</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315</v>
      </c>
      <c r="Z1191" s="273"/>
      <c r="AA1191" s="273"/>
      <c r="AB1191" s="273"/>
      <c r="AC1191" s="988" t="s">
        <v>306</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315</v>
      </c>
      <c r="Z1224" s="273"/>
      <c r="AA1224" s="273"/>
      <c r="AB1224" s="273"/>
      <c r="AC1224" s="988" t="s">
        <v>306</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315</v>
      </c>
      <c r="Z1257" s="273"/>
      <c r="AA1257" s="273"/>
      <c r="AB1257" s="273"/>
      <c r="AC1257" s="988" t="s">
        <v>306</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315</v>
      </c>
      <c r="Z1290" s="273"/>
      <c r="AA1290" s="273"/>
      <c r="AB1290" s="273"/>
      <c r="AC1290" s="988" t="s">
        <v>306</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2022-05-27T04:09:55Z</cp:lastPrinted>
  <dcterms:created xsi:type="dcterms:W3CDTF">2012-03-13T00:50:25Z</dcterms:created>
  <dcterms:modified xsi:type="dcterms:W3CDTF">2022-08-17T04:55:19Z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