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外部有識者点検対象\0812確定済み\"/>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97" i="11"/>
  <c r="AY398" i="11"/>
  <c r="AY338" i="11"/>
  <c r="AY340" i="11"/>
  <c r="AY336" i="11"/>
  <c r="AY341" i="11"/>
  <c r="AY331" i="11"/>
  <c r="AY325" i="11"/>
  <c r="AY329" i="11"/>
  <c r="AY322" i="11"/>
  <c r="AY326" i="11"/>
  <c r="AY323" i="11"/>
  <c r="AY327" i="11"/>
  <c r="AY324" i="11"/>
  <c r="AY328" i="11"/>
  <c r="AY332" i="11"/>
  <c r="AY333"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98" i="11" l="1"/>
  <c r="AY204" i="11"/>
  <c r="AY212" i="11"/>
  <c r="AY193" i="11"/>
  <c r="AY201" i="11"/>
  <c r="AY209" i="11"/>
  <c r="AY116" i="11"/>
  <c r="AY120" i="11"/>
  <c r="AY154" i="11"/>
  <c r="AY113" i="11"/>
  <c r="AY117" i="11"/>
  <c r="AY121" i="11"/>
  <c r="AY151" i="11"/>
  <c r="AY155" i="11"/>
  <c r="AY177" i="11"/>
  <c r="AY100" i="11"/>
  <c r="AY114" i="11"/>
  <c r="AY118" i="11"/>
  <c r="AY126" i="11"/>
  <c r="AY152" i="11"/>
  <c r="AY174" i="11"/>
  <c r="AY17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4" i="11"/>
  <c r="AY93" i="11"/>
  <c r="AY97" i="11" s="1"/>
  <c r="AY91" i="11"/>
  <c r="AY90" i="11"/>
  <c r="AY88" i="11"/>
  <c r="AY89" i="11" s="1"/>
  <c r="AY78" i="11"/>
  <c r="AY85" i="11" s="1"/>
  <c r="AY44" i="11"/>
  <c r="AY52" i="11" s="1"/>
  <c r="AY86" i="11" l="1"/>
  <c r="AY82" i="11"/>
  <c r="AY79" i="11"/>
  <c r="AY83" i="11"/>
  <c r="AY87" i="11"/>
  <c r="AY80" i="11"/>
  <c r="AY84" i="11"/>
  <c r="AY92"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<sst xmlns="http://schemas.openxmlformats.org/spreadsheetml/2006/main" count="2261" uniqueCount="820">
  <si>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</si>
  <si>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</si>
  <si>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</si>
  <si>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</si>
  <si>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</si>
  <si>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</si>
  <si>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</si>
  <si>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</si>
  <si>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</si>
  <si>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</si>
  <si>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</si>
  <si>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</si>
  <si>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</si>
  <si>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</si>
  <si>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</si>
  <si>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</si>
  <si>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</si>
  <si>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</si>
  <si>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</si>
  <si>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</si>
  <si>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</si>
  <si>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</si>
  <si>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</si>
  <si>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</si>
  <si>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</si>
  <si>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</si>
  <si>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</si>
  <si>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</si>
  <si>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</si>
  <si>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</si>
  <si>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</si>
  <si>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</si>
  <si>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</si>
  <si>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</si>
  <si>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</si>
  <si>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</si>
  <si>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</si>
  <si>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</si>
  <si>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</si>
  <si>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</si>
  <si>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</si>
  <si>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</si>
  <si>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</si>
  <si>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</si>
  <si>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</si>
  <si>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</si>
  <si>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</si>
  <si>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</si>
  <si>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</si>
  <si>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</si>
  <si>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</si>
  <si>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</si>
  <si>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</si>
  <si>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</si>
  <si>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</si>
  <si>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</si>
  <si>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</si>
  <si>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</si>
  <si>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</si>
  <si>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</si>
  <si>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</si>
  <si>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</si>
  <si>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</si>
  <si>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</si>
  <si>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</si>
  <si>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</si>
  <si>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</si>
  <si>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</si>
  <si>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</si>
  <si>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</si>
  <si>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</si>
  <si>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</si>
  <si>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</si>
  <si>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</si>
  <si>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</si>
  <si>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</si>
  <si>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</si>
  <si>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</si>
  <si>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</si>
  <si>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</si>
  <si>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</si>
  <si>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</si>
  <si>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</si>
  <si>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</si>
  <si>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</si>
  <si>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</si>
  <si>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</si>
  <si>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</si>
  <si>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</si>
  <si>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</si>
  <si>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</si>
  <si>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</si>
  <si>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</si>
  <si>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</si>
  <si>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</si>
  <si>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</si>
  <si>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</si>
  <si>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</si>
  <si>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</si>
  <si>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</si>
  <si>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</si>
  <si>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</si>
  <si>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</si>
  <si>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</si>
  <si>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</si>
  <si>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</si>
  <si>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</si>
  <si>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</si>
  <si>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</si>
  <si>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</si>
  <si>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</si>
  <si>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</si>
  <si>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</si>
  <si>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</si>
  <si>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</si>
  <si>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</si>
  <si>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</si>
  <si>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</si>
  <si>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</si>
  <si>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</si>
  <si>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</si>
  <si>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</si>
  <si>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</si>
  <si>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</si>
  <si>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</si>
  <si>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</si>
  <si>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</si>
  <si>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</si>
  <si>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</si>
  <si>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</si>
  <si>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</si>
  <si>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</si>
  <si>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</si>
  <si>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</si>
  <si>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</si>
  <si>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</si>
  <si>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</si>
  <si>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</si>
  <si>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</si>
  <si>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</si>
  <si>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</si>
  <si>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</si>
  <si>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</si>
  <si>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</si>
  <si>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</si>
  <si>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</si>
  <si>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</si>
  <si>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</si>
  <si>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</si>
  <si>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</si>
  <si>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</si>
  <si>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</si>
  <si>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</si>
  <si>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</si>
  <si>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</si>
  <si>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</si>
  <si>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</si>
  <si>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</si>
  <si>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</si>
  <si>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</si>
  <si>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</si>
  <si>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</si>
  <si>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</si>
  <si>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</si>
  <si>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</si>
  <si>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</si>
  <si>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</si>
  <si>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</si>
  <si>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</si>
  <si>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</si>
  <si>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</si>
  <si>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</si>
  <si>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</si>
  <si>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</si>
  <si>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</si>
  <si>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</si>
  <si>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</si>
  <si>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</si>
  <si>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</si>
  <si>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</si>
  <si>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</si>
  <si>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</si>
  <si>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</si>
  <si>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</si>
  <si>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</si>
  <si>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</si>
  <si>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</si>
  <si>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</si>
  <si>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</si>
  <si>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</si>
  <si>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</si>
  <si>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</si>
  <si>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</si>
  <si>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</si>
  <si>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</si>
  <si>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</si>
  <si>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</si>
  <si>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</si>
  <si>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</si>
  <si>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</si>
  <si>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</si>
  <si>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</si>
  <si>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</si>
  <si>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</si>
  <si>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</si>
  <si>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</si>
  <si>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</si>
  <si>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</si>
  <si>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</si>
  <si>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</si>
  <si>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</si>
  <si>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</si>
  <si>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</si>
  <si>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</si>
  <si>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</si>
  <si>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</si>
  <si>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</si>
  <si>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</si>
  <si>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</si>
  <si>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</si>
  <si>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</si>
  <si>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</si>
  <si>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</si>
  <si>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</si>
  <si>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</si>
  <si>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</si>
  <si>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</si>
  <si>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</si>
  <si>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</si>
  <si>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</si>
  <si>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</si>
  <si>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</si>
  <si>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</si>
  <si>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</si>
  <si>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</si>
  <si>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</si>
  <si>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</si>
  <si>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</si>
  <si>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</si>
  <si>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</si>
  <si>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</si>
  <si>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</si>
  <si>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</si>
  <si>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</si>
  <si>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</si>
  <si>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</si>
  <si>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</si>
  <si>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</si>
  <si>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</si>
  <si>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</si>
  <si>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</si>
  <si>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</si>
  <si>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</si>
  <si>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</si>
  <si>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</si>
  <si>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</si>
  <si>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</si>
  <si>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</si>
  <si>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</si>
  <si>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</si>
  <si>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</si>
  <si>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</si>
  <si>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</si>
  <si>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</si>
  <si>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</si>
  <si>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</si>
  <si>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</si>
  <si>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</si>
  <si>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</si>
  <si>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</si>
  <si>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</si>
  <si>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</si>
  <si>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</si>
  <si>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</si>
  <si>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</si>
  <si>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</si>
  <si>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</si>
  <si>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</si>
  <si>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</si>
  <si>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</si>
  <si>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</si>
  <si>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</si>
  <si>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</si>
  <si>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</si>
  <si>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</si>
  <si>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</si>
  <si>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</si>
  <si>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</si>
  <si>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</si>
  <si>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</si>
  <si>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</si>
  <si>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</si>
  <si>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</si>
  <si>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</si>
  <si>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</si>
  <si>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</si>
  <si>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</si>
  <si>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</si>
  <si>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</si>
  <si>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</si>
  <si>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</si>
  <si>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</si>
  <si>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</si>
  <si>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</si>
  <si>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</si>
  <si>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</si>
  <si>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</si>
  <si>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</si>
  <si>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</si>
  <si>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</si>
  <si>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</si>
  <si>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</si>
  <si>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</si>
  <si>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</si>
  <si>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</si>
  <si>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</si>
  <si>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</si>
  <si>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</si>
  <si>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</si>
  <si>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</si>
  <si>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</si>
  <si>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</si>
  <si>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</si>
  <si>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</si>
  <si>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</si>
  <si>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</si>
  <si>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</si>
  <si>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</si>
  <si>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</si>
  <si>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</si>
  <si>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</si>
  <si>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</si>
  <si>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</si>
  <si>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</si>
  <si>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</si>
  <si>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</si>
  <si>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</si>
  <si>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</si>
  <si>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</si>
  <si>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</si>
  <si>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</si>
  <si>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</si>
  <si>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</si>
  <si>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</si>
  <si>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</si>
  <si>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</si>
  <si>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</si>
  <si>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</si>
  <si>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</si>
  <si>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</si>
  <si>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</si>
  <si>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</si>
  <si>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</si>
  <si>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</si>
  <si>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</si>
  <si>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</si>
  <si>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</si>
  <si>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</si>
  <si>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</si>
  <si>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</si>
  <si>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</si>
  <si>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</si>
  <si>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</si>
  <si>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</si>
  <si>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</si>
  <si>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</si>
  <si>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</si>
  <si>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</si>
  <si>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</si>
  <si>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</si>
  <si>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</si>
  <si>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</si>
  <si>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</si>
  <si>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</si>
  <si>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</si>
  <si>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</si>
  <si>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</si>
  <si>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</si>
  <si>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</si>
  <si>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</si>
  <si>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</si>
  <si>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</si>
  <si>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</si>
  <si>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</si>
  <si>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</si>
  <si>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</si>
  <si>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</si>
  <si>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</si>
  <si>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</si>
  <si>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</si>
  <si>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</si>
  <si>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</si>
  <si>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</si>
  <si>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</si>
  <si>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</si>
  <si>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</si>
  <si>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</si>
  <si>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</si>
  <si>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</si>
  <si>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</si>
  <si>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</si>
  <si>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</si>
  <si>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</si>
  <si>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</si>
  <si>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</si>
  <si>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</si>
  <si>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</si>
  <si>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</si>
  <si>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</si>
  <si>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</si>
  <si>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</si>
  <si>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</si>
  <si>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</si>
  <si>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</si>
  <si>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</si>
  <si>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</si>
  <si>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</si>
  <si>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</si>
  <si>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</si>
  <si>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</si>
  <si>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</si>
  <si>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</si>
  <si>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</si>
  <si>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</si>
  <si>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</si>
  <si>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</si>
  <si>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</si>
  <si>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</si>
  <si>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</si>
  <si>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</si>
  <si>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</si>
  <si>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</si>
  <si>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</si>
  <si>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</si>
  <si>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</si>
  <si>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</si>
  <si>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</si>
  <si>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</si>
  <si>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</si>
  <si>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</si>
  <si>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</si>
  <si>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</si>
  <si>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</si>
  <si>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</si>
  <si>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</si>
  <si>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</si>
  <si>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</si>
  <si>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</si>
  <si>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</si>
  <si>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</si>
  <si>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</si>
  <si>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</si>
  <si>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</si>
  <si>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</si>
  <si>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</si>
  <si>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</si>
  <si>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</si>
  <si>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</si>
  <si>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</si>
  <si>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</si>
  <si>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</si>
  <si>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</si>
  <si>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</si>
  <si>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</si>
  <si>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</si>
  <si>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</si>
  <si>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</si>
  <si>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</si>
  <si>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</si>
  <si>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</si>
  <si>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</si>
  <si>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</si>
  <si>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</si>
  <si>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</si>
  <si>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</si>
  <si>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</si>
  <si>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</si>
  <si>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</si>
  <si>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</si>
  <si>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</si>
  <si>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</si>
  <si>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</si>
  <si>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</si>
  <si>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</si>
  <si>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</si>
  <si>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</si>
  <si>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</si>
  <si>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</si>
  <si>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</si>
  <si>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</si>
  <si>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</si>
  <si>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</si>
  <si>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</si>
  <si>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</si>
  <si>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</si>
  <si>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</si>
  <si>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</si>
  <si>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</si>
  <si>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</si>
  <si>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</si>
  <si>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</si>
  <si>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</si>
  <si>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</si>
  <si>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</si>
  <si>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</si>
  <si>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</si>
  <si>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</si>
  <si>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</si>
  <si>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</si>
  <si>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</si>
  <si>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</si>
  <si>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</si>
  <si>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</si>
  <si>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</si>
  <si>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</si>
  <si>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</si>
  <si>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</si>
  <si>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</si>
  <si>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</si>
  <si>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</si>
  <si>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</si>
  <si>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</si>
  <si>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</si>
  <si>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</si>
  <si>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</si>
  <si>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</si>
  <si>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</si>
  <si>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</si>
  <si>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</si>
  <si>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</si>
  <si>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</si>
  <si>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</si>
  <si>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</si>
  <si>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</si>
  <si>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</si>
  <si>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</si>
  <si>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</si>
  <si>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</si>
  <si>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</si>
  <si>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</si>
  <si>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</si>
  <si>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</si>
  <si>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</si>
  <si>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</si>
  <si>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</si>
  <si>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</si>
  <si>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</si>
  <si>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</si>
  <si>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</si>
  <si>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</si>
  <si>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</si>
  <si>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</si>
  <si>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</si>
  <si>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</si>
  <si>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</si>
  <si>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</si>
  <si>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</si>
  <si>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</si>
  <si>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</si>
  <si>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</si>
  <si>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</si>
  <si>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</si>
  <si>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</si>
  <si>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</si>
  <si>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</si>
  <si>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</si>
  <si>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</si>
  <si>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</si>
  <si>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</si>
  <si>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</si>
  <si>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</si>
  <si>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</si>
  <si>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</si>
  <si>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</si>
  <si>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</si>
  <si>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</si>
  <si>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</si>
  <si>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</si>
  <si>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</si>
  <si>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</si>
  <si>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</si>
  <si>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</si>
  <si>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</si>
  <si>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</si>
  <si>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</si>
  <si>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</si>
  <si>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</si>
  <si>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</si>
  <si>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</si>
  <si>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</si>
  <si>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</si>
  <si>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</si>
  <si>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</si>
  <si>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</si>
  <si>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</si>
  <si>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</si>
  <si>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</si>
  <si>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</si>
  <si>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</si>
  <si>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</si>
  <si>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</si>
  <si>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</si>
  <si>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</si>
  <si>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</si>
  <si>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</si>
  <si>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</si>
  <si>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</si>
  <si>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</si>
  <si>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</si>
  <si>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</si>
  <si>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</si>
  <si>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</si>
  <si>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</si>
  <si>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</si>
  <si>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</si>
  <si>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</si>
  <si>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</si>
  <si>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</si>
  <si>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</si>
  <si>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</si>
  <si>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</si>
  <si>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</si>
  <si>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</si>
  <si>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</si>
  <si>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</si>
  <si>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</si>
  <si>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</si>
  <si>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</si>
  <si>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</si>
  <si>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</si>
  <si>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</si>
  <si>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</si>
  <si>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</si>
  <si>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</si>
  <si>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</si>
  <si>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</si>
  <si>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</si>
  <si>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</si>
  <si>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</si>
  <si>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</si>
  <si>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</si>
  <si>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</si>
  <si>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</si>
  <si>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</si>
  <si>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</si>
  <si>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</si>
  <si>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</si>
  <si>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</si>
  <si>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</si>
  <si>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</si>
  <si>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</si>
  <si>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</si>
  <si>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</si>
  <si>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</si>
  <si>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</si>
  <si>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</si>
  <si>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</si>
  <si>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</si>
  <si>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</si>
  <si>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</si>
  <si>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</si>
  <si>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</si>
  <si>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</si>
  <si>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</si>
  <si>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</si>
  <si>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</si>
  <si>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</si>
  <si>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</si>
  <si>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</si>
  <si>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</si>
  <si>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</si>
  <si>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</si>
  <si>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</si>
  <si>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</si>
  <si>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</si>
  <si>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</si>
  <si>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</si>
  <si>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</si>
  <si>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</si>
  <si>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</si>
  <si>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</si>
  <si>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</si>
  <si>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</si>
  <si>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</si>
  <si>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</si>
  <si>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</si>
  <si>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</si>
  <si>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</si>
  <si>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</si>
  <si>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危険ドラッグ対策費</t>
    <phoneticPr fontId="5"/>
  </si>
  <si>
    <t>医薬・生活衛生局</t>
    <phoneticPr fontId="5"/>
  </si>
  <si>
    <t>監視指導・麻薬対策課</t>
    <phoneticPr fontId="5"/>
  </si>
  <si>
    <t>課長　佐藤　大作</t>
    <rPh sb="3" eb="5">
      <t>サトウ</t>
    </rPh>
    <rPh sb="6" eb="8">
      <t>タイサク</t>
    </rPh>
    <phoneticPr fontId="5"/>
  </si>
  <si>
    <t>○</t>
  </si>
  <si>
    <t>厚生労働省組織令第54条</t>
    <phoneticPr fontId="5"/>
  </si>
  <si>
    <t>第5次薬物乱用防止5カ年戦略
「世界一安全な日本」創造戦略</t>
    <phoneticPr fontId="5"/>
  </si>
  <si>
    <t>新たな成分の指定薬物への指定に必要な分析等を行うことや、職員を香港に派遣し、海外の捜査機関と歩調を合わせながら連携して薬物犯罪壊滅に向けた情報収集活動を行うことで、危険ドラッグの撲滅を図る。</t>
    <phoneticPr fontId="5"/>
  </si>
  <si>
    <t>１．危険ドラッグの分析、乱用薬物の鑑定法整備等（平成18年度開始）
２．薬物対策国際情報収集（平成28年度開始）</t>
    <phoneticPr fontId="5"/>
  </si>
  <si>
    <t>-</t>
  </si>
  <si>
    <t>-</t>
    <phoneticPr fontId="5"/>
  </si>
  <si>
    <t>麻薬等乱用防止対策業務庁費</t>
    <phoneticPr fontId="5"/>
  </si>
  <si>
    <t>麻薬等乱用防止対策旅費</t>
    <phoneticPr fontId="5"/>
  </si>
  <si>
    <t>検定検査事務等委託費</t>
    <phoneticPr fontId="5"/>
  </si>
  <si>
    <t>諸謝金</t>
    <phoneticPr fontId="5"/>
  </si>
  <si>
    <t>委員等旅費</t>
    <phoneticPr fontId="5"/>
  </si>
  <si>
    <t>危険ドラッグの依存性等の評価対象物質の実験件数</t>
    <phoneticPr fontId="5"/>
  </si>
  <si>
    <t>件</t>
  </si>
  <si>
    <t>件</t>
    <rPh sb="0" eb="1">
      <t>ケン</t>
    </rPh>
    <phoneticPr fontId="5"/>
  </si>
  <si>
    <t>X:「依存性評価にかかる当該年度の執行額」（円）／
Y:「当該年度の評価対象物質数の実験件数」　　　　　　　　　　</t>
    <phoneticPr fontId="5"/>
  </si>
  <si>
    <t>円</t>
    <rPh sb="0" eb="1">
      <t>エン</t>
    </rPh>
    <phoneticPr fontId="5"/>
  </si>
  <si>
    <t>　　X/Y</t>
    <phoneticPr fontId="5"/>
  </si>
  <si>
    <t>32,489,000/12</t>
  </si>
  <si>
    <t>31,135,018/10</t>
  </si>
  <si>
    <t>本事業は、麻薬・覚醒剤・危険ドラッグ等の効果的な取締りのための分析等を通じ、麻薬・覚醒剤・危険ドラッグ等の乱用撲滅を図ることを目的としており、成果について定量的に示すことは困難である。</t>
    <phoneticPr fontId="5"/>
  </si>
  <si>
    <t>新たな違法ドラッグの流通を可能な限り食い止めるため、指定薬物への指定を可能な限り迅速に行う等の取り組みを強力に推進した。</t>
    <phoneticPr fontId="5"/>
  </si>
  <si>
    <t>間接的な指標として、指定薬物の新規指定数を成果実績評価に活用する</t>
    <phoneticPr fontId="5"/>
  </si>
  <si>
    <t>指定薬物の新規指定数</t>
    <phoneticPr fontId="5"/>
  </si>
  <si>
    <t>間接的な指標として危険ドラッグ検挙人員を成果実績評価に活用する</t>
    <phoneticPr fontId="5"/>
  </si>
  <si>
    <t>危険ドラッグ検挙人員</t>
    <phoneticPr fontId="5"/>
  </si>
  <si>
    <t>人</t>
  </si>
  <si>
    <t>麻薬・覚醒剤等の乱用を防止すること（Ⅱ-３）</t>
    <phoneticPr fontId="5"/>
  </si>
  <si>
    <t>規制されている乱用薬物について、不正流通の遮断及び乱用防止を推進すること（Ⅱ－３－１）</t>
    <phoneticPr fontId="5"/>
  </si>
  <si>
    <t>P1</t>
    <phoneticPr fontId="5"/>
  </si>
  <si>
    <t>https://www.mhlw.go.jp/wp/seisaku/hyouka/dl/r03_jizenbunseki/II-3-1.pdf</t>
    <phoneticPr fontId="5"/>
  </si>
  <si>
    <t>麻薬・覚醒剤等対策費</t>
    <phoneticPr fontId="5"/>
  </si>
  <si>
    <t>麻薬等対策推進費（広報経費）</t>
    <phoneticPr fontId="5"/>
  </si>
  <si>
    <t>麻薬・覚醒剤等対策事業</t>
    <phoneticPr fontId="5"/>
  </si>
  <si>
    <t>314</t>
  </si>
  <si>
    <t>273</t>
  </si>
  <si>
    <t>326</t>
  </si>
  <si>
    <t>337</t>
  </si>
  <si>
    <t>348</t>
  </si>
  <si>
    <t>345</t>
  </si>
  <si>
    <t>355</t>
  </si>
  <si>
    <t>362</t>
  </si>
  <si>
    <t>厚生労働省</t>
  </si>
  <si>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</si>
  <si>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</si>
  <si>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</si>
  <si>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t>
  </si>
  <si>
    <t>危険ドラッグの試買等を効率良く行えるよう、買上対象地域を絞るなどコスト削減に努めている。</t>
  </si>
  <si>
    <t>地方厚生局や国立試験研究機関へ支出委任を行っており、中間段階での支出は合理的である。</t>
  </si>
  <si>
    <t>事業目的に即した支出を行っている。</t>
  </si>
  <si>
    <t>国民の関心が高いことから、効率的な監視指導を行うため、地方自治体や警察や税関等の関係機関と情報共有等の連携を積極的に行った。</t>
    <rPh sb="3" eb="5">
      <t>カンシン</t>
    </rPh>
    <phoneticPr fontId="5"/>
  </si>
  <si>
    <t>点検結果に記載したとおりの成果を上げることができた。</t>
  </si>
  <si>
    <t>見込みに見合った実績を上げている。</t>
  </si>
  <si>
    <t>各種成果物は、危険ドラッグの取締り等に十分に活用され、麻薬・覚醒剤・危険ドラッグ等対策を推進するために必要なものである。</t>
  </si>
  <si>
    <t>-</t>
    <phoneticPr fontId="5"/>
  </si>
  <si>
    <t>新たな危険ドラッグの国内における流通を食い止めるため、指定薬物への指定を可能な限り迅速に行う。また、麻薬・覚醒剤・危険ドラッグ等の効果的な取締りのための分析等を通じ、麻薬・覚醒剤・危険ドラッグ等の乱用撲滅を図る。</t>
    <phoneticPr fontId="5"/>
  </si>
  <si>
    <t>危険ドラッグの依存性等の評価を行い、麻薬・向精神薬としての規制を検討する</t>
    <phoneticPr fontId="5"/>
  </si>
  <si>
    <t>32,293,174/8</t>
  </si>
  <si>
    <t>27,967,000/5</t>
  </si>
  <si>
    <t>-</t>
    <phoneticPr fontId="5"/>
  </si>
  <si>
    <t>－</t>
    <phoneticPr fontId="5"/>
  </si>
  <si>
    <t>危険ドラッグの試買調査については、麻薬や覚醒剤と同様の化学構造を有する危険ドラッグの規制を行う観点から、国自らが実施する必要のある事業であり、指定薬物の指定に関して着実に成果を上げている。また、指定された指定薬物に関して、捜査等における鑑定・分析を実施する上で必要な分析法・標準品の整備についても、必要な取組が着実に実施されている。</t>
    <phoneticPr fontId="5"/>
  </si>
  <si>
    <t>都道府県や関係機関と連携しながら、危険ドラッグについて積極的に監視指導等を実施することにより、危険ドラッグの撲滅を図る。</t>
    <phoneticPr fontId="5"/>
  </si>
  <si>
    <t>-</t>
    <phoneticPr fontId="5"/>
  </si>
  <si>
    <t>A.（国研）国立精神・神経医療研究センター</t>
    <rPh sb="3" eb="4">
      <t>クニ</t>
    </rPh>
    <rPh sb="6" eb="8">
      <t>コクリツ</t>
    </rPh>
    <rPh sb="8" eb="10">
      <t>セイシン</t>
    </rPh>
    <rPh sb="11" eb="13">
      <t>シンケイ</t>
    </rPh>
    <rPh sb="13" eb="15">
      <t>イリョウ</t>
    </rPh>
    <rPh sb="15" eb="17">
      <t>ケンキュウ</t>
    </rPh>
    <phoneticPr fontId="5"/>
  </si>
  <si>
    <t>雑役務費</t>
    <rPh sb="0" eb="2">
      <t>ザツエキ</t>
    </rPh>
    <rPh sb="2" eb="4">
      <t>ムヒ</t>
    </rPh>
    <phoneticPr fontId="5"/>
  </si>
  <si>
    <t>危険ドラッグの依存性等に関する評価</t>
    <rPh sb="0" eb="2">
      <t>キケン</t>
    </rPh>
    <rPh sb="7" eb="10">
      <t>イゾンセイ</t>
    </rPh>
    <rPh sb="10" eb="11">
      <t>トウ</t>
    </rPh>
    <rPh sb="12" eb="13">
      <t>カン</t>
    </rPh>
    <rPh sb="15" eb="17">
      <t>ヒョウカ</t>
    </rPh>
    <phoneticPr fontId="5"/>
  </si>
  <si>
    <t>B.関東信越厚生局</t>
    <rPh sb="2" eb="4">
      <t>カントウ</t>
    </rPh>
    <rPh sb="4" eb="6">
      <t>シンエツ</t>
    </rPh>
    <rPh sb="6" eb="9">
      <t>コウセイキョク</t>
    </rPh>
    <phoneticPr fontId="5"/>
  </si>
  <si>
    <t>人件費</t>
    <rPh sb="0" eb="3">
      <t>ジンケンヒ</t>
    </rPh>
    <phoneticPr fontId="5"/>
  </si>
  <si>
    <t>賃金</t>
    <rPh sb="0" eb="2">
      <t>チンギン</t>
    </rPh>
    <phoneticPr fontId="5"/>
  </si>
  <si>
    <t>消耗品費</t>
    <rPh sb="0" eb="3">
      <t>ショウモウヒン</t>
    </rPh>
    <rPh sb="3" eb="4">
      <t>ヒ</t>
    </rPh>
    <phoneticPr fontId="5"/>
  </si>
  <si>
    <t>試薬、検査キット等</t>
    <rPh sb="0" eb="2">
      <t>シヤク</t>
    </rPh>
    <rPh sb="3" eb="5">
      <t>ケンサ</t>
    </rPh>
    <rPh sb="8" eb="9">
      <t>トウ</t>
    </rPh>
    <phoneticPr fontId="5"/>
  </si>
  <si>
    <t>備品費</t>
    <rPh sb="0" eb="3">
      <t>ビヒンヒ</t>
    </rPh>
    <phoneticPr fontId="5"/>
  </si>
  <si>
    <t>雑機器等</t>
    <rPh sb="0" eb="1">
      <t>ザツ</t>
    </rPh>
    <rPh sb="1" eb="3">
      <t>キキ</t>
    </rPh>
    <rPh sb="3" eb="4">
      <t>トウ</t>
    </rPh>
    <phoneticPr fontId="5"/>
  </si>
  <si>
    <t>学会参加費、機器保守料等</t>
    <rPh sb="0" eb="2">
      <t>ガッカイ</t>
    </rPh>
    <rPh sb="2" eb="5">
      <t>サンカヒ</t>
    </rPh>
    <rPh sb="6" eb="8">
      <t>キキ</t>
    </rPh>
    <rPh sb="8" eb="11">
      <t>ホシュリョウ</t>
    </rPh>
    <rPh sb="11" eb="12">
      <t>トウ</t>
    </rPh>
    <phoneticPr fontId="5"/>
  </si>
  <si>
    <t>C.国立医薬品食品衛生研究所</t>
    <rPh sb="2" eb="4">
      <t>コクリツ</t>
    </rPh>
    <rPh sb="4" eb="7">
      <t>イヤクヒン</t>
    </rPh>
    <rPh sb="7" eb="9">
      <t>ショクヒン</t>
    </rPh>
    <rPh sb="9" eb="11">
      <t>エイセイ</t>
    </rPh>
    <rPh sb="11" eb="14">
      <t>ケンキュウジョ</t>
    </rPh>
    <phoneticPr fontId="5"/>
  </si>
  <si>
    <t>光熱水料</t>
    <rPh sb="0" eb="2">
      <t>コウネツ</t>
    </rPh>
    <rPh sb="2" eb="4">
      <t>スイリョウ</t>
    </rPh>
    <phoneticPr fontId="5"/>
  </si>
  <si>
    <t>人材派遣、機器保守料</t>
    <rPh sb="0" eb="2">
      <t>ジンザイ</t>
    </rPh>
    <rPh sb="2" eb="4">
      <t>ハケン</t>
    </rPh>
    <rPh sb="5" eb="7">
      <t>キキ</t>
    </rPh>
    <rPh sb="7" eb="10">
      <t>ホシュリョウ</t>
    </rPh>
    <phoneticPr fontId="5"/>
  </si>
  <si>
    <t>光熱水料金</t>
    <rPh sb="0" eb="2">
      <t>コウネツ</t>
    </rPh>
    <rPh sb="2" eb="4">
      <t>スイリョウ</t>
    </rPh>
    <rPh sb="4" eb="5">
      <t>キン</t>
    </rPh>
    <phoneticPr fontId="5"/>
  </si>
  <si>
    <t>D.－</t>
    <phoneticPr fontId="5"/>
  </si>
  <si>
    <t>国立研究開発法人国立精神・神経医療研究センター</t>
    <rPh sb="0" eb="8">
      <t>コクリツケンキュウカイハツホウジン</t>
    </rPh>
    <rPh sb="8" eb="10">
      <t>コクリツ</t>
    </rPh>
    <rPh sb="10" eb="12">
      <t>セイシン</t>
    </rPh>
    <rPh sb="13" eb="15">
      <t>シンケイ</t>
    </rPh>
    <rPh sb="15" eb="17">
      <t>イリョウ</t>
    </rPh>
    <rPh sb="17" eb="19">
      <t>ケンキュウ</t>
    </rPh>
    <phoneticPr fontId="5"/>
  </si>
  <si>
    <t>関東信越厚生局</t>
    <rPh sb="0" eb="2">
      <t>カントウ</t>
    </rPh>
    <rPh sb="2" eb="4">
      <t>シンエツ</t>
    </rPh>
    <rPh sb="4" eb="7">
      <t>コウセイキョク</t>
    </rPh>
    <phoneticPr fontId="5"/>
  </si>
  <si>
    <t>近畿厚生局</t>
    <rPh sb="0" eb="2">
      <t>キンキ</t>
    </rPh>
    <rPh sb="2" eb="5">
      <t>コウセイキョク</t>
    </rPh>
    <phoneticPr fontId="5"/>
  </si>
  <si>
    <t>九州厚生局</t>
    <rPh sb="0" eb="2">
      <t>キュウシュウ</t>
    </rPh>
    <rPh sb="2" eb="5">
      <t>コウセイキョク</t>
    </rPh>
    <phoneticPr fontId="5"/>
  </si>
  <si>
    <t>東海北陸厚生局</t>
    <rPh sb="0" eb="2">
      <t>トウカイ</t>
    </rPh>
    <rPh sb="2" eb="4">
      <t>ホクリク</t>
    </rPh>
    <rPh sb="4" eb="7">
      <t>コウセイキョク</t>
    </rPh>
    <phoneticPr fontId="5"/>
  </si>
  <si>
    <t>東北厚生局</t>
    <rPh sb="0" eb="2">
      <t>トウホク</t>
    </rPh>
    <rPh sb="2" eb="5">
      <t>コウセイキョク</t>
    </rPh>
    <phoneticPr fontId="5"/>
  </si>
  <si>
    <t>北海道厚生局</t>
    <rPh sb="0" eb="3">
      <t>ホッカイドウ</t>
    </rPh>
    <rPh sb="3" eb="6">
      <t>コウセイキョク</t>
    </rPh>
    <phoneticPr fontId="5"/>
  </si>
  <si>
    <t>中国四国厚生局</t>
    <rPh sb="0" eb="2">
      <t>チュウゴク</t>
    </rPh>
    <rPh sb="2" eb="4">
      <t>シコク</t>
    </rPh>
    <rPh sb="4" eb="7">
      <t>コウセイキョク</t>
    </rPh>
    <phoneticPr fontId="5"/>
  </si>
  <si>
    <t>四国厚生支局</t>
    <rPh sb="0" eb="2">
      <t>シコク</t>
    </rPh>
    <rPh sb="2" eb="4">
      <t>コウセイ</t>
    </rPh>
    <rPh sb="4" eb="6">
      <t>シキョク</t>
    </rPh>
    <phoneticPr fontId="5"/>
  </si>
  <si>
    <t>九州厚生局沖縄分室</t>
    <rPh sb="0" eb="2">
      <t>キュウシュウ</t>
    </rPh>
    <rPh sb="2" eb="5">
      <t>コウセイキョク</t>
    </rPh>
    <rPh sb="5" eb="7">
      <t>オキナワ</t>
    </rPh>
    <rPh sb="7" eb="9">
      <t>ブンシツ</t>
    </rPh>
    <phoneticPr fontId="5"/>
  </si>
  <si>
    <t>危険ドラッグ対策の推進、薬物対策国際情報収集、CBD製品の買取調査</t>
    <rPh sb="0" eb="2">
      <t>キケン</t>
    </rPh>
    <rPh sb="6" eb="8">
      <t>タイサク</t>
    </rPh>
    <rPh sb="9" eb="11">
      <t>スイシン</t>
    </rPh>
    <rPh sb="12" eb="14">
      <t>ヤクブツ</t>
    </rPh>
    <rPh sb="14" eb="16">
      <t>タイサク</t>
    </rPh>
    <rPh sb="16" eb="18">
      <t>コクサイ</t>
    </rPh>
    <rPh sb="18" eb="20">
      <t>ジョウホウ</t>
    </rPh>
    <rPh sb="20" eb="22">
      <t>シュウシュウ</t>
    </rPh>
    <rPh sb="26" eb="28">
      <t>セイヒン</t>
    </rPh>
    <rPh sb="29" eb="30">
      <t>カ</t>
    </rPh>
    <rPh sb="30" eb="31">
      <t>ト</t>
    </rPh>
    <rPh sb="31" eb="33">
      <t>チョウサ</t>
    </rPh>
    <phoneticPr fontId="5"/>
  </si>
  <si>
    <t>危険ドラッグ対策の推進、薬監証明業務</t>
    <rPh sb="0" eb="2">
      <t>キケン</t>
    </rPh>
    <rPh sb="6" eb="8">
      <t>タイサク</t>
    </rPh>
    <rPh sb="9" eb="11">
      <t>スイシン</t>
    </rPh>
    <rPh sb="12" eb="13">
      <t>クスリ</t>
    </rPh>
    <rPh sb="14" eb="16">
      <t>ショウメイ</t>
    </rPh>
    <rPh sb="16" eb="18">
      <t>ギョウム</t>
    </rPh>
    <phoneticPr fontId="5"/>
  </si>
  <si>
    <t>危険ドラッグ対策の推進</t>
    <rPh sb="0" eb="2">
      <t>キケン</t>
    </rPh>
    <rPh sb="6" eb="8">
      <t>タイサク</t>
    </rPh>
    <rPh sb="9" eb="11">
      <t>スイシン</t>
    </rPh>
    <phoneticPr fontId="5"/>
  </si>
  <si>
    <t>危険ドラッグ対策の推進</t>
    <phoneticPr fontId="5"/>
  </si>
  <si>
    <t>国立医薬品食品衛生研究所</t>
    <rPh sb="0" eb="2">
      <t>コクリツ</t>
    </rPh>
    <rPh sb="2" eb="5">
      <t>イヤクヒン</t>
    </rPh>
    <rPh sb="5" eb="7">
      <t>ショクヒン</t>
    </rPh>
    <rPh sb="7" eb="9">
      <t>エイセイ</t>
    </rPh>
    <rPh sb="9" eb="12">
      <t>ケンキュウジョ</t>
    </rPh>
    <phoneticPr fontId="5"/>
  </si>
  <si>
    <t>危険ドラッグの分析業務、鑑識用コカインの購入、危険ドラッグの分析法等の調査、危険ドラッグ買上調査における成分分析</t>
    <rPh sb="38" eb="40">
      <t>キケン</t>
    </rPh>
    <rPh sb="44" eb="45">
      <t>カ</t>
    </rPh>
    <rPh sb="45" eb="46">
      <t>ア</t>
    </rPh>
    <rPh sb="46" eb="48">
      <t>チョウサ</t>
    </rPh>
    <rPh sb="52" eb="54">
      <t>セイブン</t>
    </rPh>
    <rPh sb="54" eb="56">
      <t>ブンセキ</t>
    </rPh>
    <phoneticPr fontId="5"/>
  </si>
  <si>
    <t>新潟県</t>
    <rPh sb="0" eb="3">
      <t>ニイガタケン</t>
    </rPh>
    <phoneticPr fontId="5"/>
  </si>
  <si>
    <t>愛知県</t>
    <rPh sb="0" eb="3">
      <t>アイチケン</t>
    </rPh>
    <phoneticPr fontId="5"/>
  </si>
  <si>
    <t>指定薬物標準品合成及び分析開発業務</t>
    <rPh sb="0" eb="2">
      <t>シテイ</t>
    </rPh>
    <rPh sb="2" eb="4">
      <t>ヤクブツ</t>
    </rPh>
    <rPh sb="4" eb="7">
      <t>ヒョウジュンヒン</t>
    </rPh>
    <rPh sb="7" eb="9">
      <t>ゴウセイ</t>
    </rPh>
    <rPh sb="9" eb="10">
      <t>オヨ</t>
    </rPh>
    <rPh sb="11" eb="13">
      <t>ブンセキ</t>
    </rPh>
    <rPh sb="13" eb="15">
      <t>カイハツ</t>
    </rPh>
    <rPh sb="15" eb="17">
      <t>ギョウム</t>
    </rPh>
    <phoneticPr fontId="5"/>
  </si>
  <si>
    <t>指定薬物標準品合成及び分析開発業務</t>
    <phoneticPr fontId="5"/>
  </si>
  <si>
    <t>独立行政法人医薬品医療機器総合機構</t>
    <phoneticPr fontId="5"/>
  </si>
  <si>
    <t>医療機器プログラムに関する各種相談の受付窓口業務</t>
    <rPh sb="0" eb="2">
      <t>イリョウ</t>
    </rPh>
    <rPh sb="2" eb="4">
      <t>キキ</t>
    </rPh>
    <rPh sb="10" eb="11">
      <t>カン</t>
    </rPh>
    <rPh sb="13" eb="15">
      <t>カクシュ</t>
    </rPh>
    <rPh sb="15" eb="17">
      <t>ソウダン</t>
    </rPh>
    <rPh sb="18" eb="20">
      <t>ウケツケ</t>
    </rPh>
    <rPh sb="20" eb="22">
      <t>マドグチ</t>
    </rPh>
    <rPh sb="22" eb="24">
      <t>ギョウム</t>
    </rPh>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</si>
  <si>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</si>
  <si>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</si>
  <si>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</si>
  <si>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事務補助業務</t>
    <rPh sb="0" eb="2">
      <t>ジム</t>
    </rPh>
    <rPh sb="2" eb="4">
      <t>ホジョ</t>
    </rPh>
    <rPh sb="4" eb="6">
      <t>ギョウム</t>
    </rPh>
    <phoneticPr fontId="5"/>
  </si>
  <si>
    <t>株式会社タマヤ</t>
    <phoneticPr fontId="5"/>
  </si>
  <si>
    <t>ノートパソコン、Wi-Fiルーターの賃貸借</t>
    <rPh sb="18" eb="21">
      <t>チンタイシャク</t>
    </rPh>
    <phoneticPr fontId="5"/>
  </si>
  <si>
    <t>第一法規法情報総合データベースの利用一式</t>
    <phoneticPr fontId="5"/>
  </si>
  <si>
    <t>職員A</t>
    <rPh sb="0" eb="2">
      <t>ショクイン</t>
    </rPh>
    <phoneticPr fontId="5"/>
  </si>
  <si>
    <t>出張旅費</t>
    <rPh sb="0" eb="2">
      <t>シュッチョウ</t>
    </rPh>
    <rPh sb="2" eb="4">
      <t>リョヒ</t>
    </rPh>
    <phoneticPr fontId="5"/>
  </si>
  <si>
    <t>職員B</t>
    <rPh sb="0" eb="2">
      <t>ショクイン</t>
    </rPh>
    <phoneticPr fontId="5"/>
  </si>
  <si>
    <t>職員C</t>
    <rPh sb="0" eb="2">
      <t>ショクイン</t>
    </rPh>
    <phoneticPr fontId="5"/>
  </si>
  <si>
    <t>ＬＡＮ移設工事</t>
    <phoneticPr fontId="5"/>
  </si>
  <si>
    <t>無</t>
  </si>
  <si>
    <t>単に試験実施能力があることのみならず、その試験結果を既に指定されている麻薬に関する試験結果と比較評価できる高度の専門知識・経験を有することが必要であるので妥当である。</t>
    <rPh sb="0" eb="1">
      <t>タン</t>
    </rPh>
    <rPh sb="2" eb="4">
      <t>シケン</t>
    </rPh>
    <rPh sb="4" eb="6">
      <t>ジッシ</t>
    </rPh>
    <rPh sb="6" eb="8">
      <t>ノウリョク</t>
    </rPh>
    <rPh sb="21" eb="23">
      <t>シケン</t>
    </rPh>
    <rPh sb="23" eb="25">
      <t>ケッカ</t>
    </rPh>
    <rPh sb="26" eb="27">
      <t>スデ</t>
    </rPh>
    <rPh sb="28" eb="30">
      <t>シテイ</t>
    </rPh>
    <rPh sb="35" eb="37">
      <t>マヤク</t>
    </rPh>
    <rPh sb="38" eb="39">
      <t>カン</t>
    </rPh>
    <rPh sb="41" eb="43">
      <t>シケン</t>
    </rPh>
    <rPh sb="43" eb="45">
      <t>ケッカ</t>
    </rPh>
    <rPh sb="46" eb="50">
      <t>ヒカクヒョウカ</t>
    </rPh>
    <rPh sb="53" eb="55">
      <t>コウド</t>
    </rPh>
    <rPh sb="56" eb="58">
      <t>センモン</t>
    </rPh>
    <rPh sb="58" eb="60">
      <t>チシキ</t>
    </rPh>
    <rPh sb="61" eb="63">
      <t>ケイケン</t>
    </rPh>
    <rPh sb="64" eb="65">
      <t>ユウ</t>
    </rPh>
    <rPh sb="70" eb="72">
      <t>ヒツヨウ</t>
    </rPh>
    <rPh sb="77" eb="79">
      <t>ダトウ</t>
    </rPh>
    <phoneticPr fontId="5"/>
  </si>
  <si>
    <t>有</t>
  </si>
  <si>
    <t>E.独立行政法人医薬品医療機器総合機構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</si>
  <si>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雑役務費</t>
    <rPh sb="0" eb="1">
      <t>ザツ</t>
    </rPh>
    <rPh sb="1" eb="3">
      <t>エキム</t>
    </rPh>
    <rPh sb="3" eb="4">
      <t>ヒ</t>
    </rPh>
    <phoneticPr fontId="5"/>
  </si>
  <si>
    <t>医療機器プログラムに関する各種相談の受付窓口業務に係る雑役務費</t>
    <rPh sb="25" eb="26">
      <t>カカ</t>
    </rPh>
    <rPh sb="27" eb="28">
      <t>ザツ</t>
    </rPh>
    <rPh sb="28" eb="30">
      <t>エキム</t>
    </rPh>
    <rPh sb="30" eb="31">
      <t>ヒ</t>
    </rPh>
    <phoneticPr fontId="5"/>
  </si>
  <si>
    <t>いずれも麻薬・覚醒剤等の乱用を防止するために実施しているものであるが、「麻薬・覚醒剤等対策費」は地方厚生局麻薬取締部及び都道府県における麻薬取締行政職員に対する研修や再乱用防止対策に関する会議・講習会等の実施といった検討活動に要する経費、「麻薬等対策推進費（広報経費）」は麻薬・覚醒剤、危険ドラッグ等の薬物乱用による危害の国民への周知等の啓発活動に要する経費、「麻薬・覚醒剤等対策事業」は国内外の関係機関と協力して医療用麻薬の適正使用推進を図るなど取締りや立入検査に要する経費としてそれぞれ使用されており、支出対象を区別することにより、適切な役割分担が行われている。</t>
    <rPh sb="4" eb="6">
      <t>マヤク</t>
    </rPh>
    <rPh sb="7" eb="10">
      <t>カクセイザイ</t>
    </rPh>
    <rPh sb="10" eb="11">
      <t>トウ</t>
    </rPh>
    <rPh sb="12" eb="14">
      <t>ランヨウ</t>
    </rPh>
    <rPh sb="15" eb="17">
      <t>ボウシ</t>
    </rPh>
    <rPh sb="22" eb="24">
      <t>ジッシ</t>
    </rPh>
    <rPh sb="48" eb="50">
      <t>チホウ</t>
    </rPh>
    <rPh sb="50" eb="53">
      <t>コウセイキョク</t>
    </rPh>
    <rPh sb="53" eb="55">
      <t>マヤク</t>
    </rPh>
    <rPh sb="55" eb="56">
      <t>ト</t>
    </rPh>
    <rPh sb="56" eb="57">
      <t>シ</t>
    </rPh>
    <rPh sb="57" eb="58">
      <t>ブ</t>
    </rPh>
    <rPh sb="58" eb="59">
      <t>オヨ</t>
    </rPh>
    <rPh sb="60" eb="64">
      <t>トドウフケン</t>
    </rPh>
    <rPh sb="68" eb="70">
      <t>マヤク</t>
    </rPh>
    <rPh sb="70" eb="71">
      <t>ト</t>
    </rPh>
    <rPh sb="71" eb="72">
      <t>シ</t>
    </rPh>
    <rPh sb="72" eb="74">
      <t>ギョウセイ</t>
    </rPh>
    <rPh sb="74" eb="76">
      <t>ショクイン</t>
    </rPh>
    <rPh sb="77" eb="78">
      <t>タイ</t>
    </rPh>
    <rPh sb="80" eb="82">
      <t>ケンシュウ</t>
    </rPh>
    <rPh sb="83" eb="84">
      <t>サイ</t>
    </rPh>
    <rPh sb="84" eb="86">
      <t>ランヨウ</t>
    </rPh>
    <rPh sb="86" eb="88">
      <t>ボウシ</t>
    </rPh>
    <rPh sb="88" eb="90">
      <t>タイサク</t>
    </rPh>
    <rPh sb="91" eb="92">
      <t>カン</t>
    </rPh>
    <rPh sb="94" eb="96">
      <t>カイギ</t>
    </rPh>
    <rPh sb="97" eb="100">
      <t>コウシュウカイ</t>
    </rPh>
    <rPh sb="100" eb="101">
      <t>トウ</t>
    </rPh>
    <rPh sb="102" eb="104">
      <t>ジッシ</t>
    </rPh>
    <rPh sb="108" eb="110">
      <t>ケントウ</t>
    </rPh>
    <rPh sb="110" eb="112">
      <t>カツドウ</t>
    </rPh>
    <rPh sb="113" eb="114">
      <t>ヨウ</t>
    </rPh>
    <rPh sb="116" eb="118">
      <t>ケイヒ</t>
    </rPh>
    <rPh sb="120" eb="122">
      <t>マヤク</t>
    </rPh>
    <rPh sb="122" eb="123">
      <t>トウ</t>
    </rPh>
    <rPh sb="123" eb="125">
      <t>タイサク</t>
    </rPh>
    <rPh sb="125" eb="128">
      <t>スイシンヒ</t>
    </rPh>
    <rPh sb="129" eb="131">
      <t>コウホウ</t>
    </rPh>
    <rPh sb="131" eb="133">
      <t>ケイヒ</t>
    </rPh>
    <rPh sb="136" eb="138">
      <t>マヤク</t>
    </rPh>
    <rPh sb="139" eb="142">
      <t>カクセイザイ</t>
    </rPh>
    <rPh sb="143" eb="145">
      <t>キケン</t>
    </rPh>
    <rPh sb="149" eb="150">
      <t>トウ</t>
    </rPh>
    <rPh sb="151" eb="153">
      <t>ヤクブツ</t>
    </rPh>
    <rPh sb="153" eb="155">
      <t>ランヨウ</t>
    </rPh>
    <rPh sb="158" eb="160">
      <t>キガイ</t>
    </rPh>
    <rPh sb="161" eb="163">
      <t>コクミン</t>
    </rPh>
    <rPh sb="165" eb="167">
      <t>シュウチ</t>
    </rPh>
    <rPh sb="167" eb="168">
      <t>トウ</t>
    </rPh>
    <rPh sb="169" eb="171">
      <t>ケイハツ</t>
    </rPh>
    <rPh sb="171" eb="173">
      <t>カツドウ</t>
    </rPh>
    <rPh sb="174" eb="175">
      <t>ヨウ</t>
    </rPh>
    <rPh sb="177" eb="179">
      <t>ケイヒ</t>
    </rPh>
    <rPh sb="181" eb="183">
      <t>マヤク</t>
    </rPh>
    <rPh sb="184" eb="187">
      <t>カクセイザイ</t>
    </rPh>
    <rPh sb="187" eb="188">
      <t>トウ</t>
    </rPh>
    <rPh sb="188" eb="190">
      <t>タイサク</t>
    </rPh>
    <rPh sb="190" eb="192">
      <t>ジギョウ</t>
    </rPh>
    <rPh sb="194" eb="197">
      <t>コクナイガイ</t>
    </rPh>
    <rPh sb="198" eb="200">
      <t>カンケイ</t>
    </rPh>
    <rPh sb="200" eb="202">
      <t>キカン</t>
    </rPh>
    <rPh sb="203" eb="205">
      <t>キョウリョク</t>
    </rPh>
    <rPh sb="224" eb="225">
      <t>ト</t>
    </rPh>
    <rPh sb="225" eb="226">
      <t>シ</t>
    </rPh>
    <rPh sb="228" eb="229">
      <t>タ</t>
    </rPh>
    <rPh sb="229" eb="230">
      <t>イ</t>
    </rPh>
    <rPh sb="230" eb="232">
      <t>ケンサ</t>
    </rPh>
    <rPh sb="233" eb="234">
      <t>ヨウ</t>
    </rPh>
    <rPh sb="236" eb="238">
      <t>ケイヒ</t>
    </rPh>
    <rPh sb="245" eb="247">
      <t>シヨウ</t>
    </rPh>
    <rPh sb="253" eb="255">
      <t>シシュツ</t>
    </rPh>
    <rPh sb="255" eb="257">
      <t>タイショウ</t>
    </rPh>
    <rPh sb="258" eb="260">
      <t>クベツ</t>
    </rPh>
    <rPh sb="268" eb="270">
      <t>テキセツ</t>
    </rPh>
    <rPh sb="271" eb="273">
      <t>ヤクワリ</t>
    </rPh>
    <rPh sb="273" eb="275">
      <t>ブンタン</t>
    </rPh>
    <rPh sb="276" eb="277">
      <t>オコナ</t>
    </rPh>
    <phoneticPr fontId="5"/>
  </si>
  <si>
    <t>単位当たりコストが増加傾向にある。要因分析を行い適正な予算要求を行いつつ、引き続き適切な事業執行に努めること。（横田　響子）</t>
    <phoneticPr fontId="5"/>
  </si>
  <si>
    <t>危険ドラッグの撲滅のために必要な事業であるが、単位あたりコストの妥当性を分析の上、引き続き、必要な予算額を確保し、適正な執行に努めること。</t>
    <rPh sb="13" eb="15">
      <t>ヒツヨウ</t>
    </rPh>
    <rPh sb="16" eb="18">
      <t>ジギョウ</t>
    </rPh>
    <rPh sb="23" eb="25">
      <t>タンイ</t>
    </rPh>
    <rPh sb="32" eb="35">
      <t>ダトウセイ</t>
    </rPh>
    <rPh sb="36" eb="38">
      <t>ブンセキ</t>
    </rPh>
    <rPh sb="39" eb="40">
      <t>ウエ</t>
    </rPh>
    <rPh sb="41" eb="42">
      <t>ヒ</t>
    </rPh>
    <phoneticPr fontId="5"/>
  </si>
  <si>
    <t>前年度執行実績を踏まえた減。</t>
    <rPh sb="0" eb="3">
      <t>ゼンネンド</t>
    </rPh>
    <rPh sb="3" eb="5">
      <t>シッコウ</t>
    </rPh>
    <rPh sb="5" eb="7">
      <t>ジッセキ</t>
    </rPh>
    <rPh sb="8" eb="9">
      <t>フ</t>
    </rPh>
    <rPh sb="12" eb="13">
      <t>ヘ</t>
    </rPh>
    <phoneticPr fontId="5"/>
  </si>
  <si>
    <t>麻薬・向精神薬として規制を検討するために実験を行う物質は、国際条約により規制が見込まれている物質が中心となっていることから、毎年度条約において規制が見込まれる物質数の変動が、単位当たりコストに変動を与えている要因の１つとなっている。国際条約で規制されて見込みの物質や我が国のみで流通する物質について、速やか規制を検討することは、保健衛生上の危害を防止する観点からは必要であると考えられるものの、あらかじめ物質数を予測することは困難であり、要求額を縮減することは困難であると考えている。一方、単位当たりコストの抑制や適切な予算執行の観点から、引き続き価格交渉などを行って参りたい。</t>
    <phoneticPr fontId="5"/>
  </si>
  <si>
    <t>第一法規株式会社</t>
    <phoneticPr fontId="5"/>
  </si>
  <si>
    <t>八重洲電気株式会社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</si>
</sst>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76200</xdr:colOff>
      <xdr:row>269</xdr:row>
      <xdr:rowOff>190500</xdr:rowOff>
    </xdr:from>
    <xdr:to>
      <xdr:col>35</xdr:col>
      <xdr:colOff>123825</xdr:colOff>
      <xdr:row>273</xdr:row>
      <xdr:rowOff>19106</xdr:rowOff>
    </xdr:to>
    <xdr:sp macro="" textlink="">
      <xdr:nvSpPr>
        <xdr:cNvPr id="2" name="正方形/長方形 1"/>
        <xdr:cNvSpPr/>
      </xdr:nvSpPr>
      <xdr:spPr>
        <a:xfrm>
          <a:off x="1498600" y="47840900"/>
          <a:ext cx="5737225" cy="125100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100"/>
            <a:t>厚生労働省</a:t>
          </a:r>
          <a:endParaRPr kumimoji="1" lang="en-US" altLang="ja-JP" sz="1100"/>
        </a:p>
        <a:p>
          <a:pPr algn="ctr">
            <a:lnSpc>
              <a:spcPts val="1100"/>
            </a:lnSpc>
          </a:pPr>
          <a:r>
            <a:rPr kumimoji="1" lang="ja-JP" altLang="en-US" sz="1100"/>
            <a:t>　</a:t>
          </a:r>
          <a:r>
            <a:rPr kumimoji="1" lang="en-US" altLang="ja-JP" sz="1100"/>
            <a:t>195</a:t>
          </a:r>
          <a:r>
            <a:rPr kumimoji="1" lang="ja-JP" altLang="en-US" sz="1100"/>
            <a:t>百万円</a:t>
          </a:r>
        </a:p>
      </xdr:txBody>
    </xdr:sp>
    <xdr:clientData/>
  </xdr:twoCellAnchor>
  <xdr:twoCellAnchor>
    <xdr:from>
      <xdr:col>35</xdr:col>
      <xdr:colOff>114300</xdr:colOff>
      <xdr:row>271</xdr:row>
      <xdr:rowOff>12700</xdr:rowOff>
    </xdr:from>
    <xdr:to>
      <xdr:col>39</xdr:col>
      <xdr:colOff>25399</xdr:colOff>
      <xdr:row>271</xdr:row>
      <xdr:rowOff>21373</xdr:rowOff>
    </xdr:to>
    <xdr:cxnSp macro="">
      <xdr:nvCxnSpPr>
        <xdr:cNvPr id="3" name="直線コネクタ 2"/>
        <xdr:cNvCxnSpPr/>
      </xdr:nvCxnSpPr>
      <xdr:spPr>
        <a:xfrm>
          <a:off x="7226300" y="48374300"/>
          <a:ext cx="723899" cy="8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25400</xdr:colOff>
      <xdr:row>269</xdr:row>
      <xdr:rowOff>317500</xdr:rowOff>
    </xdr:from>
    <xdr:to>
      <xdr:col>49</xdr:col>
      <xdr:colOff>211187</xdr:colOff>
      <xdr:row>272</xdr:row>
      <xdr:rowOff>99953</xdr:rowOff>
    </xdr:to>
    <xdr:sp macro="" textlink="">
      <xdr:nvSpPr>
        <xdr:cNvPr id="4" name="正方形/長方形 3"/>
        <xdr:cNvSpPr/>
      </xdr:nvSpPr>
      <xdr:spPr>
        <a:xfrm>
          <a:off x="7950200" y="47967900"/>
          <a:ext cx="2217787" cy="8492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E.</a:t>
          </a:r>
          <a:r>
            <a:rPr kumimoji="1" lang="ja-JP" altLang="en-US" sz="900"/>
            <a:t>独立行政法人医薬品医療機器総合機構　他</a:t>
          </a:r>
          <a:endParaRPr kumimoji="1" lang="en-US" altLang="ja-JP" sz="900"/>
        </a:p>
        <a:p>
          <a:pPr algn="ctr"/>
          <a:r>
            <a:rPr kumimoji="1" lang="en-US" altLang="ja-JP" sz="900"/>
            <a:t>25.2</a:t>
          </a:r>
          <a:r>
            <a:rPr kumimoji="1" lang="ja-JP" altLang="en-US" sz="900"/>
            <a:t>百万円</a:t>
          </a:r>
          <a:endParaRPr kumimoji="1" lang="en-US" altLang="ja-JP" sz="900"/>
        </a:p>
      </xdr:txBody>
    </xdr:sp>
    <xdr:clientData/>
  </xdr:twoCellAnchor>
  <xdr:twoCellAnchor>
    <xdr:from>
      <xdr:col>38</xdr:col>
      <xdr:colOff>101600</xdr:colOff>
      <xdr:row>268</xdr:row>
      <xdr:rowOff>266700</xdr:rowOff>
    </xdr:from>
    <xdr:to>
      <xdr:col>47</xdr:col>
      <xdr:colOff>53650</xdr:colOff>
      <xdr:row>269</xdr:row>
      <xdr:rowOff>203199</xdr:rowOff>
    </xdr:to>
    <xdr:sp macro="" textlink="">
      <xdr:nvSpPr>
        <xdr:cNvPr id="5" name="正方形/長方形 4"/>
        <xdr:cNvSpPr/>
      </xdr:nvSpPr>
      <xdr:spPr>
        <a:xfrm>
          <a:off x="7823200" y="47561500"/>
          <a:ext cx="1780850" cy="2920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139700</xdr:colOff>
      <xdr:row>272</xdr:row>
      <xdr:rowOff>266700</xdr:rowOff>
    </xdr:from>
    <xdr:to>
      <xdr:col>49</xdr:col>
      <xdr:colOff>107950</xdr:colOff>
      <xdr:row>273</xdr:row>
      <xdr:rowOff>283841</xdr:rowOff>
    </xdr:to>
    <xdr:sp macro="" textlink="">
      <xdr:nvSpPr>
        <xdr:cNvPr id="7" name="大かっこ 6"/>
        <xdr:cNvSpPr/>
      </xdr:nvSpPr>
      <xdr:spPr>
        <a:xfrm>
          <a:off x="8064500" y="48983900"/>
          <a:ext cx="2000250" cy="372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等</a:t>
          </a:r>
          <a:endParaRPr kumimoji="1" lang="ja-JP" altLang="en-US" sz="900"/>
        </a:p>
      </xdr:txBody>
    </xdr:sp>
    <xdr:clientData/>
  </xdr:twoCellAnchor>
  <xdr:twoCellAnchor>
    <xdr:from>
      <xdr:col>7</xdr:col>
      <xdr:colOff>101600</xdr:colOff>
      <xdr:row>277</xdr:row>
      <xdr:rowOff>12700</xdr:rowOff>
    </xdr:from>
    <xdr:to>
      <xdr:col>18</xdr:col>
      <xdr:colOff>185312</xdr:colOff>
      <xdr:row>278</xdr:row>
      <xdr:rowOff>317538</xdr:rowOff>
    </xdr:to>
    <xdr:sp macro="" textlink="">
      <xdr:nvSpPr>
        <xdr:cNvPr id="8" name="正方形/長方形 7"/>
        <xdr:cNvSpPr/>
      </xdr:nvSpPr>
      <xdr:spPr>
        <a:xfrm>
          <a:off x="1524000" y="50507900"/>
          <a:ext cx="2318912" cy="6604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en-US" altLang="ja-JP" sz="900"/>
            <a:t>A.</a:t>
          </a:r>
          <a:r>
            <a:rPr kumimoji="1" lang="ja-JP" altLang="en-US" sz="900"/>
            <a:t>国立研究開発法人</a:t>
          </a:r>
          <a:endParaRPr kumimoji="1" lang="en-US" altLang="ja-JP" sz="900"/>
        </a:p>
        <a:p>
          <a:pPr algn="l">
            <a:lnSpc>
              <a:spcPts val="900"/>
            </a:lnSpc>
          </a:pPr>
          <a:r>
            <a:rPr kumimoji="1" lang="ja-JP" altLang="en-US" sz="900"/>
            <a:t>　</a:t>
          </a:r>
          <a:r>
            <a:rPr kumimoji="1" lang="ja-JP" altLang="en-US" sz="900" baseline="0"/>
            <a:t> </a:t>
          </a:r>
          <a:r>
            <a:rPr kumimoji="1" lang="ja-JP" altLang="en-US" sz="900"/>
            <a:t>国立精神・神経医療研究センター</a:t>
          </a:r>
          <a:endParaRPr kumimoji="1" lang="en-US" altLang="ja-JP" sz="900"/>
        </a:p>
        <a:p>
          <a:pPr algn="ctr">
            <a:lnSpc>
              <a:spcPts val="900"/>
            </a:lnSpc>
          </a:pPr>
          <a:r>
            <a:rPr kumimoji="1" lang="en-US" altLang="ja-JP" sz="900"/>
            <a:t>32.3</a:t>
          </a:r>
          <a:r>
            <a:rPr kumimoji="1" lang="ja-JP" altLang="en-US" sz="900"/>
            <a:t>百万円</a:t>
          </a:r>
          <a:endParaRPr kumimoji="1" lang="en-US" altLang="ja-JP" sz="900"/>
        </a:p>
      </xdr:txBody>
    </xdr:sp>
    <xdr:clientData/>
  </xdr:twoCellAnchor>
  <xdr:twoCellAnchor>
    <xdr:from>
      <xdr:col>7</xdr:col>
      <xdr:colOff>38100</xdr:colOff>
      <xdr:row>275</xdr:row>
      <xdr:rowOff>317500</xdr:rowOff>
    </xdr:from>
    <xdr:to>
      <xdr:col>15</xdr:col>
      <xdr:colOff>196525</xdr:colOff>
      <xdr:row>276</xdr:row>
      <xdr:rowOff>253999</xdr:rowOff>
    </xdr:to>
    <xdr:sp macro="" textlink="">
      <xdr:nvSpPr>
        <xdr:cNvPr id="9" name="正方形/長方形 8"/>
        <xdr:cNvSpPr/>
      </xdr:nvSpPr>
      <xdr:spPr>
        <a:xfrm>
          <a:off x="1460500" y="50101500"/>
          <a:ext cx="1784025" cy="2920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76200</xdr:colOff>
      <xdr:row>277</xdr:row>
      <xdr:rowOff>25400</xdr:rowOff>
    </xdr:from>
    <xdr:to>
      <xdr:col>37</xdr:col>
      <xdr:colOff>119334</xdr:colOff>
      <xdr:row>278</xdr:row>
      <xdr:rowOff>321527</xdr:rowOff>
    </xdr:to>
    <xdr:sp macro="" textlink="">
      <xdr:nvSpPr>
        <xdr:cNvPr id="10" name="正方形/長方形 9"/>
        <xdr:cNvSpPr/>
      </xdr:nvSpPr>
      <xdr:spPr>
        <a:xfrm>
          <a:off x="5562600" y="50520600"/>
          <a:ext cx="2075134" cy="6517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B.</a:t>
          </a:r>
          <a:r>
            <a:rPr kumimoji="1" lang="ja-JP" altLang="en-US" sz="1000"/>
            <a:t>関東信越厚生局</a:t>
          </a:r>
          <a:endParaRPr kumimoji="1" lang="en-US" altLang="ja-JP" sz="1000"/>
        </a:p>
        <a:p>
          <a:pPr algn="ctr"/>
          <a:r>
            <a:rPr kumimoji="1" lang="ja-JP" altLang="en-US" sz="1000"/>
            <a:t>他</a:t>
          </a:r>
          <a:r>
            <a:rPr kumimoji="1" lang="en-US" altLang="ja-JP" sz="1000"/>
            <a:t>8</a:t>
          </a:r>
          <a:r>
            <a:rPr kumimoji="1" lang="ja-JP" altLang="en-US" sz="1000"/>
            <a:t>機関　計</a:t>
          </a:r>
          <a:r>
            <a:rPr kumimoji="1" lang="en-US" altLang="ja-JP" sz="1000"/>
            <a:t>49.3</a:t>
          </a:r>
          <a:r>
            <a:rPr kumimoji="1" lang="ja-JP" altLang="en-US" sz="1000"/>
            <a:t>百万円</a:t>
          </a:r>
        </a:p>
      </xdr:txBody>
    </xdr:sp>
    <xdr:clientData/>
  </xdr:twoCellAnchor>
  <xdr:twoCellAnchor>
    <xdr:from>
      <xdr:col>26</xdr:col>
      <xdr:colOff>201705</xdr:colOff>
      <xdr:row>275</xdr:row>
      <xdr:rowOff>292100</xdr:rowOff>
    </xdr:from>
    <xdr:to>
      <xdr:col>35</xdr:col>
      <xdr:colOff>22412</xdr:colOff>
      <xdr:row>276</xdr:row>
      <xdr:rowOff>228599</xdr:rowOff>
    </xdr:to>
    <xdr:sp macro="" textlink="">
      <xdr:nvSpPr>
        <xdr:cNvPr id="11" name="正方形/長方形 10"/>
        <xdr:cNvSpPr/>
      </xdr:nvSpPr>
      <xdr:spPr>
        <a:xfrm>
          <a:off x="5446058" y="51648659"/>
          <a:ext cx="1636060" cy="2838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7</xdr:col>
      <xdr:colOff>139700</xdr:colOff>
      <xdr:row>279</xdr:row>
      <xdr:rowOff>114300</xdr:rowOff>
    </xdr:from>
    <xdr:to>
      <xdr:col>18</xdr:col>
      <xdr:colOff>111203</xdr:colOff>
      <xdr:row>280</xdr:row>
      <xdr:rowOff>299533</xdr:rowOff>
    </xdr:to>
    <xdr:sp macro="" textlink="">
      <xdr:nvSpPr>
        <xdr:cNvPr id="12" name="大かっこ 11"/>
        <xdr:cNvSpPr/>
      </xdr:nvSpPr>
      <xdr:spPr>
        <a:xfrm>
          <a:off x="1562100" y="51320700"/>
          <a:ext cx="2206703" cy="540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ドラッグの依存性等に関する評価業務事業</a:t>
          </a:r>
          <a:endParaRPr lang="ja-JP" altLang="ja-JP" sz="1000">
            <a:effectLst/>
          </a:endParaRPr>
        </a:p>
      </xdr:txBody>
    </xdr:sp>
    <xdr:clientData/>
  </xdr:twoCellAnchor>
  <xdr:twoCellAnchor>
    <xdr:from>
      <xdr:col>27</xdr:col>
      <xdr:colOff>50800</xdr:colOff>
      <xdr:row>279</xdr:row>
      <xdr:rowOff>88900</xdr:rowOff>
    </xdr:from>
    <xdr:to>
      <xdr:col>37</xdr:col>
      <xdr:colOff>95327</xdr:colOff>
      <xdr:row>281</xdr:row>
      <xdr:rowOff>343983</xdr:rowOff>
    </xdr:to>
    <xdr:sp macro="" textlink="">
      <xdr:nvSpPr>
        <xdr:cNvPr id="13" name="大かっこ 12"/>
        <xdr:cNvSpPr/>
      </xdr:nvSpPr>
      <xdr:spPr>
        <a:xfrm>
          <a:off x="5537200" y="51295300"/>
          <a:ext cx="2076527" cy="966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a:t>
          </a:r>
          <a:r>
            <a:rPr kumimoji="1" lang="ja-JP" altLang="en-US" sz="1000">
              <a:solidFill>
                <a:schemeClr val="tx1"/>
              </a:solidFill>
              <a:effectLst/>
              <a:latin typeface="+mn-lt"/>
              <a:ea typeface="+mn-ea"/>
              <a:cs typeface="+mn-cs"/>
            </a:rPr>
            <a:t>対策の推進事業</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薬物対策国際情報収集事業</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薬監証明業務</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1000">
              <a:effectLst/>
            </a:rPr>
            <a:t>CBD</a:t>
          </a:r>
          <a:r>
            <a:rPr lang="ja-JP" altLang="en-US" sz="1000">
              <a:effectLst/>
            </a:rPr>
            <a:t>製品の買取調査</a:t>
          </a:r>
          <a:endParaRPr lang="ja-JP" altLang="ja-JP" sz="1000">
            <a:effectLst/>
          </a:endParaRPr>
        </a:p>
      </xdr:txBody>
    </xdr:sp>
    <xdr:clientData/>
  </xdr:twoCellAnchor>
  <xdr:twoCellAnchor>
    <xdr:from>
      <xdr:col>19</xdr:col>
      <xdr:colOff>25400</xdr:colOff>
      <xdr:row>278</xdr:row>
      <xdr:rowOff>0</xdr:rowOff>
    </xdr:from>
    <xdr:to>
      <xdr:col>27</xdr:col>
      <xdr:colOff>58466</xdr:colOff>
      <xdr:row>278</xdr:row>
      <xdr:rowOff>454</xdr:rowOff>
    </xdr:to>
    <xdr:cxnSp macro="">
      <xdr:nvCxnSpPr>
        <xdr:cNvPr id="14" name="直線コネクタ 13"/>
        <xdr:cNvCxnSpPr/>
      </xdr:nvCxnSpPr>
      <xdr:spPr>
        <a:xfrm flipV="1">
          <a:off x="3886200" y="50850800"/>
          <a:ext cx="1658666" cy="4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12700</xdr:colOff>
      <xdr:row>273</xdr:row>
      <xdr:rowOff>25400</xdr:rowOff>
    </xdr:from>
    <xdr:to>
      <xdr:col>23</xdr:col>
      <xdr:colOff>50800</xdr:colOff>
      <xdr:row>285</xdr:row>
      <xdr:rowOff>12700</xdr:rowOff>
    </xdr:to>
    <xdr:cxnSp macro="">
      <xdr:nvCxnSpPr>
        <xdr:cNvPr id="15" name="直線コネクタ 14"/>
        <xdr:cNvCxnSpPr/>
      </xdr:nvCxnSpPr>
      <xdr:spPr>
        <a:xfrm>
          <a:off x="4686300" y="49098200"/>
          <a:ext cx="38100" cy="425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282</xdr:row>
      <xdr:rowOff>266700</xdr:rowOff>
    </xdr:from>
    <xdr:to>
      <xdr:col>15</xdr:col>
      <xdr:colOff>145677</xdr:colOff>
      <xdr:row>283</xdr:row>
      <xdr:rowOff>203199</xdr:rowOff>
    </xdr:to>
    <xdr:sp macro="" textlink="">
      <xdr:nvSpPr>
        <xdr:cNvPr id="16" name="正方形/長方形 15"/>
        <xdr:cNvSpPr/>
      </xdr:nvSpPr>
      <xdr:spPr>
        <a:xfrm>
          <a:off x="1513541" y="54054935"/>
          <a:ext cx="1657724" cy="2838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7</xdr:col>
      <xdr:colOff>190500</xdr:colOff>
      <xdr:row>283</xdr:row>
      <xdr:rowOff>317500</xdr:rowOff>
    </xdr:from>
    <xdr:to>
      <xdr:col>19</xdr:col>
      <xdr:colOff>202117</xdr:colOff>
      <xdr:row>285</xdr:row>
      <xdr:rowOff>385956</xdr:rowOff>
    </xdr:to>
    <xdr:sp macro="" textlink="">
      <xdr:nvSpPr>
        <xdr:cNvPr id="17" name="正方形/長方形 16"/>
        <xdr:cNvSpPr/>
      </xdr:nvSpPr>
      <xdr:spPr>
        <a:xfrm>
          <a:off x="1612900" y="52946300"/>
          <a:ext cx="2450017" cy="7796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C.</a:t>
          </a:r>
          <a:r>
            <a:rPr kumimoji="1" lang="ja-JP" altLang="en-US" sz="900"/>
            <a:t>国立医薬品食品衛生研究所</a:t>
          </a:r>
          <a:endParaRPr kumimoji="1" lang="en-US" altLang="ja-JP" sz="900"/>
        </a:p>
        <a:p>
          <a:pPr algn="ctr">
            <a:lnSpc>
              <a:spcPts val="1100"/>
            </a:lnSpc>
          </a:pPr>
          <a:r>
            <a:rPr kumimoji="1" lang="en-US" altLang="ja-JP" sz="900"/>
            <a:t>88</a:t>
          </a:r>
          <a:r>
            <a:rPr kumimoji="1" lang="ja-JP" altLang="en-US" sz="900"/>
            <a:t>百万円</a:t>
          </a:r>
          <a:endParaRPr kumimoji="1" lang="en-US" altLang="ja-JP" sz="900"/>
        </a:p>
      </xdr:txBody>
    </xdr:sp>
    <xdr:clientData/>
  </xdr:twoCellAnchor>
  <xdr:twoCellAnchor>
    <xdr:from>
      <xdr:col>27</xdr:col>
      <xdr:colOff>12700</xdr:colOff>
      <xdr:row>282</xdr:row>
      <xdr:rowOff>292100</xdr:rowOff>
    </xdr:from>
    <xdr:to>
      <xdr:col>34</xdr:col>
      <xdr:colOff>89647</xdr:colOff>
      <xdr:row>283</xdr:row>
      <xdr:rowOff>225424</xdr:rowOff>
    </xdr:to>
    <xdr:sp macro="" textlink="">
      <xdr:nvSpPr>
        <xdr:cNvPr id="18" name="正方形/長方形 17"/>
        <xdr:cNvSpPr/>
      </xdr:nvSpPr>
      <xdr:spPr>
        <a:xfrm>
          <a:off x="5458759" y="54080335"/>
          <a:ext cx="1488888" cy="28070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27</xdr:col>
      <xdr:colOff>152400</xdr:colOff>
      <xdr:row>283</xdr:row>
      <xdr:rowOff>317500</xdr:rowOff>
    </xdr:from>
    <xdr:to>
      <xdr:col>37</xdr:col>
      <xdr:colOff>28174</xdr:colOff>
      <xdr:row>285</xdr:row>
      <xdr:rowOff>363733</xdr:rowOff>
    </xdr:to>
    <xdr:sp macro="" textlink="">
      <xdr:nvSpPr>
        <xdr:cNvPr id="19" name="正方形/長方形 18"/>
        <xdr:cNvSpPr/>
      </xdr:nvSpPr>
      <xdr:spPr>
        <a:xfrm>
          <a:off x="5638800" y="52946300"/>
          <a:ext cx="1907774" cy="757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D.</a:t>
          </a:r>
          <a:r>
            <a:rPr kumimoji="1" lang="ja-JP" altLang="en-US" sz="900"/>
            <a:t>新潟県 他</a:t>
          </a:r>
          <a:r>
            <a:rPr kumimoji="1" lang="en-US" altLang="ja-JP" sz="900"/>
            <a:t>1</a:t>
          </a:r>
          <a:r>
            <a:rPr kumimoji="1" lang="ja-JP" altLang="en-US" sz="900"/>
            <a:t>県</a:t>
          </a:r>
          <a:endParaRPr kumimoji="1" lang="en-US" altLang="ja-JP" sz="900"/>
        </a:p>
        <a:p>
          <a:pPr algn="ctr"/>
          <a:r>
            <a:rPr kumimoji="1" lang="ja-JP" altLang="en-US" sz="900"/>
            <a:t>計</a:t>
          </a:r>
          <a:r>
            <a:rPr kumimoji="1" lang="en-US" altLang="ja-JP" sz="900"/>
            <a:t>0.1</a:t>
          </a:r>
          <a:r>
            <a:rPr kumimoji="1" lang="ja-JP" altLang="en-US" sz="900"/>
            <a:t>百万円</a:t>
          </a:r>
          <a:endParaRPr kumimoji="1" lang="en-US" altLang="ja-JP" sz="900"/>
        </a:p>
      </xdr:txBody>
    </xdr:sp>
    <xdr:clientData/>
  </xdr:twoCellAnchor>
  <xdr:twoCellAnchor>
    <xdr:from>
      <xdr:col>20</xdr:col>
      <xdr:colOff>25400</xdr:colOff>
      <xdr:row>284</xdr:row>
      <xdr:rowOff>342900</xdr:rowOff>
    </xdr:from>
    <xdr:to>
      <xdr:col>27</xdr:col>
      <xdr:colOff>139700</xdr:colOff>
      <xdr:row>285</xdr:row>
      <xdr:rowOff>814</xdr:rowOff>
    </xdr:to>
    <xdr:cxnSp macro="">
      <xdr:nvCxnSpPr>
        <xdr:cNvPr id="21" name="直線コネクタ 20"/>
        <xdr:cNvCxnSpPr/>
      </xdr:nvCxnSpPr>
      <xdr:spPr>
        <a:xfrm flipV="1">
          <a:off x="4089400" y="53327300"/>
          <a:ext cx="1536700" cy="13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88900</xdr:colOff>
      <xdr:row>285</xdr:row>
      <xdr:rowOff>571500</xdr:rowOff>
    </xdr:from>
    <xdr:to>
      <xdr:col>20</xdr:col>
      <xdr:colOff>123903</xdr:colOff>
      <xdr:row>286</xdr:row>
      <xdr:rowOff>604333</xdr:rowOff>
    </xdr:to>
    <xdr:sp macro="" textlink="">
      <xdr:nvSpPr>
        <xdr:cNvPr id="24" name="大かっこ 23"/>
        <xdr:cNvSpPr/>
      </xdr:nvSpPr>
      <xdr:spPr>
        <a:xfrm>
          <a:off x="1511300" y="53911500"/>
          <a:ext cx="2676603" cy="70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a:t>
          </a:r>
          <a:r>
            <a:rPr kumimoji="1" lang="ja-JP" altLang="en-US" sz="1000">
              <a:solidFill>
                <a:schemeClr val="tx1"/>
              </a:solidFill>
              <a:effectLst/>
              <a:latin typeface="+mn-lt"/>
              <a:ea typeface="+mn-ea"/>
              <a:cs typeface="+mn-cs"/>
            </a:rPr>
            <a:t>分析業務</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危険ドラッグの分析法等の調査</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危険ドラッグ買上調査における成分分析</a:t>
          </a:r>
          <a:endParaRPr lang="ja-JP" altLang="ja-JP" sz="1000">
            <a:effectLst/>
          </a:endParaRPr>
        </a:p>
      </xdr:txBody>
    </xdr:sp>
    <xdr:clientData/>
  </xdr:twoCellAnchor>
  <xdr:twoCellAnchor>
    <xdr:from>
      <xdr:col>27</xdr:col>
      <xdr:colOff>25400</xdr:colOff>
      <xdr:row>285</xdr:row>
      <xdr:rowOff>622300</xdr:rowOff>
    </xdr:from>
    <xdr:to>
      <xdr:col>38</xdr:col>
      <xdr:colOff>62720</xdr:colOff>
      <xdr:row>286</xdr:row>
      <xdr:rowOff>526676</xdr:rowOff>
    </xdr:to>
    <xdr:sp macro="" textlink="">
      <xdr:nvSpPr>
        <xdr:cNvPr id="25" name="大かっこ 24"/>
        <xdr:cNvSpPr/>
      </xdr:nvSpPr>
      <xdr:spPr>
        <a:xfrm>
          <a:off x="5471459" y="53121859"/>
          <a:ext cx="2256085" cy="576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effectLst/>
            </a:rPr>
            <a:t>指定薬物標準品合成及び分析開発等事業</a:t>
          </a:r>
          <a:endParaRPr lang="ja-JP" altLang="ja-JP" sz="1000">
            <a:effectLst/>
          </a:endParaRPr>
        </a:p>
        <a:p>
          <a:pPr algn="l">
            <a:lnSpc>
              <a:spcPts val="1000"/>
            </a:lnSpc>
          </a:pPr>
          <a:r>
            <a:rPr kumimoji="1" lang="ja-JP" altLang="ja-JP" sz="1000">
              <a:solidFill>
                <a:schemeClr val="tx1"/>
              </a:solidFill>
              <a:effectLst/>
              <a:latin typeface="+mn-lt"/>
              <a:ea typeface="+mn-ea"/>
              <a:cs typeface="+mn-cs"/>
            </a:rPr>
            <a:t>　</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66" zoomScale="85" zoomScaleNormal="75" zoomScaleSheetLayoutView="85" zoomScalePageLayoutView="85" workbookViewId="0">
      <selection activeCell="C507" sqref="C507:I5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688</v>
      </c>
      <c r="AK2" s="187"/>
      <c r="AL2" s="187"/>
      <c r="AM2" s="187"/>
      <c r="AN2" s="90" t="s">
        <v>364</v>
      </c>
      <c r="AO2" s="187">
        <v>21</v>
      </c>
      <c r="AP2" s="187"/>
      <c r="AQ2" s="187"/>
      <c r="AR2" s="91" t="s">
        <v>364</v>
      </c>
      <c r="AS2" s="188">
        <v>451</v>
      </c>
      <c r="AT2" s="188"/>
      <c r="AU2" s="188"/>
      <c r="AV2" s="90" t="str">
        <f>IF(AW2="","","-")</f>
        <v/>
      </c>
      <c r="AW2" s="189"/>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735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692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187</v>
      </c>
      <c r="Q13" s="232"/>
      <c r="R13" s="232"/>
      <c r="S13" s="232"/>
      <c r="T13" s="232"/>
      <c r="U13" s="232"/>
      <c r="V13" s="233"/>
      <c r="W13" s="231">
        <v>210</v>
      </c>
      <c r="X13" s="232"/>
      <c r="Y13" s="232"/>
      <c r="Z13" s="232"/>
      <c r="AA13" s="232"/>
      <c r="AB13" s="232"/>
      <c r="AC13" s="233"/>
      <c r="AD13" s="231">
        <v>197</v>
      </c>
      <c r="AE13" s="232"/>
      <c r="AF13" s="232"/>
      <c r="AG13" s="232"/>
      <c r="AH13" s="232"/>
      <c r="AI13" s="232"/>
      <c r="AJ13" s="233"/>
      <c r="AK13" s="231">
        <v>189</v>
      </c>
      <c r="AL13" s="232"/>
      <c r="AM13" s="232"/>
      <c r="AN13" s="232"/>
      <c r="AO13" s="232"/>
      <c r="AP13" s="232"/>
      <c r="AQ13" s="233"/>
      <c r="AR13" s="243">
        <v>164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187</v>
      </c>
      <c r="Q18" s="276"/>
      <c r="R18" s="276"/>
      <c r="S18" s="276"/>
      <c r="T18" s="276"/>
      <c r="U18" s="276"/>
      <c r="V18" s="277"/>
      <c r="W18" s="275">
        <f>SUM(W13:AC17)</f>
        <v>210</v>
      </c>
      <c r="X18" s="276"/>
      <c r="Y18" s="276"/>
      <c r="Z18" s="276"/>
      <c r="AA18" s="276"/>
      <c r="AB18" s="276"/>
      <c r="AC18" s="277"/>
      <c r="AD18" s="275">
        <f>SUM(AD13:AJ17)</f>
        <v>197</v>
      </c>
      <c r="AE18" s="276"/>
      <c r="AF18" s="276"/>
      <c r="AG18" s="276"/>
      <c r="AH18" s="276"/>
      <c r="AI18" s="276"/>
      <c r="AJ18" s="277"/>
      <c r="AK18" s="275">
        <f>SUM(AK13:AQ17)</f>
        <v>189</v>
      </c>
      <c r="AL18" s="276"/>
      <c r="AM18" s="276"/>
      <c r="AN18" s="276"/>
      <c r="AO18" s="276"/>
      <c r="AP18" s="276"/>
      <c r="AQ18" s="277"/>
      <c r="AR18" s="275">
        <f>SUM(AR13:AX17)</f>
        <v>164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169</v>
      </c>
      <c r="Q19" s="232"/>
      <c r="R19" s="232"/>
      <c r="S19" s="232"/>
      <c r="T19" s="232"/>
      <c r="U19" s="232"/>
      <c r="V19" s="233"/>
      <c r="W19" s="231">
        <v>182</v>
      </c>
      <c r="X19" s="232"/>
      <c r="Y19" s="232"/>
      <c r="Z19" s="232"/>
      <c r="AA19" s="232"/>
      <c r="AB19" s="232"/>
      <c r="AC19" s="233"/>
      <c r="AD19" s="231">
        <v>195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0.90374331550802134</v>
      </c>
      <c r="Q20" s="307"/>
      <c r="R20" s="307"/>
      <c r="S20" s="307"/>
      <c r="T20" s="307"/>
      <c r="U20" s="307"/>
      <c r="V20" s="307"/>
      <c r="W20" s="307">
        <f>IF(W18=0, "-", SUM(W19)/W18)</f>
        <v>0.8666666666666667</v>
      </c>
      <c r="X20" s="307"/>
      <c r="Y20" s="307"/>
      <c r="Z20" s="307"/>
      <c r="AA20" s="307"/>
      <c r="AB20" s="307"/>
      <c r="AC20" s="307"/>
      <c r="AD20" s="307">
        <f>IF(AD18=0, "-", SUM(AD19)/AD18)</f>
        <v>0.98984771573604058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0.90374331550802134</v>
      </c>
      <c r="Q21" s="307"/>
      <c r="R21" s="307"/>
      <c r="S21" s="307"/>
      <c r="T21" s="307"/>
      <c r="U21" s="307"/>
      <c r="V21" s="307"/>
      <c r="W21" s="307">
        <f>IF(W19=0, "-", SUM(W19)/SUM(W13,W14))</f>
        <v>0.8666666666666667</v>
      </c>
      <c r="X21" s="307"/>
      <c r="Y21" s="307"/>
      <c r="Z21" s="307"/>
      <c r="AA21" s="307"/>
      <c r="AB21" s="307"/>
      <c r="AC21" s="307"/>
      <c r="AD21" s="307">
        <f>IF(AD19=0, "-", SUM(AD19)/SUM(AD13,AD14))</f>
        <v>0.98984771573604058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306</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182</v>
      </c>
      <c r="Q23" s="244"/>
      <c r="R23" s="244"/>
      <c r="S23" s="244"/>
      <c r="T23" s="244"/>
      <c r="U23" s="244"/>
      <c r="V23" s="295"/>
      <c r="W23" s="243">
        <v>157</v>
      </c>
      <c r="X23" s="244"/>
      <c r="Y23" s="244"/>
      <c r="Z23" s="244"/>
      <c r="AA23" s="244"/>
      <c r="AB23" s="244"/>
      <c r="AC23" s="295"/>
      <c r="AD23" s="296" t="s">
        <v>816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701</v>
      </c>
      <c r="H24" s="303"/>
      <c r="I24" s="303"/>
      <c r="J24" s="303"/>
      <c r="K24" s="303"/>
      <c r="L24" s="303"/>
      <c r="M24" s="303"/>
      <c r="N24" s="303"/>
      <c r="O24" s="304"/>
      <c r="P24" s="231">
        <v>5</v>
      </c>
      <c r="Q24" s="232"/>
      <c r="R24" s="232"/>
      <c r="S24" s="232"/>
      <c r="T24" s="232"/>
      <c r="U24" s="232"/>
      <c r="V24" s="233"/>
      <c r="W24" s="231">
        <v>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702</v>
      </c>
      <c r="H25" s="303"/>
      <c r="I25" s="303"/>
      <c r="J25" s="303"/>
      <c r="K25" s="303"/>
      <c r="L25" s="303"/>
      <c r="M25" s="303"/>
      <c r="N25" s="303"/>
      <c r="O25" s="304"/>
      <c r="P25" s="231">
        <v>2</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703</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704</v>
      </c>
      <c r="H27" s="303"/>
      <c r="I27" s="303"/>
      <c r="J27" s="303"/>
      <c r="K27" s="303"/>
      <c r="L27" s="303"/>
      <c r="M27" s="303"/>
      <c r="N27" s="303"/>
      <c r="O27" s="304"/>
      <c r="P27" s="231">
        <v>0</v>
      </c>
      <c r="Q27" s="232"/>
      <c r="R27" s="232"/>
      <c r="S27" s="232"/>
      <c r="T27" s="232"/>
      <c r="U27" s="232"/>
      <c r="V27" s="233"/>
      <c r="W27" s="231">
        <v>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189</v>
      </c>
      <c r="Q29" s="346"/>
      <c r="R29" s="346"/>
      <c r="S29" s="346"/>
      <c r="T29" s="346"/>
      <c r="U29" s="346"/>
      <c r="V29" s="347"/>
      <c r="W29" s="348">
        <f>AR13</f>
        <v>164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660</v>
      </c>
      <c r="B30" s="352"/>
      <c r="C30" s="352"/>
      <c r="D30" s="352"/>
      <c r="E30" s="352"/>
      <c r="F30" s="353"/>
      <c r="G30" s="354" t="s">
        <v>748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6" t="s">
        <v>11</v>
      </c>
      <c r="AC31" s="416"/>
      <c r="AD31" s="416"/>
      <c r="AE31" s="417" t="s">
        <v>497</v>
      </c>
      <c r="AF31" s="418"/>
      <c r="AG31" s="418"/>
      <c r="AH31" s="419"/>
      <c r="AI31" s="417" t="s">
        <v>649</v>
      </c>
      <c r="AJ31" s="418"/>
      <c r="AK31" s="418"/>
      <c r="AL31" s="419"/>
      <c r="AM31" s="417" t="s">
        <v>465</v>
      </c>
      <c r="AN31" s="418"/>
      <c r="AO31" s="418"/>
      <c r="AP31" s="419"/>
      <c r="AQ31" s="426" t="s">
        <v>496</v>
      </c>
      <c r="AR31" s="427"/>
      <c r="AS31" s="427"/>
      <c r="AT31" s="428"/>
      <c r="AU31" s="426" t="s">
        <v>674</v>
      </c>
      <c r="AV31" s="427"/>
      <c r="AW31" s="427"/>
      <c r="AX31" s="429"/>
    </row>
    <row r="32" spans="1:50" ht="23.25" customHeight="1" x14ac:dyDescent="0.15">
      <c r="A32" s="363"/>
      <c r="B32" s="332"/>
      <c r="C32" s="332"/>
      <c r="D32" s="332"/>
      <c r="E32" s="332"/>
      <c r="F32" s="333"/>
      <c r="G32" s="372" t="s">
        <v>749</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707</v>
      </c>
      <c r="AC32" s="386"/>
      <c r="AD32" s="386"/>
      <c r="AE32" s="387">
        <v>12</v>
      </c>
      <c r="AF32" s="387"/>
      <c r="AG32" s="387"/>
      <c r="AH32" s="387"/>
      <c r="AI32" s="387">
        <v>10</v>
      </c>
      <c r="AJ32" s="387"/>
      <c r="AK32" s="387"/>
      <c r="AL32" s="387"/>
      <c r="AM32" s="387">
        <v>8</v>
      </c>
      <c r="AN32" s="387"/>
      <c r="AO32" s="387"/>
      <c r="AP32" s="387"/>
      <c r="AQ32" s="387" t="s">
        <v>698</v>
      </c>
      <c r="AR32" s="387"/>
      <c r="AS32" s="387"/>
      <c r="AT32" s="387"/>
      <c r="AU32" s="420" t="s">
        <v>698</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6"/>
      <c r="AD33" s="386"/>
      <c r="AE33" s="387">
        <v>5</v>
      </c>
      <c r="AF33" s="387"/>
      <c r="AG33" s="387"/>
      <c r="AH33" s="387"/>
      <c r="AI33" s="387">
        <v>5</v>
      </c>
      <c r="AJ33" s="387"/>
      <c r="AK33" s="387"/>
      <c r="AL33" s="387"/>
      <c r="AM33" s="387">
        <v>5</v>
      </c>
      <c r="AN33" s="387"/>
      <c r="AO33" s="387"/>
      <c r="AP33" s="387"/>
      <c r="AQ33" s="387">
        <v>5</v>
      </c>
      <c r="AR33" s="387"/>
      <c r="AS33" s="387"/>
      <c r="AT33" s="387"/>
      <c r="AU33" s="420" t="s">
        <v>698</v>
      </c>
      <c r="AV33" s="421"/>
      <c r="AW33" s="421"/>
      <c r="AX33" s="422"/>
    </row>
    <row r="34" spans="1:51" ht="23.25" customHeight="1" x14ac:dyDescent="0.15">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675</v>
      </c>
      <c r="AR34" s="432"/>
      <c r="AS34" s="432"/>
      <c r="AT34" s="432"/>
      <c r="AU34" s="432"/>
      <c r="AV34" s="432"/>
      <c r="AW34" s="432"/>
      <c r="AX34" s="433"/>
    </row>
    <row r="35" spans="1:51" ht="23.25" customHeight="1" x14ac:dyDescent="0.15">
      <c r="A35" s="455"/>
      <c r="B35" s="456"/>
      <c r="C35" s="456"/>
      <c r="D35" s="456"/>
      <c r="E35" s="456"/>
      <c r="F35" s="457"/>
      <c r="G35" s="409" t="s">
        <v>708</v>
      </c>
      <c r="H35" s="410"/>
      <c r="I35" s="410"/>
      <c r="J35" s="410"/>
      <c r="K35" s="410"/>
      <c r="L35" s="410"/>
      <c r="M35" s="410"/>
      <c r="N35" s="410"/>
      <c r="O35" s="410"/>
      <c r="P35" s="410"/>
      <c r="Q35" s="410"/>
      <c r="R35" s="410"/>
      <c r="S35" s="410"/>
      <c r="T35" s="410"/>
      <c r="U35" s="410"/>
      <c r="V35" s="410"/>
      <c r="W35" s="410"/>
      <c r="X35" s="410"/>
      <c r="Y35" s="434" t="s">
        <v>662</v>
      </c>
      <c r="Z35" s="435"/>
      <c r="AA35" s="436"/>
      <c r="AB35" s="437" t="s">
        <v>709</v>
      </c>
      <c r="AC35" s="438"/>
      <c r="AD35" s="439"/>
      <c r="AE35" s="413">
        <v>2707417</v>
      </c>
      <c r="AF35" s="413"/>
      <c r="AG35" s="413"/>
      <c r="AH35" s="413"/>
      <c r="AI35" s="413">
        <v>3113502</v>
      </c>
      <c r="AJ35" s="413"/>
      <c r="AK35" s="413"/>
      <c r="AL35" s="413"/>
      <c r="AM35" s="413">
        <v>4036647</v>
      </c>
      <c r="AN35" s="413"/>
      <c r="AO35" s="413"/>
      <c r="AP35" s="413"/>
      <c r="AQ35" s="404">
        <v>5593400</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665</v>
      </c>
      <c r="Z36" s="414"/>
      <c r="AA36" s="415"/>
      <c r="AB36" s="440" t="s">
        <v>710</v>
      </c>
      <c r="AC36" s="441"/>
      <c r="AD36" s="442"/>
      <c r="AE36" s="443" t="s">
        <v>711</v>
      </c>
      <c r="AF36" s="443"/>
      <c r="AG36" s="443"/>
      <c r="AH36" s="443"/>
      <c r="AI36" s="443" t="s">
        <v>712</v>
      </c>
      <c r="AJ36" s="443"/>
      <c r="AK36" s="443"/>
      <c r="AL36" s="443"/>
      <c r="AM36" s="443" t="s">
        <v>750</v>
      </c>
      <c r="AN36" s="443"/>
      <c r="AO36" s="443"/>
      <c r="AP36" s="443"/>
      <c r="AQ36" s="443" t="s">
        <v>751</v>
      </c>
      <c r="AR36" s="443"/>
      <c r="AS36" s="443"/>
      <c r="AT36" s="443"/>
      <c r="AU36" s="443"/>
      <c r="AV36" s="443"/>
      <c r="AW36" s="443"/>
      <c r="AX36" s="446"/>
    </row>
    <row r="37" spans="1:51" ht="18.75" customHeight="1" x14ac:dyDescent="0.15">
      <c r="A37" s="482" t="s">
        <v>313</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699</v>
      </c>
      <c r="AR38" s="448"/>
      <c r="AS38" s="449" t="s">
        <v>224</v>
      </c>
      <c r="AT38" s="450"/>
      <c r="AU38" s="451" t="s">
        <v>699</v>
      </c>
      <c r="AV38" s="451"/>
      <c r="AW38" s="339" t="s">
        <v>170</v>
      </c>
      <c r="AX38" s="344"/>
    </row>
    <row r="39" spans="1:51" ht="23.25" customHeight="1" x14ac:dyDescent="0.15">
      <c r="A39" s="488"/>
      <c r="B39" s="486"/>
      <c r="C39" s="486"/>
      <c r="D39" s="486"/>
      <c r="E39" s="486"/>
      <c r="F39" s="487"/>
      <c r="G39" s="390" t="s">
        <v>699</v>
      </c>
      <c r="H39" s="391"/>
      <c r="I39" s="391"/>
      <c r="J39" s="391"/>
      <c r="K39" s="391"/>
      <c r="L39" s="391"/>
      <c r="M39" s="391"/>
      <c r="N39" s="391"/>
      <c r="O39" s="392"/>
      <c r="P39" s="154" t="s">
        <v>699</v>
      </c>
      <c r="Q39" s="154"/>
      <c r="R39" s="154"/>
      <c r="S39" s="154"/>
      <c r="T39" s="154"/>
      <c r="U39" s="154"/>
      <c r="V39" s="154"/>
      <c r="W39" s="154"/>
      <c r="X39" s="155"/>
      <c r="Y39" s="401" t="s">
        <v>12</v>
      </c>
      <c r="Z39" s="402"/>
      <c r="AA39" s="403"/>
      <c r="AB39" s="385" t="s">
        <v>699</v>
      </c>
      <c r="AC39" s="385"/>
      <c r="AD39" s="385"/>
      <c r="AE39" s="404" t="s">
        <v>699</v>
      </c>
      <c r="AF39" s="388"/>
      <c r="AG39" s="388"/>
      <c r="AH39" s="388"/>
      <c r="AI39" s="404" t="s">
        <v>699</v>
      </c>
      <c r="AJ39" s="388"/>
      <c r="AK39" s="388"/>
      <c r="AL39" s="388"/>
      <c r="AM39" s="404" t="s">
        <v>699</v>
      </c>
      <c r="AN39" s="388"/>
      <c r="AO39" s="388"/>
      <c r="AP39" s="388"/>
      <c r="AQ39" s="406" t="s">
        <v>699</v>
      </c>
      <c r="AR39" s="407"/>
      <c r="AS39" s="407"/>
      <c r="AT39" s="408"/>
      <c r="AU39" s="388" t="s">
        <v>699</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699</v>
      </c>
      <c r="AC40" s="463"/>
      <c r="AD40" s="463"/>
      <c r="AE40" s="404" t="s">
        <v>699</v>
      </c>
      <c r="AF40" s="388"/>
      <c r="AG40" s="388"/>
      <c r="AH40" s="388"/>
      <c r="AI40" s="404" t="s">
        <v>699</v>
      </c>
      <c r="AJ40" s="388"/>
      <c r="AK40" s="388"/>
      <c r="AL40" s="388"/>
      <c r="AM40" s="404" t="s">
        <v>699</v>
      </c>
      <c r="AN40" s="388"/>
      <c r="AO40" s="388"/>
      <c r="AP40" s="388"/>
      <c r="AQ40" s="406" t="s">
        <v>699</v>
      </c>
      <c r="AR40" s="407"/>
      <c r="AS40" s="407"/>
      <c r="AT40" s="408"/>
      <c r="AU40" s="388" t="s">
        <v>699</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699</v>
      </c>
      <c r="AF41" s="388"/>
      <c r="AG41" s="388"/>
      <c r="AH41" s="388"/>
      <c r="AI41" s="404" t="s">
        <v>699</v>
      </c>
      <c r="AJ41" s="388"/>
      <c r="AK41" s="388"/>
      <c r="AL41" s="388"/>
      <c r="AM41" s="404" t="s">
        <v>699</v>
      </c>
      <c r="AN41" s="388"/>
      <c r="AO41" s="388"/>
      <c r="AP41" s="388"/>
      <c r="AQ41" s="406" t="s">
        <v>699</v>
      </c>
      <c r="AR41" s="407"/>
      <c r="AS41" s="407"/>
      <c r="AT41" s="408"/>
      <c r="AU41" s="388" t="s">
        <v>699</v>
      </c>
      <c r="AV41" s="388"/>
      <c r="AW41" s="388"/>
      <c r="AX41" s="389"/>
    </row>
    <row r="42" spans="1:51" ht="23.25" customHeight="1" x14ac:dyDescent="0.15">
      <c r="A42" s="476" t="s">
        <v>340</v>
      </c>
      <c r="B42" s="471"/>
      <c r="C42" s="471"/>
      <c r="D42" s="471"/>
      <c r="E42" s="471"/>
      <c r="F42" s="472"/>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713</v>
      </c>
      <c r="H46" s="528"/>
      <c r="I46" s="528"/>
      <c r="J46" s="528"/>
      <c r="K46" s="528"/>
      <c r="L46" s="528"/>
      <c r="M46" s="528"/>
      <c r="N46" s="528"/>
      <c r="O46" s="528"/>
      <c r="P46" s="528"/>
      <c r="Q46" s="528"/>
      <c r="R46" s="528"/>
      <c r="S46" s="528"/>
      <c r="T46" s="528"/>
      <c r="U46" s="528"/>
      <c r="V46" s="528"/>
      <c r="W46" s="528"/>
      <c r="X46" s="528"/>
      <c r="Y46" s="528"/>
      <c r="Z46" s="528"/>
      <c r="AA46" s="529"/>
      <c r="AB46" s="534" t="s">
        <v>714</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497</v>
      </c>
      <c r="AF49" s="430"/>
      <c r="AG49" s="430"/>
      <c r="AH49" s="430"/>
      <c r="AI49" s="430" t="s">
        <v>649</v>
      </c>
      <c r="AJ49" s="430"/>
      <c r="AK49" s="430"/>
      <c r="AL49" s="430"/>
      <c r="AM49" s="430" t="s">
        <v>465</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752</v>
      </c>
      <c r="AR50" s="451"/>
      <c r="AS50" s="449" t="s">
        <v>224</v>
      </c>
      <c r="AT50" s="450"/>
      <c r="AU50" s="451" t="s">
        <v>752</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715</v>
      </c>
      <c r="H51" s="154"/>
      <c r="I51" s="154"/>
      <c r="J51" s="154"/>
      <c r="K51" s="154"/>
      <c r="L51" s="154"/>
      <c r="M51" s="154"/>
      <c r="N51" s="154"/>
      <c r="O51" s="155"/>
      <c r="P51" s="154" t="s">
        <v>716</v>
      </c>
      <c r="Q51" s="464"/>
      <c r="R51" s="464"/>
      <c r="S51" s="464"/>
      <c r="T51" s="464"/>
      <c r="U51" s="464"/>
      <c r="V51" s="464"/>
      <c r="W51" s="464"/>
      <c r="X51" s="465"/>
      <c r="Y51" s="904" t="s">
        <v>58</v>
      </c>
      <c r="Z51" s="905"/>
      <c r="AA51" s="906"/>
      <c r="AB51" s="385" t="s">
        <v>706</v>
      </c>
      <c r="AC51" s="385"/>
      <c r="AD51" s="385"/>
      <c r="AE51" s="404">
        <v>18</v>
      </c>
      <c r="AF51" s="388"/>
      <c r="AG51" s="388"/>
      <c r="AH51" s="388"/>
      <c r="AI51" s="404">
        <v>17</v>
      </c>
      <c r="AJ51" s="388"/>
      <c r="AK51" s="388"/>
      <c r="AL51" s="388"/>
      <c r="AM51" s="404">
        <v>18</v>
      </c>
      <c r="AN51" s="388"/>
      <c r="AO51" s="388"/>
      <c r="AP51" s="388"/>
      <c r="AQ51" s="406" t="s">
        <v>698</v>
      </c>
      <c r="AR51" s="407"/>
      <c r="AS51" s="407"/>
      <c r="AT51" s="408"/>
      <c r="AU51" s="388" t="s">
        <v>698</v>
      </c>
      <c r="AV51" s="388"/>
      <c r="AW51" s="388"/>
      <c r="AX51" s="389"/>
      <c r="AY51">
        <f t="shared" si="0"/>
        <v>1</v>
      </c>
    </row>
    <row r="52" spans="1:60" ht="23.25"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t="s">
        <v>698</v>
      </c>
      <c r="AC52" s="463"/>
      <c r="AD52" s="463"/>
      <c r="AE52" s="404" t="s">
        <v>698</v>
      </c>
      <c r="AF52" s="388"/>
      <c r="AG52" s="388"/>
      <c r="AH52" s="388"/>
      <c r="AI52" s="404" t="s">
        <v>698</v>
      </c>
      <c r="AJ52" s="388"/>
      <c r="AK52" s="388"/>
      <c r="AL52" s="388"/>
      <c r="AM52" s="404" t="s">
        <v>698</v>
      </c>
      <c r="AN52" s="388"/>
      <c r="AO52" s="388"/>
      <c r="AP52" s="388"/>
      <c r="AQ52" s="406" t="s">
        <v>698</v>
      </c>
      <c r="AR52" s="407"/>
      <c r="AS52" s="407"/>
      <c r="AT52" s="408"/>
      <c r="AU52" s="388" t="s">
        <v>698</v>
      </c>
      <c r="AV52" s="388"/>
      <c r="AW52" s="388"/>
      <c r="AX52" s="389"/>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698</v>
      </c>
      <c r="AF53" s="580"/>
      <c r="AG53" s="580"/>
      <c r="AH53" s="580"/>
      <c r="AI53" s="579" t="s">
        <v>698</v>
      </c>
      <c r="AJ53" s="580"/>
      <c r="AK53" s="580"/>
      <c r="AL53" s="580"/>
      <c r="AM53" s="579" t="s">
        <v>698</v>
      </c>
      <c r="AN53" s="580"/>
      <c r="AO53" s="580"/>
      <c r="AP53" s="580"/>
      <c r="AQ53" s="406" t="s">
        <v>698</v>
      </c>
      <c r="AR53" s="407"/>
      <c r="AS53" s="407"/>
      <c r="AT53" s="408"/>
      <c r="AU53" s="388" t="s">
        <v>698</v>
      </c>
      <c r="AV53" s="388"/>
      <c r="AW53" s="388"/>
      <c r="AX53" s="389"/>
      <c r="AY53">
        <f t="shared" si="0"/>
        <v>1</v>
      </c>
      <c r="AZ53" s="10"/>
      <c r="BA53" s="10"/>
      <c r="BB53" s="10"/>
      <c r="BC53" s="10"/>
      <c r="BD53" s="10"/>
      <c r="BE53" s="10"/>
      <c r="BF53" s="10"/>
      <c r="BG53" s="10"/>
      <c r="BH53" s="10"/>
    </row>
    <row r="54" spans="1:60" ht="18.75"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497</v>
      </c>
      <c r="AF54" s="430"/>
      <c r="AG54" s="430"/>
      <c r="AH54" s="430"/>
      <c r="AI54" s="430" t="s">
        <v>649</v>
      </c>
      <c r="AJ54" s="430"/>
      <c r="AK54" s="430"/>
      <c r="AL54" s="430"/>
      <c r="AM54" s="430" t="s">
        <v>465</v>
      </c>
      <c r="AN54" s="430"/>
      <c r="AO54" s="430"/>
      <c r="AP54" s="430"/>
      <c r="AQ54" s="506" t="s">
        <v>223</v>
      </c>
      <c r="AR54" s="507"/>
      <c r="AS54" s="507"/>
      <c r="AT54" s="508"/>
      <c r="AU54" s="509" t="s">
        <v>129</v>
      </c>
      <c r="AV54" s="509"/>
      <c r="AW54" s="509"/>
      <c r="AX54" s="510"/>
      <c r="AY54">
        <f>COUNTA($G$56)</f>
        <v>1</v>
      </c>
      <c r="AZ54" s="10"/>
      <c r="BA54" s="10"/>
      <c r="BB54" s="10"/>
      <c r="BC54" s="10"/>
    </row>
    <row r="55" spans="1:60" ht="18.75"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t="s">
        <v>756</v>
      </c>
      <c r="AR55" s="451"/>
      <c r="AS55" s="449" t="s">
        <v>224</v>
      </c>
      <c r="AT55" s="450"/>
      <c r="AU55" s="451" t="s">
        <v>756</v>
      </c>
      <c r="AV55" s="451"/>
      <c r="AW55" s="339" t="s">
        <v>170</v>
      </c>
      <c r="AX55" s="344"/>
      <c r="AY55">
        <f>$AY$54</f>
        <v>1</v>
      </c>
      <c r="AZ55" s="10"/>
      <c r="BA55" s="10"/>
      <c r="BB55" s="10"/>
      <c r="BC55" s="10"/>
      <c r="BD55" s="10"/>
      <c r="BE55" s="10"/>
      <c r="BF55" s="10"/>
      <c r="BG55" s="10"/>
      <c r="BH55" s="10"/>
    </row>
    <row r="56" spans="1:60" ht="23.25" customHeight="1" x14ac:dyDescent="0.15">
      <c r="A56" s="329"/>
      <c r="B56" s="331"/>
      <c r="C56" s="332"/>
      <c r="D56" s="332"/>
      <c r="E56" s="332"/>
      <c r="F56" s="333"/>
      <c r="G56" s="153" t="s">
        <v>717</v>
      </c>
      <c r="H56" s="154"/>
      <c r="I56" s="154"/>
      <c r="J56" s="154"/>
      <c r="K56" s="154"/>
      <c r="L56" s="154"/>
      <c r="M56" s="154"/>
      <c r="N56" s="154"/>
      <c r="O56" s="155"/>
      <c r="P56" s="154" t="s">
        <v>718</v>
      </c>
      <c r="Q56" s="464"/>
      <c r="R56" s="464"/>
      <c r="S56" s="464"/>
      <c r="T56" s="464"/>
      <c r="U56" s="464"/>
      <c r="V56" s="464"/>
      <c r="W56" s="464"/>
      <c r="X56" s="465"/>
      <c r="Y56" s="904" t="s">
        <v>58</v>
      </c>
      <c r="Z56" s="905"/>
      <c r="AA56" s="906"/>
      <c r="AB56" s="385" t="s">
        <v>719</v>
      </c>
      <c r="AC56" s="385"/>
      <c r="AD56" s="385"/>
      <c r="AE56" s="404">
        <v>183</v>
      </c>
      <c r="AF56" s="388"/>
      <c r="AG56" s="388"/>
      <c r="AH56" s="388"/>
      <c r="AI56" s="404">
        <v>159</v>
      </c>
      <c r="AJ56" s="388"/>
      <c r="AK56" s="388"/>
      <c r="AL56" s="388"/>
      <c r="AM56" s="404">
        <v>164</v>
      </c>
      <c r="AN56" s="388"/>
      <c r="AO56" s="388"/>
      <c r="AP56" s="388"/>
      <c r="AQ56" s="406" t="s">
        <v>756</v>
      </c>
      <c r="AR56" s="407"/>
      <c r="AS56" s="407"/>
      <c r="AT56" s="408"/>
      <c r="AU56" s="388" t="s">
        <v>756</v>
      </c>
      <c r="AV56" s="388"/>
      <c r="AW56" s="388"/>
      <c r="AX56" s="389"/>
      <c r="AY56">
        <f>$AY$54</f>
        <v>1</v>
      </c>
    </row>
    <row r="57" spans="1:60" ht="23.25"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t="s">
        <v>698</v>
      </c>
      <c r="AC57" s="463"/>
      <c r="AD57" s="463"/>
      <c r="AE57" s="404" t="s">
        <v>698</v>
      </c>
      <c r="AF57" s="388"/>
      <c r="AG57" s="388"/>
      <c r="AH57" s="388"/>
      <c r="AI57" s="404" t="s">
        <v>698</v>
      </c>
      <c r="AJ57" s="388"/>
      <c r="AK57" s="388"/>
      <c r="AL57" s="388"/>
      <c r="AM57" s="404" t="s">
        <v>756</v>
      </c>
      <c r="AN57" s="388"/>
      <c r="AO57" s="388"/>
      <c r="AP57" s="388"/>
      <c r="AQ57" s="406" t="s">
        <v>756</v>
      </c>
      <c r="AR57" s="407"/>
      <c r="AS57" s="407"/>
      <c r="AT57" s="408"/>
      <c r="AU57" s="388" t="s">
        <v>756</v>
      </c>
      <c r="AV57" s="388"/>
      <c r="AW57" s="388"/>
      <c r="AX57" s="389"/>
      <c r="AY57">
        <f>$AY$54</f>
        <v>1</v>
      </c>
      <c r="AZ57" s="10"/>
      <c r="BA57" s="10"/>
      <c r="BB57" s="10"/>
      <c r="BC57" s="10"/>
    </row>
    <row r="58" spans="1:60" ht="23.25" customHeight="1" thickBo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t="s">
        <v>698</v>
      </c>
      <c r="AF58" s="580"/>
      <c r="AG58" s="580"/>
      <c r="AH58" s="580"/>
      <c r="AI58" s="579" t="s">
        <v>698</v>
      </c>
      <c r="AJ58" s="580"/>
      <c r="AK58" s="580"/>
      <c r="AL58" s="580"/>
      <c r="AM58" s="579" t="s">
        <v>756</v>
      </c>
      <c r="AN58" s="580"/>
      <c r="AO58" s="580"/>
      <c r="AP58" s="580"/>
      <c r="AQ58" s="406" t="s">
        <v>756</v>
      </c>
      <c r="AR58" s="407"/>
      <c r="AS58" s="407"/>
      <c r="AT58" s="408"/>
      <c r="AU58" s="388" t="s">
        <v>756</v>
      </c>
      <c r="AV58" s="388"/>
      <c r="AW58" s="388"/>
      <c r="AX58" s="389"/>
      <c r="AY58">
        <f>$AY$54</f>
        <v>1</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497</v>
      </c>
      <c r="AF59" s="430"/>
      <c r="AG59" s="430"/>
      <c r="AH59" s="430"/>
      <c r="AI59" s="430" t="s">
        <v>649</v>
      </c>
      <c r="AJ59" s="430"/>
      <c r="AK59" s="430"/>
      <c r="AL59" s="430"/>
      <c r="AM59" s="430" t="s">
        <v>465</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6" t="s">
        <v>11</v>
      </c>
      <c r="AC65" s="416"/>
      <c r="AD65" s="416"/>
      <c r="AE65" s="417" t="s">
        <v>497</v>
      </c>
      <c r="AF65" s="418"/>
      <c r="AG65" s="418"/>
      <c r="AH65" s="419"/>
      <c r="AI65" s="417" t="s">
        <v>649</v>
      </c>
      <c r="AJ65" s="418"/>
      <c r="AK65" s="418"/>
      <c r="AL65" s="419"/>
      <c r="AM65" s="417" t="s">
        <v>465</v>
      </c>
      <c r="AN65" s="418"/>
      <c r="AO65" s="418"/>
      <c r="AP65" s="419"/>
      <c r="AQ65" s="426" t="s">
        <v>496</v>
      </c>
      <c r="AR65" s="427"/>
      <c r="AS65" s="427"/>
      <c r="AT65" s="428"/>
      <c r="AU65" s="426" t="s">
        <v>674</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20"/>
      <c r="AV67" s="421"/>
      <c r="AW67" s="421"/>
      <c r="AX67" s="422"/>
      <c r="AY67">
        <f>$AY$65</f>
        <v>0</v>
      </c>
    </row>
    <row r="68" spans="1:51" ht="23.25" hidden="1" customHeight="1" x14ac:dyDescent="0.15">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675</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664</v>
      </c>
      <c r="H69" s="410"/>
      <c r="I69" s="410"/>
      <c r="J69" s="410"/>
      <c r="K69" s="410"/>
      <c r="L69" s="410"/>
      <c r="M69" s="410"/>
      <c r="N69" s="410"/>
      <c r="O69" s="410"/>
      <c r="P69" s="410"/>
      <c r="Q69" s="410"/>
      <c r="R69" s="410"/>
      <c r="S69" s="410"/>
      <c r="T69" s="410"/>
      <c r="U69" s="410"/>
      <c r="V69" s="410"/>
      <c r="W69" s="410"/>
      <c r="X69" s="410"/>
      <c r="Y69" s="434" t="s">
        <v>662</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665</v>
      </c>
      <c r="Z70" s="414"/>
      <c r="AA70" s="415"/>
      <c r="AB70" s="440" t="s">
        <v>666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313</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497</v>
      </c>
      <c r="AF71" s="430"/>
      <c r="AG71" s="430"/>
      <c r="AH71" s="430"/>
      <c r="AI71" s="430" t="s">
        <v>649</v>
      </c>
      <c r="AJ71" s="430"/>
      <c r="AK71" s="430"/>
      <c r="AL71" s="430"/>
      <c r="AM71" s="430" t="s">
        <v>465</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497</v>
      </c>
      <c r="AF83" s="430"/>
      <c r="AG83" s="430"/>
      <c r="AH83" s="430"/>
      <c r="AI83" s="430" t="s">
        <v>649</v>
      </c>
      <c r="AJ83" s="430"/>
      <c r="AK83" s="430"/>
      <c r="AL83" s="430"/>
      <c r="AM83" s="430" t="s">
        <v>465</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497</v>
      </c>
      <c r="AF88" s="430"/>
      <c r="AG88" s="430"/>
      <c r="AH88" s="430"/>
      <c r="AI88" s="430" t="s">
        <v>649</v>
      </c>
      <c r="AJ88" s="430"/>
      <c r="AK88" s="430"/>
      <c r="AL88" s="430"/>
      <c r="AM88" s="430" t="s">
        <v>465</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497</v>
      </c>
      <c r="AF93" s="430"/>
      <c r="AG93" s="430"/>
      <c r="AH93" s="430"/>
      <c r="AI93" s="430" t="s">
        <v>649</v>
      </c>
      <c r="AJ93" s="430"/>
      <c r="AK93" s="430"/>
      <c r="AL93" s="430"/>
      <c r="AM93" s="430" t="s">
        <v>465</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6" t="s">
        <v>11</v>
      </c>
      <c r="AC99" s="416"/>
      <c r="AD99" s="416"/>
      <c r="AE99" s="430" t="s">
        <v>497</v>
      </c>
      <c r="AF99" s="430"/>
      <c r="AG99" s="430"/>
      <c r="AH99" s="430"/>
      <c r="AI99" s="430" t="s">
        <v>649</v>
      </c>
      <c r="AJ99" s="430"/>
      <c r="AK99" s="430"/>
      <c r="AL99" s="430"/>
      <c r="AM99" s="430" t="s">
        <v>465</v>
      </c>
      <c r="AN99" s="430"/>
      <c r="AO99" s="430"/>
      <c r="AP99" s="430"/>
      <c r="AQ99" s="426" t="s">
        <v>496</v>
      </c>
      <c r="AR99" s="427"/>
      <c r="AS99" s="427"/>
      <c r="AT99" s="428"/>
      <c r="AU99" s="426" t="s">
        <v>674</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0"/>
      <c r="AV101" s="421"/>
      <c r="AW101" s="421"/>
      <c r="AX101" s="422"/>
      <c r="AY101">
        <f>$AY$99</f>
        <v>0</v>
      </c>
    </row>
    <row r="102" spans="1:60" ht="23.25" hidden="1" customHeight="1" x14ac:dyDescent="0.15">
      <c r="A102" s="476" t="s">
        <v>662</v>
      </c>
      <c r="B102" s="356"/>
      <c r="C102" s="356"/>
      <c r="D102" s="356"/>
      <c r="E102" s="356"/>
      <c r="F102" s="477"/>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664</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665</v>
      </c>
      <c r="Z104" s="414"/>
      <c r="AA104" s="415"/>
      <c r="AB104" s="440" t="s">
        <v>666</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313</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497</v>
      </c>
      <c r="AF105" s="430"/>
      <c r="AG105" s="430"/>
      <c r="AH105" s="430"/>
      <c r="AI105" s="430" t="s">
        <v>649</v>
      </c>
      <c r="AJ105" s="430"/>
      <c r="AK105" s="430"/>
      <c r="AL105" s="430"/>
      <c r="AM105" s="430" t="s">
        <v>465</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497</v>
      </c>
      <c r="AF117" s="430"/>
      <c r="AG117" s="430"/>
      <c r="AH117" s="430"/>
      <c r="AI117" s="430" t="s">
        <v>649</v>
      </c>
      <c r="AJ117" s="430"/>
      <c r="AK117" s="430"/>
      <c r="AL117" s="430"/>
      <c r="AM117" s="430" t="s">
        <v>465</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497</v>
      </c>
      <c r="AF122" s="430"/>
      <c r="AG122" s="430"/>
      <c r="AH122" s="430"/>
      <c r="AI122" s="430" t="s">
        <v>649</v>
      </c>
      <c r="AJ122" s="430"/>
      <c r="AK122" s="430"/>
      <c r="AL122" s="430"/>
      <c r="AM122" s="430" t="s">
        <v>465</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497</v>
      </c>
      <c r="AF127" s="430"/>
      <c r="AG127" s="430"/>
      <c r="AH127" s="430"/>
      <c r="AI127" s="430" t="s">
        <v>649</v>
      </c>
      <c r="AJ127" s="430"/>
      <c r="AK127" s="430"/>
      <c r="AL127" s="430"/>
      <c r="AM127" s="430" t="s">
        <v>465</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6" t="s">
        <v>11</v>
      </c>
      <c r="AC133" s="416"/>
      <c r="AD133" s="416"/>
      <c r="AE133" s="430" t="s">
        <v>497</v>
      </c>
      <c r="AF133" s="430"/>
      <c r="AG133" s="430"/>
      <c r="AH133" s="430"/>
      <c r="AI133" s="430" t="s">
        <v>649</v>
      </c>
      <c r="AJ133" s="430"/>
      <c r="AK133" s="430"/>
      <c r="AL133" s="430"/>
      <c r="AM133" s="430" t="s">
        <v>465</v>
      </c>
      <c r="AN133" s="430"/>
      <c r="AO133" s="430"/>
      <c r="AP133" s="430"/>
      <c r="AQ133" s="426" t="s">
        <v>496</v>
      </c>
      <c r="AR133" s="427"/>
      <c r="AS133" s="427"/>
      <c r="AT133" s="428"/>
      <c r="AU133" s="426" t="s">
        <v>674</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0"/>
      <c r="AV135" s="421"/>
      <c r="AW135" s="421"/>
      <c r="AX135" s="422"/>
      <c r="AY135">
        <f>$AY$133</f>
        <v>0</v>
      </c>
    </row>
    <row r="136" spans="1:60" ht="23.25" hidden="1" customHeight="1" x14ac:dyDescent="0.15">
      <c r="A136" s="476" t="s">
        <v>662</v>
      </c>
      <c r="B136" s="356"/>
      <c r="C136" s="356"/>
      <c r="D136" s="356"/>
      <c r="E136" s="356"/>
      <c r="F136" s="477"/>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664</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665</v>
      </c>
      <c r="Z138" s="414"/>
      <c r="AA138" s="415"/>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313</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497</v>
      </c>
      <c r="AF139" s="430"/>
      <c r="AG139" s="430"/>
      <c r="AH139" s="430"/>
      <c r="AI139" s="430" t="s">
        <v>649</v>
      </c>
      <c r="AJ139" s="430"/>
      <c r="AK139" s="430"/>
      <c r="AL139" s="430"/>
      <c r="AM139" s="430" t="s">
        <v>465</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497</v>
      </c>
      <c r="AF151" s="430"/>
      <c r="AG151" s="430"/>
      <c r="AH151" s="430"/>
      <c r="AI151" s="430" t="s">
        <v>649</v>
      </c>
      <c r="AJ151" s="430"/>
      <c r="AK151" s="430"/>
      <c r="AL151" s="430"/>
      <c r="AM151" s="430" t="s">
        <v>465</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497</v>
      </c>
      <c r="AF156" s="430"/>
      <c r="AG156" s="430"/>
      <c r="AH156" s="430"/>
      <c r="AI156" s="430" t="s">
        <v>649</v>
      </c>
      <c r="AJ156" s="430"/>
      <c r="AK156" s="430"/>
      <c r="AL156" s="430"/>
      <c r="AM156" s="430" t="s">
        <v>465</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497</v>
      </c>
      <c r="AF161" s="430"/>
      <c r="AG161" s="430"/>
      <c r="AH161" s="430"/>
      <c r="AI161" s="430" t="s">
        <v>649</v>
      </c>
      <c r="AJ161" s="430"/>
      <c r="AK161" s="430"/>
      <c r="AL161" s="430"/>
      <c r="AM161" s="430" t="s">
        <v>465</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6" t="s">
        <v>11</v>
      </c>
      <c r="AC167" s="416"/>
      <c r="AD167" s="416"/>
      <c r="AE167" s="430" t="s">
        <v>497</v>
      </c>
      <c r="AF167" s="430"/>
      <c r="AG167" s="430"/>
      <c r="AH167" s="430"/>
      <c r="AI167" s="430" t="s">
        <v>649</v>
      </c>
      <c r="AJ167" s="430"/>
      <c r="AK167" s="430"/>
      <c r="AL167" s="430"/>
      <c r="AM167" s="430" t="s">
        <v>465</v>
      </c>
      <c r="AN167" s="430"/>
      <c r="AO167" s="430"/>
      <c r="AP167" s="430"/>
      <c r="AQ167" s="426" t="s">
        <v>496</v>
      </c>
      <c r="AR167" s="427"/>
      <c r="AS167" s="427"/>
      <c r="AT167" s="428"/>
      <c r="AU167" s="426" t="s">
        <v>674</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0"/>
      <c r="AV169" s="421"/>
      <c r="AW169" s="421"/>
      <c r="AX169" s="422"/>
      <c r="AY169">
        <f>$AY$167</f>
        <v>0</v>
      </c>
    </row>
    <row r="170" spans="1:60" ht="23.25" hidden="1" customHeight="1" x14ac:dyDescent="0.15">
      <c r="A170" s="476" t="s">
        <v>662</v>
      </c>
      <c r="B170" s="356"/>
      <c r="C170" s="356"/>
      <c r="D170" s="356"/>
      <c r="E170" s="356"/>
      <c r="F170" s="477"/>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664</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665</v>
      </c>
      <c r="Z172" s="414"/>
      <c r="AA172" s="415"/>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313</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497</v>
      </c>
      <c r="AF173" s="430"/>
      <c r="AG173" s="430"/>
      <c r="AH173" s="430"/>
      <c r="AI173" s="430" t="s">
        <v>649</v>
      </c>
      <c r="AJ173" s="430"/>
      <c r="AK173" s="430"/>
      <c r="AL173" s="430"/>
      <c r="AM173" s="430" t="s">
        <v>465</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497</v>
      </c>
      <c r="AF185" s="430"/>
      <c r="AG185" s="430"/>
      <c r="AH185" s="430"/>
      <c r="AI185" s="430" t="s">
        <v>649</v>
      </c>
      <c r="AJ185" s="430"/>
      <c r="AK185" s="430"/>
      <c r="AL185" s="430"/>
      <c r="AM185" s="430" t="s">
        <v>465</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497</v>
      </c>
      <c r="AF190" s="430"/>
      <c r="AG190" s="430"/>
      <c r="AH190" s="430"/>
      <c r="AI190" s="430" t="s">
        <v>649</v>
      </c>
      <c r="AJ190" s="430"/>
      <c r="AK190" s="430"/>
      <c r="AL190" s="430"/>
      <c r="AM190" s="430" t="s">
        <v>465</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497</v>
      </c>
      <c r="AF195" s="430"/>
      <c r="AG195" s="430"/>
      <c r="AH195" s="430"/>
      <c r="AI195" s="430" t="s">
        <v>649</v>
      </c>
      <c r="AJ195" s="430"/>
      <c r="AK195" s="430"/>
      <c r="AL195" s="430"/>
      <c r="AM195" s="430" t="s">
        <v>465</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0" t="s">
        <v>497</v>
      </c>
      <c r="AF200" s="430"/>
      <c r="AG200" s="430"/>
      <c r="AH200" s="430"/>
      <c r="AI200" s="430" t="s">
        <v>649</v>
      </c>
      <c r="AJ200" s="430"/>
      <c r="AK200" s="430"/>
      <c r="AL200" s="430"/>
      <c r="AM200" s="430" t="s">
        <v>465</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330</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330</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331</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318</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329</v>
      </c>
      <c r="X205" s="591"/>
      <c r="Y205" s="555" t="s">
        <v>12</v>
      </c>
      <c r="Z205" s="555"/>
      <c r="AA205" s="556"/>
      <c r="AB205" s="557" t="s">
        <v>330</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330</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331</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497</v>
      </c>
      <c r="AF208" s="151"/>
      <c r="AG208" s="151"/>
      <c r="AH208" s="151"/>
      <c r="AI208" s="430" t="s">
        <v>649</v>
      </c>
      <c r="AJ208" s="430"/>
      <c r="AK208" s="430"/>
      <c r="AL208" s="430"/>
      <c r="AM208" s="430" t="s">
        <v>465</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343</v>
      </c>
      <c r="B213" s="661"/>
      <c r="C213" s="661"/>
      <c r="D213" s="661"/>
      <c r="E213" s="585" t="s">
        <v>302</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657</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c r="AS214" s="676"/>
      <c r="AT214" s="677"/>
      <c r="AU214" s="677"/>
      <c r="AV214" s="677"/>
      <c r="AW214" s="677"/>
      <c r="AX214" s="678"/>
      <c r="AY214">
        <f>COUNTIF($AR$214,"☑")</f>
        <v>0</v>
      </c>
    </row>
    <row r="215" spans="1:51" ht="45" customHeight="1" x14ac:dyDescent="0.15">
      <c r="A215" s="666" t="s">
        <v>363</v>
      </c>
      <c r="B215" s="667"/>
      <c r="C215" s="669" t="s">
        <v>227</v>
      </c>
      <c r="D215" s="667"/>
      <c r="E215" s="670" t="s">
        <v>243</v>
      </c>
      <c r="F215" s="671"/>
      <c r="G215" s="672" t="s">
        <v>720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721</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723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722</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680</v>
      </c>
      <c r="D218" s="654"/>
      <c r="E218" s="470" t="s">
        <v>359</v>
      </c>
      <c r="F218" s="472"/>
      <c r="G218" s="634" t="s">
        <v>230</v>
      </c>
      <c r="H218" s="635"/>
      <c r="I218" s="635"/>
      <c r="J218" s="657" t="s">
        <v>698</v>
      </c>
      <c r="K218" s="658"/>
      <c r="L218" s="658"/>
      <c r="M218" s="658"/>
      <c r="N218" s="658"/>
      <c r="O218" s="658"/>
      <c r="P218" s="658"/>
      <c r="Q218" s="658"/>
      <c r="R218" s="658"/>
      <c r="S218" s="658"/>
      <c r="T218" s="659"/>
      <c r="U218" s="632" t="s">
        <v>753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t="s">
        <v>753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t="s">
        <v>753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5.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693</v>
      </c>
      <c r="AE223" s="721"/>
      <c r="AF223" s="721"/>
      <c r="AG223" s="722" t="s">
        <v>736</v>
      </c>
      <c r="AH223" s="723"/>
      <c r="AI223" s="723"/>
      <c r="AJ223" s="723"/>
      <c r="AK223" s="723"/>
      <c r="AL223" s="723"/>
      <c r="AM223" s="723"/>
      <c r="AN223" s="723"/>
      <c r="AO223" s="723"/>
      <c r="AP223" s="723"/>
      <c r="AQ223" s="723"/>
      <c r="AR223" s="723"/>
      <c r="AS223" s="723"/>
      <c r="AT223" s="723"/>
      <c r="AU223" s="723"/>
      <c r="AV223" s="723"/>
      <c r="AW223" s="723"/>
      <c r="AX223" s="724"/>
    </row>
    <row r="224" spans="1:51" ht="62.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693</v>
      </c>
      <c r="AE224" s="702"/>
      <c r="AF224" s="702"/>
      <c r="AG224" s="728" t="s">
        <v>737</v>
      </c>
      <c r="AH224" s="729"/>
      <c r="AI224" s="729"/>
      <c r="AJ224" s="729"/>
      <c r="AK224" s="729"/>
      <c r="AL224" s="729"/>
      <c r="AM224" s="729"/>
      <c r="AN224" s="729"/>
      <c r="AO224" s="729"/>
      <c r="AP224" s="729"/>
      <c r="AQ224" s="729"/>
      <c r="AR224" s="729"/>
      <c r="AS224" s="729"/>
      <c r="AT224" s="729"/>
      <c r="AU224" s="729"/>
      <c r="AV224" s="729"/>
      <c r="AW224" s="729"/>
      <c r="AX224" s="730"/>
    </row>
    <row r="225" spans="1:50" ht="42"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693</v>
      </c>
      <c r="AE225" s="735"/>
      <c r="AF225" s="735"/>
      <c r="AG225" s="692" t="s">
        <v>738</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693</v>
      </c>
      <c r="AE226" s="690"/>
      <c r="AF226" s="690"/>
      <c r="AG226" s="376" t="s">
        <v>808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341</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807</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809</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739</v>
      </c>
      <c r="AE229" s="754"/>
      <c r="AF229" s="754"/>
      <c r="AG229" s="755" t="s">
        <v>747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693</v>
      </c>
      <c r="AE230" s="702"/>
      <c r="AF230" s="702"/>
      <c r="AG230" s="728" t="s">
        <v>740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693</v>
      </c>
      <c r="AE231" s="702"/>
      <c r="AF231" s="702"/>
      <c r="AG231" s="728" t="s">
        <v>741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693</v>
      </c>
      <c r="AE232" s="702"/>
      <c r="AF232" s="702"/>
      <c r="AG232" s="728" t="s">
        <v>742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311</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739</v>
      </c>
      <c r="AE233" s="735"/>
      <c r="AF233" s="735"/>
      <c r="AG233" s="750" t="s">
        <v>756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312</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739</v>
      </c>
      <c r="AE234" s="702"/>
      <c r="AF234" s="703"/>
      <c r="AG234" s="728" t="s">
        <v>756</v>
      </c>
      <c r="AH234" s="729"/>
      <c r="AI234" s="729"/>
      <c r="AJ234" s="729"/>
      <c r="AK234" s="729"/>
      <c r="AL234" s="729"/>
      <c r="AM234" s="729"/>
      <c r="AN234" s="729"/>
      <c r="AO234" s="729"/>
      <c r="AP234" s="729"/>
      <c r="AQ234" s="729"/>
      <c r="AR234" s="729"/>
      <c r="AS234" s="729"/>
      <c r="AT234" s="729"/>
      <c r="AU234" s="729"/>
      <c r="AV234" s="729"/>
      <c r="AW234" s="729"/>
      <c r="AX234" s="730"/>
    </row>
    <row r="235" spans="1:50" ht="47.25" customHeight="1" x14ac:dyDescent="0.15">
      <c r="A235" s="683"/>
      <c r="B235" s="684"/>
      <c r="C235" s="739" t="s">
        <v>299</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693</v>
      </c>
      <c r="AE235" s="743"/>
      <c r="AF235" s="744"/>
      <c r="AG235" s="745" t="s">
        <v>743</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300</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739</v>
      </c>
      <c r="AE236" s="754"/>
      <c r="AF236" s="764"/>
      <c r="AG236" s="755" t="s">
        <v>698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693</v>
      </c>
      <c r="AE237" s="769"/>
      <c r="AF237" s="769"/>
      <c r="AG237" s="728" t="s">
        <v>744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693</v>
      </c>
      <c r="AE238" s="702"/>
      <c r="AF238" s="702"/>
      <c r="AG238" s="728" t="s">
        <v>745</v>
      </c>
      <c r="AH238" s="729"/>
      <c r="AI238" s="729"/>
      <c r="AJ238" s="729"/>
      <c r="AK238" s="729"/>
      <c r="AL238" s="729"/>
      <c r="AM238" s="729"/>
      <c r="AN238" s="729"/>
      <c r="AO238" s="729"/>
      <c r="AP238" s="729"/>
      <c r="AQ238" s="729"/>
      <c r="AR238" s="729"/>
      <c r="AS238" s="729"/>
      <c r="AT238" s="729"/>
      <c r="AU238" s="729"/>
      <c r="AV238" s="729"/>
      <c r="AW238" s="729"/>
      <c r="AX238" s="730"/>
    </row>
    <row r="239" spans="1:50" ht="50.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693</v>
      </c>
      <c r="AE239" s="702"/>
      <c r="AF239" s="702"/>
      <c r="AG239" s="758" t="s">
        <v>746</v>
      </c>
      <c r="AH239" s="157"/>
      <c r="AI239" s="157"/>
      <c r="AJ239" s="157"/>
      <c r="AK239" s="157"/>
      <c r="AL239" s="157"/>
      <c r="AM239" s="157"/>
      <c r="AN239" s="157"/>
      <c r="AO239" s="157"/>
      <c r="AP239" s="157"/>
      <c r="AQ239" s="157"/>
      <c r="AR239" s="157"/>
      <c r="AS239" s="157"/>
      <c r="AT239" s="157"/>
      <c r="AU239" s="157"/>
      <c r="AV239" s="157"/>
      <c r="AW239" s="157"/>
      <c r="AX239" s="759"/>
    </row>
    <row r="240" spans="1:50" ht="48.7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693</v>
      </c>
      <c r="AE240" s="690"/>
      <c r="AF240" s="781"/>
      <c r="AG240" s="376" t="s">
        <v>813</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30" customHeight="1" x14ac:dyDescent="0.15">
      <c r="A242" s="775"/>
      <c r="B242" s="776"/>
      <c r="C242" s="101">
        <v>2022</v>
      </c>
      <c r="D242" s="102"/>
      <c r="E242" s="103" t="s">
        <v>688</v>
      </c>
      <c r="F242" s="103"/>
      <c r="G242" s="103"/>
      <c r="H242" s="104">
        <v>21</v>
      </c>
      <c r="I242" s="104"/>
      <c r="J242" s="105">
        <v>450</v>
      </c>
      <c r="K242" s="105"/>
      <c r="L242" s="105"/>
      <c r="M242" s="104"/>
      <c r="N242" s="106"/>
      <c r="O242" s="107" t="s">
        <v>724</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30" customHeight="1" x14ac:dyDescent="0.15">
      <c r="A243" s="775"/>
      <c r="B243" s="776"/>
      <c r="C243" s="122">
        <v>2022</v>
      </c>
      <c r="D243" s="123"/>
      <c r="E243" s="103" t="s">
        <v>688</v>
      </c>
      <c r="F243" s="103"/>
      <c r="G243" s="103"/>
      <c r="H243" s="104">
        <v>21</v>
      </c>
      <c r="I243" s="104"/>
      <c r="J243" s="770">
        <v>454</v>
      </c>
      <c r="K243" s="770"/>
      <c r="L243" s="770"/>
      <c r="M243" s="771"/>
      <c r="N243" s="772"/>
      <c r="O243" s="110" t="s">
        <v>725</v>
      </c>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30" customHeight="1" x14ac:dyDescent="0.15">
      <c r="A244" s="775"/>
      <c r="B244" s="776"/>
      <c r="C244" s="122">
        <v>2022</v>
      </c>
      <c r="D244" s="123"/>
      <c r="E244" s="103" t="s">
        <v>688</v>
      </c>
      <c r="F244" s="103"/>
      <c r="G244" s="103"/>
      <c r="H244" s="104">
        <v>21</v>
      </c>
      <c r="I244" s="104"/>
      <c r="J244" s="770">
        <v>455</v>
      </c>
      <c r="K244" s="770"/>
      <c r="L244" s="770"/>
      <c r="M244" s="771"/>
      <c r="N244" s="772"/>
      <c r="O244" s="110" t="s">
        <v>726</v>
      </c>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8.25" customHeight="1" x14ac:dyDescent="0.15">
      <c r="A247" s="137" t="s">
        <v>46</v>
      </c>
      <c r="B247" s="138"/>
      <c r="C247" s="141" t="s">
        <v>50</v>
      </c>
      <c r="D247" s="142"/>
      <c r="E247" s="142"/>
      <c r="F247" s="143"/>
      <c r="G247" s="144" t="s">
        <v>754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8.25" customHeight="1" thickBot="1" x14ac:dyDescent="0.2">
      <c r="A248" s="139"/>
      <c r="B248" s="140"/>
      <c r="C248" s="146" t="s">
        <v>54</v>
      </c>
      <c r="D248" s="147"/>
      <c r="E248" s="147"/>
      <c r="F248" s="148"/>
      <c r="G248" s="149" t="s">
        <v>755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7" customHeight="1" thickBot="1" x14ac:dyDescent="0.2">
      <c r="A250" s="127" t="s">
        <v>814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57" customHeight="1" thickBot="1" x14ac:dyDescent="0.2">
      <c r="A252" s="133" t="s">
        <v>133</v>
      </c>
      <c r="B252" s="134"/>
      <c r="C252" s="134"/>
      <c r="D252" s="134"/>
      <c r="E252" s="135"/>
      <c r="F252" s="136" t="s">
        <v>815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57" customHeight="1" thickBot="1" x14ac:dyDescent="0.2">
      <c r="A254" s="133" t="s">
        <v>345</v>
      </c>
      <c r="B254" s="134"/>
      <c r="C254" s="134"/>
      <c r="D254" s="134"/>
      <c r="E254" s="135"/>
      <c r="F254" s="789" t="s">
        <v>817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57"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315</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357</v>
      </c>
      <c r="B258" s="800"/>
      <c r="C258" s="800"/>
      <c r="D258" s="801"/>
      <c r="E258" s="785" t="s">
        <v>727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356</v>
      </c>
      <c r="B259" s="151"/>
      <c r="C259" s="151"/>
      <c r="D259" s="151"/>
      <c r="E259" s="785" t="s">
        <v>728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355</v>
      </c>
      <c r="B260" s="151"/>
      <c r="C260" s="151"/>
      <c r="D260" s="151"/>
      <c r="E260" s="785" t="s">
        <v>729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354</v>
      </c>
      <c r="B261" s="151"/>
      <c r="C261" s="151"/>
      <c r="D261" s="151"/>
      <c r="E261" s="785" t="s">
        <v>730</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353</v>
      </c>
      <c r="B262" s="151"/>
      <c r="C262" s="151"/>
      <c r="D262" s="151"/>
      <c r="E262" s="785" t="s">
        <v>731</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352</v>
      </c>
      <c r="B263" s="151"/>
      <c r="C263" s="151"/>
      <c r="D263" s="151"/>
      <c r="E263" s="785" t="s">
        <v>732</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351</v>
      </c>
      <c r="B264" s="151"/>
      <c r="C264" s="151"/>
      <c r="D264" s="151"/>
      <c r="E264" s="785" t="s">
        <v>733</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350</v>
      </c>
      <c r="B265" s="151"/>
      <c r="C265" s="151"/>
      <c r="D265" s="151"/>
      <c r="E265" s="785" t="s">
        <v>734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497</v>
      </c>
      <c r="B266" s="151"/>
      <c r="C266" s="151"/>
      <c r="D266" s="151"/>
      <c r="E266" s="804" t="s">
        <v>735</v>
      </c>
      <c r="F266" s="805"/>
      <c r="G266" s="805"/>
      <c r="H266" s="92" t="str">
        <f>IF(E266="","","-")</f>
        <v>-</v>
      </c>
      <c r="I266" s="805"/>
      <c r="J266" s="805"/>
      <c r="K266" s="92" t="str">
        <f>IF(I266="","","-")</f>
        <v/>
      </c>
      <c r="L266" s="121">
        <v>375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677</v>
      </c>
      <c r="B267" s="151"/>
      <c r="C267" s="151"/>
      <c r="D267" s="151"/>
      <c r="E267" s="804" t="s">
        <v>735</v>
      </c>
      <c r="F267" s="805"/>
      <c r="G267" s="805"/>
      <c r="H267" s="92"/>
      <c r="I267" s="805"/>
      <c r="J267" s="805"/>
      <c r="K267" s="92"/>
      <c r="L267" s="121">
        <v>381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465</v>
      </c>
      <c r="B268" s="151"/>
      <c r="C268" s="151"/>
      <c r="D268" s="151"/>
      <c r="E268" s="807">
        <v>2021</v>
      </c>
      <c r="F268" s="152"/>
      <c r="G268" s="805" t="s">
        <v>688</v>
      </c>
      <c r="H268" s="805"/>
      <c r="I268" s="805"/>
      <c r="J268" s="152">
        <v>20</v>
      </c>
      <c r="K268" s="152"/>
      <c r="L268" s="121">
        <v>440</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346</v>
      </c>
      <c r="B308" s="812"/>
      <c r="C308" s="812"/>
      <c r="D308" s="812"/>
      <c r="E308" s="812"/>
      <c r="F308" s="813"/>
      <c r="G308" s="817" t="s">
        <v>757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758</v>
      </c>
      <c r="H310" s="839"/>
      <c r="I310" s="839"/>
      <c r="J310" s="839"/>
      <c r="K310" s="840"/>
      <c r="L310" s="841" t="s">
        <v>759</v>
      </c>
      <c r="M310" s="842"/>
      <c r="N310" s="842"/>
      <c r="O310" s="842"/>
      <c r="P310" s="842"/>
      <c r="Q310" s="842"/>
      <c r="R310" s="842"/>
      <c r="S310" s="842"/>
      <c r="T310" s="842"/>
      <c r="U310" s="842"/>
      <c r="V310" s="842"/>
      <c r="W310" s="842"/>
      <c r="X310" s="843"/>
      <c r="Y310" s="844">
        <v>32.299999999999997</v>
      </c>
      <c r="Z310" s="845"/>
      <c r="AA310" s="845"/>
      <c r="AB310" s="846"/>
      <c r="AC310" s="838" t="s">
        <v>761</v>
      </c>
      <c r="AD310" s="839"/>
      <c r="AE310" s="839"/>
      <c r="AF310" s="839"/>
      <c r="AG310" s="840"/>
      <c r="AH310" s="841" t="s">
        <v>762</v>
      </c>
      <c r="AI310" s="842"/>
      <c r="AJ310" s="842"/>
      <c r="AK310" s="842"/>
      <c r="AL310" s="842"/>
      <c r="AM310" s="842"/>
      <c r="AN310" s="842"/>
      <c r="AO310" s="842"/>
      <c r="AP310" s="842"/>
      <c r="AQ310" s="842"/>
      <c r="AR310" s="842"/>
      <c r="AS310" s="842"/>
      <c r="AT310" s="843"/>
      <c r="AU310" s="844">
        <v>15.3</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763</v>
      </c>
      <c r="AD311" s="825"/>
      <c r="AE311" s="825"/>
      <c r="AF311" s="825"/>
      <c r="AG311" s="826"/>
      <c r="AH311" s="827" t="s">
        <v>764</v>
      </c>
      <c r="AI311" s="828"/>
      <c r="AJ311" s="828"/>
      <c r="AK311" s="828"/>
      <c r="AL311" s="828"/>
      <c r="AM311" s="828"/>
      <c r="AN311" s="828"/>
      <c r="AO311" s="828"/>
      <c r="AP311" s="828"/>
      <c r="AQ311" s="828"/>
      <c r="AR311" s="828"/>
      <c r="AS311" s="828"/>
      <c r="AT311" s="829"/>
      <c r="AU311" s="830">
        <v>8.1999999999999993</v>
      </c>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t="s">
        <v>765</v>
      </c>
      <c r="AD312" s="825"/>
      <c r="AE312" s="825"/>
      <c r="AF312" s="825"/>
      <c r="AG312" s="826"/>
      <c r="AH312" s="827" t="s">
        <v>766</v>
      </c>
      <c r="AI312" s="828"/>
      <c r="AJ312" s="828"/>
      <c r="AK312" s="828"/>
      <c r="AL312" s="828"/>
      <c r="AM312" s="828"/>
      <c r="AN312" s="828"/>
      <c r="AO312" s="828"/>
      <c r="AP312" s="828"/>
      <c r="AQ312" s="828"/>
      <c r="AR312" s="828"/>
      <c r="AS312" s="828"/>
      <c r="AT312" s="829"/>
      <c r="AU312" s="830">
        <v>1.5</v>
      </c>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t="s">
        <v>758</v>
      </c>
      <c r="AD313" s="825"/>
      <c r="AE313" s="825"/>
      <c r="AF313" s="825"/>
      <c r="AG313" s="826"/>
      <c r="AH313" s="827" t="s">
        <v>767</v>
      </c>
      <c r="AI313" s="828"/>
      <c r="AJ313" s="828"/>
      <c r="AK313" s="828"/>
      <c r="AL313" s="828"/>
      <c r="AM313" s="828"/>
      <c r="AN313" s="828"/>
      <c r="AO313" s="828"/>
      <c r="AP313" s="828"/>
      <c r="AQ313" s="828"/>
      <c r="AR313" s="828"/>
      <c r="AS313" s="828"/>
      <c r="AT313" s="829"/>
      <c r="AU313" s="830">
        <v>1.2</v>
      </c>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32.299999999999997</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26.2</v>
      </c>
      <c r="AV320" s="854"/>
      <c r="AW320" s="854"/>
      <c r="AX320" s="856"/>
    </row>
    <row r="321" spans="1:51" ht="24.75" customHeight="1" x14ac:dyDescent="0.15">
      <c r="A321" s="814"/>
      <c r="B321" s="815"/>
      <c r="C321" s="815"/>
      <c r="D321" s="815"/>
      <c r="E321" s="815"/>
      <c r="F321" s="816"/>
      <c r="G321" s="817" t="s">
        <v>768</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772</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758</v>
      </c>
      <c r="H323" s="839"/>
      <c r="I323" s="839"/>
      <c r="J323" s="839"/>
      <c r="K323" s="840"/>
      <c r="L323" s="841" t="s">
        <v>770</v>
      </c>
      <c r="M323" s="842"/>
      <c r="N323" s="842"/>
      <c r="O323" s="842"/>
      <c r="P323" s="842"/>
      <c r="Q323" s="842"/>
      <c r="R323" s="842"/>
      <c r="S323" s="842"/>
      <c r="T323" s="842"/>
      <c r="U323" s="842"/>
      <c r="V323" s="842"/>
      <c r="W323" s="842"/>
      <c r="X323" s="843"/>
      <c r="Y323" s="844">
        <v>25</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x14ac:dyDescent="0.15">
      <c r="A324" s="814"/>
      <c r="B324" s="815"/>
      <c r="C324" s="815"/>
      <c r="D324" s="815"/>
      <c r="E324" s="815"/>
      <c r="F324" s="816"/>
      <c r="G324" s="824" t="s">
        <v>765</v>
      </c>
      <c r="H324" s="825"/>
      <c r="I324" s="825"/>
      <c r="J324" s="825"/>
      <c r="K324" s="826"/>
      <c r="L324" s="827" t="s">
        <v>766</v>
      </c>
      <c r="M324" s="828"/>
      <c r="N324" s="828"/>
      <c r="O324" s="828"/>
      <c r="P324" s="828"/>
      <c r="Q324" s="828"/>
      <c r="R324" s="828"/>
      <c r="S324" s="828"/>
      <c r="T324" s="828"/>
      <c r="U324" s="828"/>
      <c r="V324" s="828"/>
      <c r="W324" s="828"/>
      <c r="X324" s="829"/>
      <c r="Y324" s="830">
        <v>22.2</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customHeight="1" x14ac:dyDescent="0.15">
      <c r="A325" s="814"/>
      <c r="B325" s="815"/>
      <c r="C325" s="815"/>
      <c r="D325" s="815"/>
      <c r="E325" s="815"/>
      <c r="F325" s="816"/>
      <c r="G325" s="824" t="s">
        <v>763</v>
      </c>
      <c r="H325" s="825"/>
      <c r="I325" s="825"/>
      <c r="J325" s="825"/>
      <c r="K325" s="826"/>
      <c r="L325" s="827" t="s">
        <v>764</v>
      </c>
      <c r="M325" s="828"/>
      <c r="N325" s="828"/>
      <c r="O325" s="828"/>
      <c r="P325" s="828"/>
      <c r="Q325" s="828"/>
      <c r="R325" s="828"/>
      <c r="S325" s="828"/>
      <c r="T325" s="828"/>
      <c r="U325" s="828"/>
      <c r="V325" s="828"/>
      <c r="W325" s="828"/>
      <c r="X325" s="829"/>
      <c r="Y325" s="830">
        <v>21.8</v>
      </c>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customHeight="1" x14ac:dyDescent="0.15">
      <c r="A326" s="814"/>
      <c r="B326" s="815"/>
      <c r="C326" s="815"/>
      <c r="D326" s="815"/>
      <c r="E326" s="815"/>
      <c r="F326" s="816"/>
      <c r="G326" s="824" t="s">
        <v>761</v>
      </c>
      <c r="H326" s="825"/>
      <c r="I326" s="825"/>
      <c r="J326" s="825"/>
      <c r="K326" s="826"/>
      <c r="L326" s="827" t="s">
        <v>762</v>
      </c>
      <c r="M326" s="828"/>
      <c r="N326" s="828"/>
      <c r="O326" s="828"/>
      <c r="P326" s="828"/>
      <c r="Q326" s="828"/>
      <c r="R326" s="828"/>
      <c r="S326" s="828"/>
      <c r="T326" s="828"/>
      <c r="U326" s="828"/>
      <c r="V326" s="828"/>
      <c r="W326" s="828"/>
      <c r="X326" s="829"/>
      <c r="Y326" s="830">
        <v>10</v>
      </c>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customHeight="1" x14ac:dyDescent="0.15">
      <c r="A327" s="814"/>
      <c r="B327" s="815"/>
      <c r="C327" s="815"/>
      <c r="D327" s="815"/>
      <c r="E327" s="815"/>
      <c r="F327" s="816"/>
      <c r="G327" s="824" t="s">
        <v>769</v>
      </c>
      <c r="H327" s="825"/>
      <c r="I327" s="825"/>
      <c r="J327" s="825"/>
      <c r="K327" s="826"/>
      <c r="L327" s="827" t="s">
        <v>771</v>
      </c>
      <c r="M327" s="828"/>
      <c r="N327" s="828"/>
      <c r="O327" s="828"/>
      <c r="P327" s="828"/>
      <c r="Q327" s="828"/>
      <c r="R327" s="828"/>
      <c r="S327" s="828"/>
      <c r="T327" s="828"/>
      <c r="U327" s="828"/>
      <c r="V327" s="828"/>
      <c r="W327" s="828"/>
      <c r="X327" s="829"/>
      <c r="Y327" s="830">
        <v>9</v>
      </c>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88</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customHeight="1" x14ac:dyDescent="0.15">
      <c r="A334" s="814"/>
      <c r="B334" s="815"/>
      <c r="C334" s="815"/>
      <c r="D334" s="815"/>
      <c r="E334" s="815"/>
      <c r="F334" s="816"/>
      <c r="G334" s="817" t="s">
        <v>810</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295</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1</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1</v>
      </c>
    </row>
    <row r="336" spans="1:51" ht="24.75" customHeight="1" x14ac:dyDescent="0.15">
      <c r="A336" s="814"/>
      <c r="B336" s="815"/>
      <c r="C336" s="815"/>
      <c r="D336" s="815"/>
      <c r="E336" s="815"/>
      <c r="F336" s="816"/>
      <c r="G336" s="838" t="s">
        <v>811</v>
      </c>
      <c r="H336" s="839"/>
      <c r="I336" s="839"/>
      <c r="J336" s="839"/>
      <c r="K336" s="840"/>
      <c r="L336" s="841" t="s">
        <v>812</v>
      </c>
      <c r="M336" s="842"/>
      <c r="N336" s="842"/>
      <c r="O336" s="842"/>
      <c r="P336" s="842"/>
      <c r="Q336" s="842"/>
      <c r="R336" s="842"/>
      <c r="S336" s="842"/>
      <c r="T336" s="842"/>
      <c r="U336" s="842"/>
      <c r="V336" s="842"/>
      <c r="W336" s="842"/>
      <c r="X336" s="843"/>
      <c r="Y336" s="844">
        <v>5.8</v>
      </c>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1</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1</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1</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1</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1</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1</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1</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1</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1</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1</v>
      </c>
    </row>
    <row r="346" spans="1:51" ht="24.75"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5.8</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1</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658</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309</v>
      </c>
      <c r="AM360" s="861"/>
      <c r="AN360" s="861"/>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307</v>
      </c>
      <c r="AD365" s="863"/>
      <c r="AE365" s="863"/>
      <c r="AF365" s="863"/>
      <c r="AG365" s="863"/>
      <c r="AH365" s="864" t="s">
        <v>327</v>
      </c>
      <c r="AI365" s="862"/>
      <c r="AJ365" s="862"/>
      <c r="AK365" s="862"/>
      <c r="AL365" s="862" t="s">
        <v>19</v>
      </c>
      <c r="AM365" s="862"/>
      <c r="AN365" s="862"/>
      <c r="AO365" s="866"/>
      <c r="AP365" s="887" t="s">
        <v>275</v>
      </c>
      <c r="AQ365" s="887"/>
      <c r="AR365" s="887"/>
      <c r="AS365" s="887"/>
      <c r="AT365" s="887"/>
      <c r="AU365" s="887"/>
      <c r="AV365" s="887"/>
      <c r="AW365" s="887"/>
      <c r="AX365" s="887"/>
    </row>
    <row r="366" spans="1:51" ht="45.75" customHeight="1" x14ac:dyDescent="0.15">
      <c r="A366" s="873">
        <v>1</v>
      </c>
      <c r="B366" s="873">
        <v>1</v>
      </c>
      <c r="C366" s="874" t="s">
        <v>773</v>
      </c>
      <c r="D366" s="875"/>
      <c r="E366" s="875"/>
      <c r="F366" s="875"/>
      <c r="G366" s="875"/>
      <c r="H366" s="875"/>
      <c r="I366" s="875"/>
      <c r="J366" s="876">
        <v>6012705001563</v>
      </c>
      <c r="K366" s="877"/>
      <c r="L366" s="877"/>
      <c r="M366" s="877"/>
      <c r="N366" s="877"/>
      <c r="O366" s="877"/>
      <c r="P366" s="878" t="s">
        <v>759</v>
      </c>
      <c r="Q366" s="879"/>
      <c r="R366" s="879"/>
      <c r="S366" s="879"/>
      <c r="T366" s="879"/>
      <c r="U366" s="879"/>
      <c r="V366" s="879"/>
      <c r="W366" s="879"/>
      <c r="X366" s="879"/>
      <c r="Y366" s="880">
        <v>32.299999999999997</v>
      </c>
      <c r="Z366" s="881"/>
      <c r="AA366" s="881"/>
      <c r="AB366" s="882"/>
      <c r="AC366" s="883" t="s">
        <v>339</v>
      </c>
      <c r="AD366" s="884"/>
      <c r="AE366" s="884"/>
      <c r="AF366" s="884"/>
      <c r="AG366" s="884"/>
      <c r="AH366" s="867" t="s">
        <v>756</v>
      </c>
      <c r="AI366" s="868"/>
      <c r="AJ366" s="868"/>
      <c r="AK366" s="868"/>
      <c r="AL366" s="869" t="s">
        <v>756</v>
      </c>
      <c r="AM366" s="870"/>
      <c r="AN366" s="870"/>
      <c r="AO366" s="871"/>
      <c r="AP366" s="872" t="s">
        <v>756</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307</v>
      </c>
      <c r="AD398" s="863"/>
      <c r="AE398" s="863"/>
      <c r="AF398" s="863"/>
      <c r="AG398" s="863"/>
      <c r="AH398" s="864" t="s">
        <v>327</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54.75" customHeight="1" x14ac:dyDescent="0.15">
      <c r="A399" s="873">
        <v>1</v>
      </c>
      <c r="B399" s="873">
        <v>1</v>
      </c>
      <c r="C399" s="874" t="s">
        <v>774</v>
      </c>
      <c r="D399" s="875"/>
      <c r="E399" s="875"/>
      <c r="F399" s="875"/>
      <c r="G399" s="875"/>
      <c r="H399" s="875"/>
      <c r="I399" s="875"/>
      <c r="J399" s="876" t="s">
        <v>756</v>
      </c>
      <c r="K399" s="877"/>
      <c r="L399" s="877"/>
      <c r="M399" s="877"/>
      <c r="N399" s="877"/>
      <c r="O399" s="877"/>
      <c r="P399" s="878" t="s">
        <v>783</v>
      </c>
      <c r="Q399" s="879"/>
      <c r="R399" s="879"/>
      <c r="S399" s="879"/>
      <c r="T399" s="879"/>
      <c r="U399" s="879"/>
      <c r="V399" s="879"/>
      <c r="W399" s="879"/>
      <c r="X399" s="879"/>
      <c r="Y399" s="880">
        <v>26.2</v>
      </c>
      <c r="Z399" s="881"/>
      <c r="AA399" s="881"/>
      <c r="AB399" s="882"/>
      <c r="AC399" s="883" t="s">
        <v>76</v>
      </c>
      <c r="AD399" s="884"/>
      <c r="AE399" s="884"/>
      <c r="AF399" s="884"/>
      <c r="AG399" s="884"/>
      <c r="AH399" s="867" t="s">
        <v>756</v>
      </c>
      <c r="AI399" s="868"/>
      <c r="AJ399" s="868"/>
      <c r="AK399" s="868"/>
      <c r="AL399" s="869" t="s">
        <v>756</v>
      </c>
      <c r="AM399" s="870"/>
      <c r="AN399" s="870"/>
      <c r="AO399" s="871"/>
      <c r="AP399" s="872" t="s">
        <v>756</v>
      </c>
      <c r="AQ399" s="872"/>
      <c r="AR399" s="872"/>
      <c r="AS399" s="872"/>
      <c r="AT399" s="872"/>
      <c r="AU399" s="872"/>
      <c r="AV399" s="872"/>
      <c r="AW399" s="872"/>
      <c r="AX399" s="872"/>
      <c r="AY399">
        <f>$AY$396</f>
        <v>1</v>
      </c>
    </row>
    <row r="400" spans="1:51" ht="30" customHeight="1" x14ac:dyDescent="0.15">
      <c r="A400" s="873">
        <v>2</v>
      </c>
      <c r="B400" s="873">
        <v>1</v>
      </c>
      <c r="C400" s="874" t="s">
        <v>775</v>
      </c>
      <c r="D400" s="875"/>
      <c r="E400" s="875"/>
      <c r="F400" s="875"/>
      <c r="G400" s="875"/>
      <c r="H400" s="875"/>
      <c r="I400" s="875"/>
      <c r="J400" s="876" t="s">
        <v>756</v>
      </c>
      <c r="K400" s="877"/>
      <c r="L400" s="877"/>
      <c r="M400" s="877"/>
      <c r="N400" s="877"/>
      <c r="O400" s="877"/>
      <c r="P400" s="878" t="s">
        <v>784</v>
      </c>
      <c r="Q400" s="879"/>
      <c r="R400" s="879"/>
      <c r="S400" s="879"/>
      <c r="T400" s="879"/>
      <c r="U400" s="879"/>
      <c r="V400" s="879"/>
      <c r="W400" s="879"/>
      <c r="X400" s="879"/>
      <c r="Y400" s="880">
        <v>10.8</v>
      </c>
      <c r="Z400" s="881"/>
      <c r="AA400" s="881"/>
      <c r="AB400" s="882"/>
      <c r="AC400" s="883" t="s">
        <v>76</v>
      </c>
      <c r="AD400" s="884"/>
      <c r="AE400" s="884"/>
      <c r="AF400" s="884"/>
      <c r="AG400" s="884"/>
      <c r="AH400" s="867" t="s">
        <v>756</v>
      </c>
      <c r="AI400" s="868"/>
      <c r="AJ400" s="868"/>
      <c r="AK400" s="868"/>
      <c r="AL400" s="869" t="s">
        <v>756</v>
      </c>
      <c r="AM400" s="870"/>
      <c r="AN400" s="870"/>
      <c r="AO400" s="871"/>
      <c r="AP400" s="872" t="s">
        <v>756</v>
      </c>
      <c r="AQ400" s="872"/>
      <c r="AR400" s="872"/>
      <c r="AS400" s="872"/>
      <c r="AT400" s="872"/>
      <c r="AU400" s="872"/>
      <c r="AV400" s="872"/>
      <c r="AW400" s="872"/>
      <c r="AX400" s="872"/>
      <c r="AY400">
        <f>COUNTA($C$400)</f>
        <v>1</v>
      </c>
    </row>
    <row r="401" spans="1:51" ht="30" customHeight="1" x14ac:dyDescent="0.15">
      <c r="A401" s="873">
        <v>3</v>
      </c>
      <c r="B401" s="873">
        <v>1</v>
      </c>
      <c r="C401" s="874" t="s">
        <v>776</v>
      </c>
      <c r="D401" s="875"/>
      <c r="E401" s="875"/>
      <c r="F401" s="875"/>
      <c r="G401" s="875"/>
      <c r="H401" s="875"/>
      <c r="I401" s="875"/>
      <c r="J401" s="876" t="s">
        <v>756</v>
      </c>
      <c r="K401" s="877"/>
      <c r="L401" s="877"/>
      <c r="M401" s="877"/>
      <c r="N401" s="877"/>
      <c r="O401" s="877"/>
      <c r="P401" s="878" t="s">
        <v>785</v>
      </c>
      <c r="Q401" s="879"/>
      <c r="R401" s="879"/>
      <c r="S401" s="879"/>
      <c r="T401" s="879"/>
      <c r="U401" s="879"/>
      <c r="V401" s="879"/>
      <c r="W401" s="879"/>
      <c r="X401" s="879"/>
      <c r="Y401" s="880">
        <v>2.9</v>
      </c>
      <c r="Z401" s="881"/>
      <c r="AA401" s="881"/>
      <c r="AB401" s="882"/>
      <c r="AC401" s="883" t="s">
        <v>76</v>
      </c>
      <c r="AD401" s="884"/>
      <c r="AE401" s="884"/>
      <c r="AF401" s="884"/>
      <c r="AG401" s="884"/>
      <c r="AH401" s="885" t="s">
        <v>756</v>
      </c>
      <c r="AI401" s="886"/>
      <c r="AJ401" s="886"/>
      <c r="AK401" s="886"/>
      <c r="AL401" s="869" t="s">
        <v>756</v>
      </c>
      <c r="AM401" s="870"/>
      <c r="AN401" s="870"/>
      <c r="AO401" s="871"/>
      <c r="AP401" s="872" t="s">
        <v>756</v>
      </c>
      <c r="AQ401" s="872"/>
      <c r="AR401" s="872"/>
      <c r="AS401" s="872"/>
      <c r="AT401" s="872"/>
      <c r="AU401" s="872"/>
      <c r="AV401" s="872"/>
      <c r="AW401" s="872"/>
      <c r="AX401" s="872"/>
      <c r="AY401">
        <f>COUNTA($C$401)</f>
        <v>1</v>
      </c>
    </row>
    <row r="402" spans="1:51" ht="30" customHeight="1" x14ac:dyDescent="0.15">
      <c r="A402" s="873">
        <v>4</v>
      </c>
      <c r="B402" s="873">
        <v>1</v>
      </c>
      <c r="C402" s="874" t="s">
        <v>777</v>
      </c>
      <c r="D402" s="875"/>
      <c r="E402" s="875"/>
      <c r="F402" s="875"/>
      <c r="G402" s="875"/>
      <c r="H402" s="875"/>
      <c r="I402" s="875"/>
      <c r="J402" s="876" t="s">
        <v>756</v>
      </c>
      <c r="K402" s="877"/>
      <c r="L402" s="877"/>
      <c r="M402" s="877"/>
      <c r="N402" s="877"/>
      <c r="O402" s="877"/>
      <c r="P402" s="878" t="s">
        <v>786</v>
      </c>
      <c r="Q402" s="879"/>
      <c r="R402" s="879"/>
      <c r="S402" s="879"/>
      <c r="T402" s="879"/>
      <c r="U402" s="879"/>
      <c r="V402" s="879"/>
      <c r="W402" s="879"/>
      <c r="X402" s="879"/>
      <c r="Y402" s="880">
        <v>2</v>
      </c>
      <c r="Z402" s="881"/>
      <c r="AA402" s="881"/>
      <c r="AB402" s="882"/>
      <c r="AC402" s="883" t="s">
        <v>76</v>
      </c>
      <c r="AD402" s="884"/>
      <c r="AE402" s="884"/>
      <c r="AF402" s="884"/>
      <c r="AG402" s="884"/>
      <c r="AH402" s="885" t="s">
        <v>756</v>
      </c>
      <c r="AI402" s="886"/>
      <c r="AJ402" s="886"/>
      <c r="AK402" s="886"/>
      <c r="AL402" s="869" t="s">
        <v>756</v>
      </c>
      <c r="AM402" s="870"/>
      <c r="AN402" s="870"/>
      <c r="AO402" s="871"/>
      <c r="AP402" s="872" t="s">
        <v>756</v>
      </c>
      <c r="AQ402" s="872"/>
      <c r="AR402" s="872"/>
      <c r="AS402" s="872"/>
      <c r="AT402" s="872"/>
      <c r="AU402" s="872"/>
      <c r="AV402" s="872"/>
      <c r="AW402" s="872"/>
      <c r="AX402" s="872"/>
      <c r="AY402">
        <f>COUNTA($C$402)</f>
        <v>1</v>
      </c>
    </row>
    <row r="403" spans="1:51" ht="30" customHeight="1" x14ac:dyDescent="0.15">
      <c r="A403" s="873">
        <v>5</v>
      </c>
      <c r="B403" s="873">
        <v>1</v>
      </c>
      <c r="C403" s="874" t="s">
        <v>778</v>
      </c>
      <c r="D403" s="875"/>
      <c r="E403" s="875"/>
      <c r="F403" s="875"/>
      <c r="G403" s="875"/>
      <c r="H403" s="875"/>
      <c r="I403" s="875"/>
      <c r="J403" s="876" t="s">
        <v>756</v>
      </c>
      <c r="K403" s="877"/>
      <c r="L403" s="877"/>
      <c r="M403" s="877"/>
      <c r="N403" s="877"/>
      <c r="O403" s="877"/>
      <c r="P403" s="878" t="s">
        <v>786</v>
      </c>
      <c r="Q403" s="879"/>
      <c r="R403" s="879"/>
      <c r="S403" s="879"/>
      <c r="T403" s="879"/>
      <c r="U403" s="879"/>
      <c r="V403" s="879"/>
      <c r="W403" s="879"/>
      <c r="X403" s="879"/>
      <c r="Y403" s="880">
        <v>1.5</v>
      </c>
      <c r="Z403" s="881"/>
      <c r="AA403" s="881"/>
      <c r="AB403" s="882"/>
      <c r="AC403" s="883" t="s">
        <v>76</v>
      </c>
      <c r="AD403" s="884"/>
      <c r="AE403" s="884"/>
      <c r="AF403" s="884"/>
      <c r="AG403" s="884"/>
      <c r="AH403" s="885" t="s">
        <v>756</v>
      </c>
      <c r="AI403" s="886"/>
      <c r="AJ403" s="886"/>
      <c r="AK403" s="886"/>
      <c r="AL403" s="869" t="s">
        <v>756</v>
      </c>
      <c r="AM403" s="870"/>
      <c r="AN403" s="870"/>
      <c r="AO403" s="871"/>
      <c r="AP403" s="872" t="s">
        <v>756</v>
      </c>
      <c r="AQ403" s="872"/>
      <c r="AR403" s="872"/>
      <c r="AS403" s="872"/>
      <c r="AT403" s="872"/>
      <c r="AU403" s="872"/>
      <c r="AV403" s="872"/>
      <c r="AW403" s="872"/>
      <c r="AX403" s="872"/>
      <c r="AY403">
        <f>COUNTA($C$403)</f>
        <v>1</v>
      </c>
    </row>
    <row r="404" spans="1:51" ht="30" customHeight="1" x14ac:dyDescent="0.15">
      <c r="A404" s="873">
        <v>6</v>
      </c>
      <c r="B404" s="873">
        <v>1</v>
      </c>
      <c r="C404" s="874" t="s">
        <v>781</v>
      </c>
      <c r="D404" s="875"/>
      <c r="E404" s="875"/>
      <c r="F404" s="875"/>
      <c r="G404" s="875"/>
      <c r="H404" s="875"/>
      <c r="I404" s="875"/>
      <c r="J404" s="876" t="s">
        <v>756</v>
      </c>
      <c r="K404" s="877"/>
      <c r="L404" s="877"/>
      <c r="M404" s="877"/>
      <c r="N404" s="877"/>
      <c r="O404" s="877"/>
      <c r="P404" s="878" t="s">
        <v>786</v>
      </c>
      <c r="Q404" s="879"/>
      <c r="R404" s="879"/>
      <c r="S404" s="879"/>
      <c r="T404" s="879"/>
      <c r="U404" s="879"/>
      <c r="V404" s="879"/>
      <c r="W404" s="879"/>
      <c r="X404" s="879"/>
      <c r="Y404" s="880">
        <v>1.5</v>
      </c>
      <c r="Z404" s="881"/>
      <c r="AA404" s="881"/>
      <c r="AB404" s="882"/>
      <c r="AC404" s="883" t="s">
        <v>76</v>
      </c>
      <c r="AD404" s="884"/>
      <c r="AE404" s="884"/>
      <c r="AF404" s="884"/>
      <c r="AG404" s="884"/>
      <c r="AH404" s="885" t="s">
        <v>756</v>
      </c>
      <c r="AI404" s="886"/>
      <c r="AJ404" s="886"/>
      <c r="AK404" s="886"/>
      <c r="AL404" s="869" t="s">
        <v>756</v>
      </c>
      <c r="AM404" s="870"/>
      <c r="AN404" s="870"/>
      <c r="AO404" s="871"/>
      <c r="AP404" s="872" t="s">
        <v>756</v>
      </c>
      <c r="AQ404" s="872"/>
      <c r="AR404" s="872"/>
      <c r="AS404" s="872"/>
      <c r="AT404" s="872"/>
      <c r="AU404" s="872"/>
      <c r="AV404" s="872"/>
      <c r="AW404" s="872"/>
      <c r="AX404" s="872"/>
      <c r="AY404">
        <f>COUNTA($C$404)</f>
        <v>1</v>
      </c>
    </row>
    <row r="405" spans="1:51" ht="30" customHeight="1" x14ac:dyDescent="0.15">
      <c r="A405" s="873">
        <v>7</v>
      </c>
      <c r="B405" s="873">
        <v>1</v>
      </c>
      <c r="C405" s="874" t="s">
        <v>782</v>
      </c>
      <c r="D405" s="875"/>
      <c r="E405" s="875"/>
      <c r="F405" s="875"/>
      <c r="G405" s="875"/>
      <c r="H405" s="875"/>
      <c r="I405" s="875"/>
      <c r="J405" s="876" t="s">
        <v>756</v>
      </c>
      <c r="K405" s="877"/>
      <c r="L405" s="877"/>
      <c r="M405" s="877"/>
      <c r="N405" s="877"/>
      <c r="O405" s="877"/>
      <c r="P405" s="878" t="s">
        <v>786</v>
      </c>
      <c r="Q405" s="879"/>
      <c r="R405" s="879"/>
      <c r="S405" s="879"/>
      <c r="T405" s="879"/>
      <c r="U405" s="879"/>
      <c r="V405" s="879"/>
      <c r="W405" s="879"/>
      <c r="X405" s="879"/>
      <c r="Y405" s="880">
        <v>1.5</v>
      </c>
      <c r="Z405" s="881"/>
      <c r="AA405" s="881"/>
      <c r="AB405" s="882"/>
      <c r="AC405" s="883" t="s">
        <v>76</v>
      </c>
      <c r="AD405" s="884"/>
      <c r="AE405" s="884"/>
      <c r="AF405" s="884"/>
      <c r="AG405" s="884"/>
      <c r="AH405" s="885" t="s">
        <v>756</v>
      </c>
      <c r="AI405" s="886"/>
      <c r="AJ405" s="886"/>
      <c r="AK405" s="886"/>
      <c r="AL405" s="869" t="s">
        <v>756</v>
      </c>
      <c r="AM405" s="870"/>
      <c r="AN405" s="870"/>
      <c r="AO405" s="871"/>
      <c r="AP405" s="872" t="s">
        <v>756</v>
      </c>
      <c r="AQ405" s="872"/>
      <c r="AR405" s="872"/>
      <c r="AS405" s="872"/>
      <c r="AT405" s="872"/>
      <c r="AU405" s="872"/>
      <c r="AV405" s="872"/>
      <c r="AW405" s="872"/>
      <c r="AX405" s="872"/>
      <c r="AY405">
        <f>COUNTA($C$405)</f>
        <v>1</v>
      </c>
    </row>
    <row r="406" spans="1:51" ht="30" customHeight="1" x14ac:dyDescent="0.15">
      <c r="A406" s="873">
        <v>8</v>
      </c>
      <c r="B406" s="873">
        <v>1</v>
      </c>
      <c r="C406" s="874" t="s">
        <v>779</v>
      </c>
      <c r="D406" s="875"/>
      <c r="E406" s="875"/>
      <c r="F406" s="875"/>
      <c r="G406" s="875"/>
      <c r="H406" s="875"/>
      <c r="I406" s="875"/>
      <c r="J406" s="876" t="s">
        <v>756</v>
      </c>
      <c r="K406" s="877"/>
      <c r="L406" s="877"/>
      <c r="M406" s="877"/>
      <c r="N406" s="877"/>
      <c r="O406" s="877"/>
      <c r="P406" s="878" t="s">
        <v>786</v>
      </c>
      <c r="Q406" s="879"/>
      <c r="R406" s="879"/>
      <c r="S406" s="879"/>
      <c r="T406" s="879"/>
      <c r="U406" s="879"/>
      <c r="V406" s="879"/>
      <c r="W406" s="879"/>
      <c r="X406" s="879"/>
      <c r="Y406" s="880">
        <v>1.5</v>
      </c>
      <c r="Z406" s="881"/>
      <c r="AA406" s="881"/>
      <c r="AB406" s="882"/>
      <c r="AC406" s="883" t="s">
        <v>76</v>
      </c>
      <c r="AD406" s="884"/>
      <c r="AE406" s="884"/>
      <c r="AF406" s="884"/>
      <c r="AG406" s="884"/>
      <c r="AH406" s="885" t="s">
        <v>756</v>
      </c>
      <c r="AI406" s="886"/>
      <c r="AJ406" s="886"/>
      <c r="AK406" s="886"/>
      <c r="AL406" s="869" t="s">
        <v>756</v>
      </c>
      <c r="AM406" s="870"/>
      <c r="AN406" s="870"/>
      <c r="AO406" s="871"/>
      <c r="AP406" s="872" t="s">
        <v>756</v>
      </c>
      <c r="AQ406" s="872"/>
      <c r="AR406" s="872"/>
      <c r="AS406" s="872"/>
      <c r="AT406" s="872"/>
      <c r="AU406" s="872"/>
      <c r="AV406" s="872"/>
      <c r="AW406" s="872"/>
      <c r="AX406" s="872"/>
      <c r="AY406">
        <f>COUNTA($C$406)</f>
        <v>1</v>
      </c>
    </row>
    <row r="407" spans="1:51" ht="30" customHeight="1" x14ac:dyDescent="0.15">
      <c r="A407" s="873">
        <v>9</v>
      </c>
      <c r="B407" s="873">
        <v>1</v>
      </c>
      <c r="C407" s="874" t="s">
        <v>780</v>
      </c>
      <c r="D407" s="875"/>
      <c r="E407" s="875"/>
      <c r="F407" s="875"/>
      <c r="G407" s="875"/>
      <c r="H407" s="875"/>
      <c r="I407" s="875"/>
      <c r="J407" s="876" t="s">
        <v>756</v>
      </c>
      <c r="K407" s="877"/>
      <c r="L407" s="877"/>
      <c r="M407" s="877"/>
      <c r="N407" s="877"/>
      <c r="O407" s="877"/>
      <c r="P407" s="878" t="s">
        <v>786</v>
      </c>
      <c r="Q407" s="879"/>
      <c r="R407" s="879"/>
      <c r="S407" s="879"/>
      <c r="T407" s="879"/>
      <c r="U407" s="879"/>
      <c r="V407" s="879"/>
      <c r="W407" s="879"/>
      <c r="X407" s="879"/>
      <c r="Y407" s="880">
        <v>1.5</v>
      </c>
      <c r="Z407" s="881"/>
      <c r="AA407" s="881"/>
      <c r="AB407" s="882"/>
      <c r="AC407" s="883" t="s">
        <v>76</v>
      </c>
      <c r="AD407" s="884"/>
      <c r="AE407" s="884"/>
      <c r="AF407" s="884"/>
      <c r="AG407" s="884"/>
      <c r="AH407" s="885" t="s">
        <v>756</v>
      </c>
      <c r="AI407" s="886"/>
      <c r="AJ407" s="886"/>
      <c r="AK407" s="886"/>
      <c r="AL407" s="869" t="s">
        <v>756</v>
      </c>
      <c r="AM407" s="870"/>
      <c r="AN407" s="870"/>
      <c r="AO407" s="871"/>
      <c r="AP407" s="872" t="s">
        <v>756</v>
      </c>
      <c r="AQ407" s="872"/>
      <c r="AR407" s="872"/>
      <c r="AS407" s="872"/>
      <c r="AT407" s="872"/>
      <c r="AU407" s="872"/>
      <c r="AV407" s="872"/>
      <c r="AW407" s="872"/>
      <c r="AX407" s="872"/>
      <c r="AY407">
        <f>COUNTA($C$407)</f>
        <v>1</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307</v>
      </c>
      <c r="AD431" s="863"/>
      <c r="AE431" s="863"/>
      <c r="AF431" s="863"/>
      <c r="AG431" s="863"/>
      <c r="AH431" s="864" t="s">
        <v>327</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81" customHeight="1" x14ac:dyDescent="0.15">
      <c r="A432" s="873">
        <v>1</v>
      </c>
      <c r="B432" s="873">
        <v>1</v>
      </c>
      <c r="C432" s="874" t="s">
        <v>787</v>
      </c>
      <c r="D432" s="875"/>
      <c r="E432" s="875"/>
      <c r="F432" s="875"/>
      <c r="G432" s="875"/>
      <c r="H432" s="875"/>
      <c r="I432" s="875"/>
      <c r="J432" s="876" t="s">
        <v>756</v>
      </c>
      <c r="K432" s="877"/>
      <c r="L432" s="877"/>
      <c r="M432" s="877"/>
      <c r="N432" s="877"/>
      <c r="O432" s="877"/>
      <c r="P432" s="878" t="s">
        <v>788</v>
      </c>
      <c r="Q432" s="879"/>
      <c r="R432" s="879"/>
      <c r="S432" s="879"/>
      <c r="T432" s="879"/>
      <c r="U432" s="879"/>
      <c r="V432" s="879"/>
      <c r="W432" s="879"/>
      <c r="X432" s="879"/>
      <c r="Y432" s="880">
        <v>88</v>
      </c>
      <c r="Z432" s="881"/>
      <c r="AA432" s="881"/>
      <c r="AB432" s="882"/>
      <c r="AC432" s="883" t="s">
        <v>76</v>
      </c>
      <c r="AD432" s="884"/>
      <c r="AE432" s="884"/>
      <c r="AF432" s="884"/>
      <c r="AG432" s="884"/>
      <c r="AH432" s="867" t="s">
        <v>756</v>
      </c>
      <c r="AI432" s="868"/>
      <c r="AJ432" s="868"/>
      <c r="AK432" s="868"/>
      <c r="AL432" s="869" t="s">
        <v>756</v>
      </c>
      <c r="AM432" s="870"/>
      <c r="AN432" s="870"/>
      <c r="AO432" s="871"/>
      <c r="AP432" s="872" t="s">
        <v>756</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307</v>
      </c>
      <c r="AD464" s="863"/>
      <c r="AE464" s="863"/>
      <c r="AF464" s="863"/>
      <c r="AG464" s="863"/>
      <c r="AH464" s="864" t="s">
        <v>327</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30" customHeight="1" x14ac:dyDescent="0.15">
      <c r="A465" s="873">
        <v>1</v>
      </c>
      <c r="B465" s="873">
        <v>1</v>
      </c>
      <c r="C465" s="874" t="s">
        <v>789</v>
      </c>
      <c r="D465" s="875"/>
      <c r="E465" s="875"/>
      <c r="F465" s="875"/>
      <c r="G465" s="875"/>
      <c r="H465" s="875"/>
      <c r="I465" s="875"/>
      <c r="J465" s="876">
        <v>5000020150002</v>
      </c>
      <c r="K465" s="877"/>
      <c r="L465" s="877"/>
      <c r="M465" s="877"/>
      <c r="N465" s="877"/>
      <c r="O465" s="877"/>
      <c r="P465" s="878" t="s">
        <v>791</v>
      </c>
      <c r="Q465" s="879"/>
      <c r="R465" s="879"/>
      <c r="S465" s="879"/>
      <c r="T465" s="879"/>
      <c r="U465" s="879"/>
      <c r="V465" s="879"/>
      <c r="W465" s="879"/>
      <c r="X465" s="879"/>
      <c r="Y465" s="880">
        <v>0.1</v>
      </c>
      <c r="Z465" s="881"/>
      <c r="AA465" s="881"/>
      <c r="AB465" s="882"/>
      <c r="AC465" s="883" t="s">
        <v>76</v>
      </c>
      <c r="AD465" s="884"/>
      <c r="AE465" s="884"/>
      <c r="AF465" s="884"/>
      <c r="AG465" s="884"/>
      <c r="AH465" s="867" t="s">
        <v>756</v>
      </c>
      <c r="AI465" s="868"/>
      <c r="AJ465" s="868"/>
      <c r="AK465" s="868"/>
      <c r="AL465" s="869" t="s">
        <v>756</v>
      </c>
      <c r="AM465" s="870"/>
      <c r="AN465" s="870"/>
      <c r="AO465" s="871"/>
      <c r="AP465" s="872" t="s">
        <v>756</v>
      </c>
      <c r="AQ465" s="872"/>
      <c r="AR465" s="872"/>
      <c r="AS465" s="872"/>
      <c r="AT465" s="872"/>
      <c r="AU465" s="872"/>
      <c r="AV465" s="872"/>
      <c r="AW465" s="872"/>
      <c r="AX465" s="872"/>
      <c r="AY465">
        <f>$AY$462</f>
        <v>1</v>
      </c>
    </row>
    <row r="466" spans="1:51" ht="30" customHeight="1" x14ac:dyDescent="0.15">
      <c r="A466" s="873">
        <v>2</v>
      </c>
      <c r="B466" s="873">
        <v>1</v>
      </c>
      <c r="C466" s="874" t="s">
        <v>790</v>
      </c>
      <c r="D466" s="875"/>
      <c r="E466" s="875"/>
      <c r="F466" s="875"/>
      <c r="G466" s="875"/>
      <c r="H466" s="875"/>
      <c r="I466" s="875"/>
      <c r="J466" s="876">
        <v>1000020230006</v>
      </c>
      <c r="K466" s="877"/>
      <c r="L466" s="877"/>
      <c r="M466" s="877"/>
      <c r="N466" s="877"/>
      <c r="O466" s="877"/>
      <c r="P466" s="878" t="s">
        <v>792</v>
      </c>
      <c r="Q466" s="879"/>
      <c r="R466" s="879"/>
      <c r="S466" s="879"/>
      <c r="T466" s="879"/>
      <c r="U466" s="879"/>
      <c r="V466" s="879"/>
      <c r="W466" s="879"/>
      <c r="X466" s="879"/>
      <c r="Y466" s="880">
        <v>0</v>
      </c>
      <c r="Z466" s="881"/>
      <c r="AA466" s="881"/>
      <c r="AB466" s="882"/>
      <c r="AC466" s="883" t="s">
        <v>76</v>
      </c>
      <c r="AD466" s="884"/>
      <c r="AE466" s="884"/>
      <c r="AF466" s="884"/>
      <c r="AG466" s="884"/>
      <c r="AH466" s="867" t="s">
        <v>756</v>
      </c>
      <c r="AI466" s="868"/>
      <c r="AJ466" s="868"/>
      <c r="AK466" s="868"/>
      <c r="AL466" s="869" t="s">
        <v>756</v>
      </c>
      <c r="AM466" s="870"/>
      <c r="AN466" s="870"/>
      <c r="AO466" s="871"/>
      <c r="AP466" s="872" t="s">
        <v>756</v>
      </c>
      <c r="AQ466" s="872"/>
      <c r="AR466" s="872"/>
      <c r="AS466" s="872"/>
      <c r="AT466" s="872"/>
      <c r="AU466" s="872"/>
      <c r="AV466" s="872"/>
      <c r="AW466" s="872"/>
      <c r="AX466" s="872"/>
      <c r="AY466">
        <f>COUNTA($C$466)</f>
        <v>1</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307</v>
      </c>
      <c r="AD497" s="863"/>
      <c r="AE497" s="863"/>
      <c r="AF497" s="863"/>
      <c r="AG497" s="863"/>
      <c r="AH497" s="864" t="s">
        <v>327</v>
      </c>
      <c r="AI497" s="862"/>
      <c r="AJ497" s="862"/>
      <c r="AK497" s="862"/>
      <c r="AL497" s="862" t="s">
        <v>19</v>
      </c>
      <c r="AM497" s="862"/>
      <c r="AN497" s="862"/>
      <c r="AO497" s="866"/>
      <c r="AP497" s="887" t="s">
        <v>275</v>
      </c>
      <c r="AQ497" s="887"/>
      <c r="AR497" s="887"/>
      <c r="AS497" s="887"/>
      <c r="AT497" s="887"/>
      <c r="AU497" s="887"/>
      <c r="AV497" s="887"/>
      <c r="AW497" s="887"/>
      <c r="AX497" s="887"/>
      <c r="AY497">
        <f>$AY$495</f>
        <v>1</v>
      </c>
    </row>
    <row r="498" spans="1:51" ht="42" customHeight="1" x14ac:dyDescent="0.15">
      <c r="A498" s="873">
        <v>1</v>
      </c>
      <c r="B498" s="873">
        <v>1</v>
      </c>
      <c r="C498" s="874" t="s">
        <v>793</v>
      </c>
      <c r="D498" s="875"/>
      <c r="E498" s="875"/>
      <c r="F498" s="875"/>
      <c r="G498" s="875"/>
      <c r="H498" s="875"/>
      <c r="I498" s="875"/>
      <c r="J498" s="876">
        <v>3010005007409</v>
      </c>
      <c r="K498" s="877"/>
      <c r="L498" s="877"/>
      <c r="M498" s="877"/>
      <c r="N498" s="877"/>
      <c r="O498" s="877"/>
      <c r="P498" s="878" t="s">
        <v>794</v>
      </c>
      <c r="Q498" s="879"/>
      <c r="R498" s="879"/>
      <c r="S498" s="879"/>
      <c r="T498" s="879"/>
      <c r="U498" s="879"/>
      <c r="V498" s="879"/>
      <c r="W498" s="879"/>
      <c r="X498" s="879"/>
      <c r="Y498" s="880">
        <v>5.8</v>
      </c>
      <c r="Z498" s="881"/>
      <c r="AA498" s="881"/>
      <c r="AB498" s="882"/>
      <c r="AC498" s="883" t="s">
        <v>339</v>
      </c>
      <c r="AD498" s="884"/>
      <c r="AE498" s="884"/>
      <c r="AF498" s="884"/>
      <c r="AG498" s="884"/>
      <c r="AH498" s="867" t="s">
        <v>756</v>
      </c>
      <c r="AI498" s="868"/>
      <c r="AJ498" s="868"/>
      <c r="AK498" s="868"/>
      <c r="AL498" s="869" t="s">
        <v>756</v>
      </c>
      <c r="AM498" s="870"/>
      <c r="AN498" s="870"/>
      <c r="AO498" s="871"/>
      <c r="AP498" s="872" t="s">
        <v>756</v>
      </c>
      <c r="AQ498" s="872"/>
      <c r="AR498" s="872"/>
      <c r="AS498" s="872"/>
      <c r="AT498" s="872"/>
      <c r="AU498" s="872"/>
      <c r="AV498" s="872"/>
      <c r="AW498" s="872"/>
      <c r="AX498" s="872"/>
      <c r="AY498">
        <f>$AY$495</f>
        <v>1</v>
      </c>
    </row>
    <row r="499" spans="1:51" ht="30" customHeight="1" x14ac:dyDescent="0.15">
      <c r="A499" s="873">
        <v>2</v>
      </c>
      <c r="B499" s="873">
        <v>1</v>
      </c>
      <c r="C499" s="874" t="s">
        <v>795</v>
      </c>
      <c r="D499" s="875"/>
      <c r="E499" s="875"/>
      <c r="F499" s="875"/>
      <c r="G499" s="875"/>
      <c r="H499" s="875"/>
      <c r="I499" s="875"/>
      <c r="J499" s="876" t="s">
        <v>756</v>
      </c>
      <c r="K499" s="877"/>
      <c r="L499" s="877"/>
      <c r="M499" s="877"/>
      <c r="N499" s="877"/>
      <c r="O499" s="877"/>
      <c r="P499" s="878" t="s">
        <v>798</v>
      </c>
      <c r="Q499" s="879"/>
      <c r="R499" s="879"/>
      <c r="S499" s="879"/>
      <c r="T499" s="879"/>
      <c r="U499" s="879"/>
      <c r="V499" s="879"/>
      <c r="W499" s="879"/>
      <c r="X499" s="879"/>
      <c r="Y499" s="880">
        <v>4.2</v>
      </c>
      <c r="Z499" s="881"/>
      <c r="AA499" s="881"/>
      <c r="AB499" s="882"/>
      <c r="AC499" s="883" t="s">
        <v>76</v>
      </c>
      <c r="AD499" s="884"/>
      <c r="AE499" s="884"/>
      <c r="AF499" s="884"/>
      <c r="AG499" s="884"/>
      <c r="AH499" s="867" t="s">
        <v>756</v>
      </c>
      <c r="AI499" s="868"/>
      <c r="AJ499" s="868"/>
      <c r="AK499" s="868"/>
      <c r="AL499" s="869" t="s">
        <v>756</v>
      </c>
      <c r="AM499" s="870"/>
      <c r="AN499" s="870"/>
      <c r="AO499" s="871"/>
      <c r="AP499" s="872" t="s">
        <v>756</v>
      </c>
      <c r="AQ499" s="872"/>
      <c r="AR499" s="872"/>
      <c r="AS499" s="872"/>
      <c r="AT499" s="872"/>
      <c r="AU499" s="872"/>
      <c r="AV499" s="872"/>
      <c r="AW499" s="872"/>
      <c r="AX499" s="872"/>
      <c r="AY499">
        <f>COUNTA($C$499)</f>
        <v>1</v>
      </c>
    </row>
    <row r="500" spans="1:51" ht="30" customHeight="1" x14ac:dyDescent="0.15">
      <c r="A500" s="873">
        <v>3</v>
      </c>
      <c r="B500" s="873">
        <v>1</v>
      </c>
      <c r="C500" s="874" t="s">
        <v>796</v>
      </c>
      <c r="D500" s="875"/>
      <c r="E500" s="875"/>
      <c r="F500" s="875"/>
      <c r="G500" s="875"/>
      <c r="H500" s="875"/>
      <c r="I500" s="875"/>
      <c r="J500" s="876" t="s">
        <v>756</v>
      </c>
      <c r="K500" s="877"/>
      <c r="L500" s="877"/>
      <c r="M500" s="877"/>
      <c r="N500" s="877"/>
      <c r="O500" s="877"/>
      <c r="P500" s="878" t="s">
        <v>798</v>
      </c>
      <c r="Q500" s="879"/>
      <c r="R500" s="879"/>
      <c r="S500" s="879"/>
      <c r="T500" s="879"/>
      <c r="U500" s="879"/>
      <c r="V500" s="879"/>
      <c r="W500" s="879"/>
      <c r="X500" s="879"/>
      <c r="Y500" s="880">
        <v>4.2</v>
      </c>
      <c r="Z500" s="881"/>
      <c r="AA500" s="881"/>
      <c r="AB500" s="882"/>
      <c r="AC500" s="883" t="s">
        <v>76</v>
      </c>
      <c r="AD500" s="884"/>
      <c r="AE500" s="884"/>
      <c r="AF500" s="884"/>
      <c r="AG500" s="884"/>
      <c r="AH500" s="885" t="s">
        <v>756</v>
      </c>
      <c r="AI500" s="886"/>
      <c r="AJ500" s="886"/>
      <c r="AK500" s="886"/>
      <c r="AL500" s="869" t="s">
        <v>756</v>
      </c>
      <c r="AM500" s="870"/>
      <c r="AN500" s="870"/>
      <c r="AO500" s="871"/>
      <c r="AP500" s="872" t="s">
        <v>756</v>
      </c>
      <c r="AQ500" s="872"/>
      <c r="AR500" s="872"/>
      <c r="AS500" s="872"/>
      <c r="AT500" s="872"/>
      <c r="AU500" s="872"/>
      <c r="AV500" s="872"/>
      <c r="AW500" s="872"/>
      <c r="AX500" s="872"/>
      <c r="AY500">
        <f>COUNTA($C$500)</f>
        <v>1</v>
      </c>
    </row>
    <row r="501" spans="1:51" ht="30" customHeight="1" x14ac:dyDescent="0.15">
      <c r="A501" s="873">
        <v>4</v>
      </c>
      <c r="B501" s="873">
        <v>1</v>
      </c>
      <c r="C501" s="874" t="s">
        <v>797</v>
      </c>
      <c r="D501" s="875"/>
      <c r="E501" s="875"/>
      <c r="F501" s="875"/>
      <c r="G501" s="875"/>
      <c r="H501" s="875"/>
      <c r="I501" s="875"/>
      <c r="J501" s="876" t="s">
        <v>756</v>
      </c>
      <c r="K501" s="877"/>
      <c r="L501" s="877"/>
      <c r="M501" s="877"/>
      <c r="N501" s="877"/>
      <c r="O501" s="877"/>
      <c r="P501" s="878" t="s">
        <v>798</v>
      </c>
      <c r="Q501" s="879"/>
      <c r="R501" s="879"/>
      <c r="S501" s="879"/>
      <c r="T501" s="879"/>
      <c r="U501" s="879"/>
      <c r="V501" s="879"/>
      <c r="W501" s="879"/>
      <c r="X501" s="879"/>
      <c r="Y501" s="880">
        <v>4.0999999999999996</v>
      </c>
      <c r="Z501" s="881"/>
      <c r="AA501" s="881"/>
      <c r="AB501" s="882"/>
      <c r="AC501" s="883" t="s">
        <v>76</v>
      </c>
      <c r="AD501" s="884"/>
      <c r="AE501" s="884"/>
      <c r="AF501" s="884"/>
      <c r="AG501" s="884"/>
      <c r="AH501" s="885" t="s">
        <v>756</v>
      </c>
      <c r="AI501" s="886"/>
      <c r="AJ501" s="886"/>
      <c r="AK501" s="886"/>
      <c r="AL501" s="869" t="s">
        <v>756</v>
      </c>
      <c r="AM501" s="870"/>
      <c r="AN501" s="870"/>
      <c r="AO501" s="871"/>
      <c r="AP501" s="872" t="s">
        <v>756</v>
      </c>
      <c r="AQ501" s="872"/>
      <c r="AR501" s="872"/>
      <c r="AS501" s="872"/>
      <c r="AT501" s="872"/>
      <c r="AU501" s="872"/>
      <c r="AV501" s="872"/>
      <c r="AW501" s="872"/>
      <c r="AX501" s="872"/>
      <c r="AY501">
        <f>COUNTA($C$501)</f>
        <v>1</v>
      </c>
    </row>
    <row r="502" spans="1:51" ht="30" customHeight="1" x14ac:dyDescent="0.15">
      <c r="A502" s="873">
        <v>5</v>
      </c>
      <c r="B502" s="873">
        <v>1</v>
      </c>
      <c r="C502" s="874" t="s">
        <v>799</v>
      </c>
      <c r="D502" s="875"/>
      <c r="E502" s="875"/>
      <c r="F502" s="875"/>
      <c r="G502" s="875"/>
      <c r="H502" s="875"/>
      <c r="I502" s="875"/>
      <c r="J502" s="876">
        <v>4210001013488</v>
      </c>
      <c r="K502" s="877"/>
      <c r="L502" s="877"/>
      <c r="M502" s="877"/>
      <c r="N502" s="877"/>
      <c r="O502" s="877"/>
      <c r="P502" s="878" t="s">
        <v>800</v>
      </c>
      <c r="Q502" s="879"/>
      <c r="R502" s="879"/>
      <c r="S502" s="879"/>
      <c r="T502" s="879"/>
      <c r="U502" s="879"/>
      <c r="V502" s="879"/>
      <c r="W502" s="879"/>
      <c r="X502" s="879"/>
      <c r="Y502" s="880">
        <v>0.7</v>
      </c>
      <c r="Z502" s="881"/>
      <c r="AA502" s="881"/>
      <c r="AB502" s="882"/>
      <c r="AC502" s="883" t="s">
        <v>338</v>
      </c>
      <c r="AD502" s="884"/>
      <c r="AE502" s="884"/>
      <c r="AF502" s="884"/>
      <c r="AG502" s="884"/>
      <c r="AH502" s="885" t="s">
        <v>756</v>
      </c>
      <c r="AI502" s="886"/>
      <c r="AJ502" s="886"/>
      <c r="AK502" s="886"/>
      <c r="AL502" s="869" t="s">
        <v>756</v>
      </c>
      <c r="AM502" s="870"/>
      <c r="AN502" s="870"/>
      <c r="AO502" s="871"/>
      <c r="AP502" s="872" t="s">
        <v>756</v>
      </c>
      <c r="AQ502" s="872"/>
      <c r="AR502" s="872"/>
      <c r="AS502" s="872"/>
      <c r="AT502" s="872"/>
      <c r="AU502" s="872"/>
      <c r="AV502" s="872"/>
      <c r="AW502" s="872"/>
      <c r="AX502" s="872"/>
      <c r="AY502">
        <f>COUNTA($C$502)</f>
        <v>1</v>
      </c>
    </row>
    <row r="503" spans="1:51" ht="30" customHeight="1" x14ac:dyDescent="0.15">
      <c r="A503" s="873">
        <v>6</v>
      </c>
      <c r="B503" s="873">
        <v>1</v>
      </c>
      <c r="C503" s="874" t="s">
        <v>818</v>
      </c>
      <c r="D503" s="875"/>
      <c r="E503" s="875"/>
      <c r="F503" s="875"/>
      <c r="G503" s="875"/>
      <c r="H503" s="875"/>
      <c r="I503" s="875"/>
      <c r="J503" s="876">
        <v>7010401017486</v>
      </c>
      <c r="K503" s="877"/>
      <c r="L503" s="877"/>
      <c r="M503" s="877"/>
      <c r="N503" s="877"/>
      <c r="O503" s="877"/>
      <c r="P503" s="878" t="s">
        <v>801</v>
      </c>
      <c r="Q503" s="879"/>
      <c r="R503" s="879"/>
      <c r="S503" s="879"/>
      <c r="T503" s="879"/>
      <c r="U503" s="879"/>
      <c r="V503" s="879"/>
      <c r="W503" s="879"/>
      <c r="X503" s="879"/>
      <c r="Y503" s="880">
        <v>0.1</v>
      </c>
      <c r="Z503" s="881"/>
      <c r="AA503" s="881"/>
      <c r="AB503" s="882"/>
      <c r="AC503" s="883" t="s">
        <v>76</v>
      </c>
      <c r="AD503" s="884"/>
      <c r="AE503" s="884"/>
      <c r="AF503" s="884"/>
      <c r="AG503" s="884"/>
      <c r="AH503" s="885" t="s">
        <v>756</v>
      </c>
      <c r="AI503" s="886"/>
      <c r="AJ503" s="886"/>
      <c r="AK503" s="886"/>
      <c r="AL503" s="869" t="s">
        <v>756</v>
      </c>
      <c r="AM503" s="870"/>
      <c r="AN503" s="870"/>
      <c r="AO503" s="871"/>
      <c r="AP503" s="872" t="s">
        <v>756</v>
      </c>
      <c r="AQ503" s="872"/>
      <c r="AR503" s="872"/>
      <c r="AS503" s="872"/>
      <c r="AT503" s="872"/>
      <c r="AU503" s="872"/>
      <c r="AV503" s="872"/>
      <c r="AW503" s="872"/>
      <c r="AX503" s="872"/>
      <c r="AY503">
        <f>COUNTA($C$503)</f>
        <v>1</v>
      </c>
    </row>
    <row r="504" spans="1:51" ht="30" customHeight="1" x14ac:dyDescent="0.15">
      <c r="A504" s="873">
        <v>7</v>
      </c>
      <c r="B504" s="873">
        <v>1</v>
      </c>
      <c r="C504" s="874" t="s">
        <v>802</v>
      </c>
      <c r="D504" s="875"/>
      <c r="E504" s="875"/>
      <c r="F504" s="875"/>
      <c r="G504" s="875"/>
      <c r="H504" s="875"/>
      <c r="I504" s="875"/>
      <c r="J504" s="876" t="s">
        <v>756</v>
      </c>
      <c r="K504" s="877"/>
      <c r="L504" s="877"/>
      <c r="M504" s="877"/>
      <c r="N504" s="877"/>
      <c r="O504" s="877"/>
      <c r="P504" s="878" t="s">
        <v>803</v>
      </c>
      <c r="Q504" s="879"/>
      <c r="R504" s="879"/>
      <c r="S504" s="879"/>
      <c r="T504" s="879"/>
      <c r="U504" s="879"/>
      <c r="V504" s="879"/>
      <c r="W504" s="879"/>
      <c r="X504" s="879"/>
      <c r="Y504" s="880">
        <v>0.1</v>
      </c>
      <c r="Z504" s="881"/>
      <c r="AA504" s="881"/>
      <c r="AB504" s="882"/>
      <c r="AC504" s="883" t="s">
        <v>76</v>
      </c>
      <c r="AD504" s="884"/>
      <c r="AE504" s="884"/>
      <c r="AF504" s="884"/>
      <c r="AG504" s="884"/>
      <c r="AH504" s="885" t="s">
        <v>756</v>
      </c>
      <c r="AI504" s="886"/>
      <c r="AJ504" s="886"/>
      <c r="AK504" s="886"/>
      <c r="AL504" s="869" t="s">
        <v>756</v>
      </c>
      <c r="AM504" s="870"/>
      <c r="AN504" s="870"/>
      <c r="AO504" s="871"/>
      <c r="AP504" s="872" t="s">
        <v>756</v>
      </c>
      <c r="AQ504" s="872"/>
      <c r="AR504" s="872"/>
      <c r="AS504" s="872"/>
      <c r="AT504" s="872"/>
      <c r="AU504" s="872"/>
      <c r="AV504" s="872"/>
      <c r="AW504" s="872"/>
      <c r="AX504" s="872"/>
      <c r="AY504">
        <f>COUNTA($C$504)</f>
        <v>1</v>
      </c>
    </row>
    <row r="505" spans="1:51" ht="30" customHeight="1" x14ac:dyDescent="0.15">
      <c r="A505" s="873">
        <v>8</v>
      </c>
      <c r="B505" s="873">
        <v>1</v>
      </c>
      <c r="C505" s="874" t="s">
        <v>804</v>
      </c>
      <c r="D505" s="875"/>
      <c r="E505" s="875"/>
      <c r="F505" s="875"/>
      <c r="G505" s="875"/>
      <c r="H505" s="875"/>
      <c r="I505" s="875"/>
      <c r="J505" s="876" t="s">
        <v>756</v>
      </c>
      <c r="K505" s="877"/>
      <c r="L505" s="877"/>
      <c r="M505" s="877"/>
      <c r="N505" s="877"/>
      <c r="O505" s="877"/>
      <c r="P505" s="878" t="s">
        <v>803</v>
      </c>
      <c r="Q505" s="879"/>
      <c r="R505" s="879"/>
      <c r="S505" s="879"/>
      <c r="T505" s="879"/>
      <c r="U505" s="879"/>
      <c r="V505" s="879"/>
      <c r="W505" s="879"/>
      <c r="X505" s="879"/>
      <c r="Y505" s="880">
        <v>0.1</v>
      </c>
      <c r="Z505" s="881"/>
      <c r="AA505" s="881"/>
      <c r="AB505" s="882"/>
      <c r="AC505" s="883" t="s">
        <v>76</v>
      </c>
      <c r="AD505" s="884"/>
      <c r="AE505" s="884"/>
      <c r="AF505" s="884"/>
      <c r="AG505" s="884"/>
      <c r="AH505" s="885" t="s">
        <v>756</v>
      </c>
      <c r="AI505" s="886"/>
      <c r="AJ505" s="886"/>
      <c r="AK505" s="886"/>
      <c r="AL505" s="869" t="s">
        <v>756</v>
      </c>
      <c r="AM505" s="870"/>
      <c r="AN505" s="870"/>
      <c r="AO505" s="871"/>
      <c r="AP505" s="872" t="s">
        <v>756</v>
      </c>
      <c r="AQ505" s="872"/>
      <c r="AR505" s="872"/>
      <c r="AS505" s="872"/>
      <c r="AT505" s="872"/>
      <c r="AU505" s="872"/>
      <c r="AV505" s="872"/>
      <c r="AW505" s="872"/>
      <c r="AX505" s="872"/>
      <c r="AY505">
        <f>COUNTA($C$505)</f>
        <v>1</v>
      </c>
    </row>
    <row r="506" spans="1:51" ht="30" customHeight="1" x14ac:dyDescent="0.15">
      <c r="A506" s="873">
        <v>9</v>
      </c>
      <c r="B506" s="873">
        <v>1</v>
      </c>
      <c r="C506" s="874" t="s">
        <v>819</v>
      </c>
      <c r="D506" s="875"/>
      <c r="E506" s="875"/>
      <c r="F506" s="875"/>
      <c r="G506" s="875"/>
      <c r="H506" s="875"/>
      <c r="I506" s="875"/>
      <c r="J506" s="876">
        <v>7010001059391</v>
      </c>
      <c r="K506" s="877"/>
      <c r="L506" s="877"/>
      <c r="M506" s="877"/>
      <c r="N506" s="877"/>
      <c r="O506" s="877"/>
      <c r="P506" s="878" t="s">
        <v>806</v>
      </c>
      <c r="Q506" s="879"/>
      <c r="R506" s="879"/>
      <c r="S506" s="879"/>
      <c r="T506" s="879"/>
      <c r="U506" s="879"/>
      <c r="V506" s="879"/>
      <c r="W506" s="879"/>
      <c r="X506" s="879"/>
      <c r="Y506" s="880">
        <v>0.1</v>
      </c>
      <c r="Z506" s="881"/>
      <c r="AA506" s="881"/>
      <c r="AB506" s="882"/>
      <c r="AC506" s="883" t="s">
        <v>338</v>
      </c>
      <c r="AD506" s="884"/>
      <c r="AE506" s="884"/>
      <c r="AF506" s="884"/>
      <c r="AG506" s="884"/>
      <c r="AH506" s="885" t="s">
        <v>756</v>
      </c>
      <c r="AI506" s="886"/>
      <c r="AJ506" s="886"/>
      <c r="AK506" s="886"/>
      <c r="AL506" s="869" t="s">
        <v>756</v>
      </c>
      <c r="AM506" s="870"/>
      <c r="AN506" s="870"/>
      <c r="AO506" s="871"/>
      <c r="AP506" s="872" t="s">
        <v>756</v>
      </c>
      <c r="AQ506" s="872"/>
      <c r="AR506" s="872"/>
      <c r="AS506" s="872"/>
      <c r="AT506" s="872"/>
      <c r="AU506" s="872"/>
      <c r="AV506" s="872"/>
      <c r="AW506" s="872"/>
      <c r="AX506" s="872"/>
      <c r="AY506">
        <f>COUNTA($C$506)</f>
        <v>1</v>
      </c>
    </row>
    <row r="507" spans="1:51" ht="30" customHeight="1" x14ac:dyDescent="0.15">
      <c r="A507" s="873">
        <v>10</v>
      </c>
      <c r="B507" s="873">
        <v>1</v>
      </c>
      <c r="C507" s="874" t="s">
        <v>805</v>
      </c>
      <c r="D507" s="875"/>
      <c r="E507" s="875"/>
      <c r="F507" s="875"/>
      <c r="G507" s="875"/>
      <c r="H507" s="875"/>
      <c r="I507" s="875"/>
      <c r="J507" s="876" t="s">
        <v>756</v>
      </c>
      <c r="K507" s="877"/>
      <c r="L507" s="877"/>
      <c r="M507" s="877"/>
      <c r="N507" s="877"/>
      <c r="O507" s="877"/>
      <c r="P507" s="878" t="s">
        <v>803</v>
      </c>
      <c r="Q507" s="879"/>
      <c r="R507" s="879"/>
      <c r="S507" s="879"/>
      <c r="T507" s="879"/>
      <c r="U507" s="879"/>
      <c r="V507" s="879"/>
      <c r="W507" s="879"/>
      <c r="X507" s="879"/>
      <c r="Y507" s="880">
        <v>0.1</v>
      </c>
      <c r="Z507" s="881"/>
      <c r="AA507" s="881"/>
      <c r="AB507" s="882"/>
      <c r="AC507" s="883" t="s">
        <v>76</v>
      </c>
      <c r="AD507" s="884"/>
      <c r="AE507" s="884"/>
      <c r="AF507" s="884"/>
      <c r="AG507" s="884"/>
      <c r="AH507" s="885" t="s">
        <v>756</v>
      </c>
      <c r="AI507" s="886"/>
      <c r="AJ507" s="886"/>
      <c r="AK507" s="886"/>
      <c r="AL507" s="869" t="s">
        <v>756</v>
      </c>
      <c r="AM507" s="870"/>
      <c r="AN507" s="870"/>
      <c r="AO507" s="871"/>
      <c r="AP507" s="872" t="s">
        <v>756</v>
      </c>
      <c r="AQ507" s="872"/>
      <c r="AR507" s="872"/>
      <c r="AS507" s="872"/>
      <c r="AT507" s="872"/>
      <c r="AU507" s="872"/>
      <c r="AV507" s="872"/>
      <c r="AW507" s="872"/>
      <c r="AX507" s="872"/>
      <c r="AY507">
        <f>COUNTA($C$507)</f>
        <v>1</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307</v>
      </c>
      <c r="AD530" s="863"/>
      <c r="AE530" s="863"/>
      <c r="AF530" s="863"/>
      <c r="AG530" s="863"/>
      <c r="AH530" s="864" t="s">
        <v>327</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307</v>
      </c>
      <c r="AD563" s="863"/>
      <c r="AE563" s="863"/>
      <c r="AF563" s="863"/>
      <c r="AG563" s="863"/>
      <c r="AH563" s="864" t="s">
        <v>327</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307</v>
      </c>
      <c r="AD596" s="863"/>
      <c r="AE596" s="863"/>
      <c r="AF596" s="863"/>
      <c r="AG596" s="863"/>
      <c r="AH596" s="864" t="s">
        <v>327</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659</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309</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303</v>
      </c>
      <c r="AQ630" s="887"/>
      <c r="AR630" s="887"/>
      <c r="AS630" s="887"/>
      <c r="AT630" s="887"/>
      <c r="AU630" s="887"/>
      <c r="AV630" s="887"/>
      <c r="AW630" s="887"/>
      <c r="AX630" s="887"/>
    </row>
    <row r="631" spans="1:51" ht="30" customHeight="1" x14ac:dyDescent="0.15">
      <c r="A631" s="873">
        <v>1</v>
      </c>
      <c r="B631" s="873">
        <v>1</v>
      </c>
      <c r="C631" s="895"/>
      <c r="D631" s="895"/>
      <c r="E631" s="663" t="s">
        <v>756</v>
      </c>
      <c r="F631" s="896"/>
      <c r="G631" s="896"/>
      <c r="H631" s="896"/>
      <c r="I631" s="896"/>
      <c r="J631" s="876" t="s">
        <v>756</v>
      </c>
      <c r="K631" s="877"/>
      <c r="L631" s="877"/>
      <c r="M631" s="877"/>
      <c r="N631" s="877"/>
      <c r="O631" s="877"/>
      <c r="P631" s="878" t="s">
        <v>756</v>
      </c>
      <c r="Q631" s="879"/>
      <c r="R631" s="879"/>
      <c r="S631" s="879"/>
      <c r="T631" s="879"/>
      <c r="U631" s="879"/>
      <c r="V631" s="879"/>
      <c r="W631" s="879"/>
      <c r="X631" s="879"/>
      <c r="Y631" s="880" t="s">
        <v>756</v>
      </c>
      <c r="Z631" s="881"/>
      <c r="AA631" s="881"/>
      <c r="AB631" s="882"/>
      <c r="AC631" s="883"/>
      <c r="AD631" s="884"/>
      <c r="AE631" s="884"/>
      <c r="AF631" s="884"/>
      <c r="AG631" s="884"/>
      <c r="AH631" s="885" t="s">
        <v>756</v>
      </c>
      <c r="AI631" s="886"/>
      <c r="AJ631" s="886"/>
      <c r="AK631" s="886"/>
      <c r="AL631" s="869" t="s">
        <v>756</v>
      </c>
      <c r="AM631" s="870"/>
      <c r="AN631" s="870"/>
      <c r="AO631" s="871"/>
      <c r="AP631" s="872" t="s">
        <v>756</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39" max="49" man="1"/>
    <brk id="256" max="16383" man="1"/>
    <brk id="287"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t="s">
        <v>693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693</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693</v>
      </c>
      <c r="R6" s="13" t="str">
        <f t="shared" si="3"/>
        <v>交付</v>
      </c>
      <c r="S6" s="13" t="str">
        <f t="shared" si="4"/>
        <v>委託・請負、交付</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委託・請負、交付</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委託・請負、交付</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社会保障</v>
      </c>
      <c r="O10" s="13"/>
      <c r="P10" s="13" t="str">
        <f>S8</f>
        <v>委託・請負、交付</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社会保障、その他の事項経費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313</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368</v>
      </c>
      <c r="AF2" s="963"/>
      <c r="AG2" s="963"/>
      <c r="AH2" s="900"/>
      <c r="AI2" s="963" t="s">
        <v>464</v>
      </c>
      <c r="AJ2" s="963"/>
      <c r="AK2" s="963"/>
      <c r="AL2" s="900"/>
      <c r="AM2" s="963" t="s">
        <v>465</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340</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313</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368</v>
      </c>
      <c r="AF9" s="963"/>
      <c r="AG9" s="963"/>
      <c r="AH9" s="900"/>
      <c r="AI9" s="963" t="s">
        <v>464</v>
      </c>
      <c r="AJ9" s="963"/>
      <c r="AK9" s="963"/>
      <c r="AL9" s="900"/>
      <c r="AM9" s="963" t="s">
        <v>465</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340</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313</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368</v>
      </c>
      <c r="AF16" s="963"/>
      <c r="AG16" s="963"/>
      <c r="AH16" s="900"/>
      <c r="AI16" s="963" t="s">
        <v>464</v>
      </c>
      <c r="AJ16" s="963"/>
      <c r="AK16" s="963"/>
      <c r="AL16" s="900"/>
      <c r="AM16" s="963" t="s">
        <v>465</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340</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313</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368</v>
      </c>
      <c r="AF23" s="963"/>
      <c r="AG23" s="963"/>
      <c r="AH23" s="900"/>
      <c r="AI23" s="963" t="s">
        <v>464</v>
      </c>
      <c r="AJ23" s="963"/>
      <c r="AK23" s="963"/>
      <c r="AL23" s="900"/>
      <c r="AM23" s="963" t="s">
        <v>465</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340</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313</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368</v>
      </c>
      <c r="AF30" s="963"/>
      <c r="AG30" s="963"/>
      <c r="AH30" s="900"/>
      <c r="AI30" s="963" t="s">
        <v>464</v>
      </c>
      <c r="AJ30" s="963"/>
      <c r="AK30" s="963"/>
      <c r="AL30" s="900"/>
      <c r="AM30" s="963" t="s">
        <v>465</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340</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313</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368</v>
      </c>
      <c r="AF37" s="963"/>
      <c r="AG37" s="963"/>
      <c r="AH37" s="900"/>
      <c r="AI37" s="963" t="s">
        <v>464</v>
      </c>
      <c r="AJ37" s="963"/>
      <c r="AK37" s="963"/>
      <c r="AL37" s="900"/>
      <c r="AM37" s="963" t="s">
        <v>465</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340</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313</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368</v>
      </c>
      <c r="AF44" s="963"/>
      <c r="AG44" s="963"/>
      <c r="AH44" s="900"/>
      <c r="AI44" s="963" t="s">
        <v>464</v>
      </c>
      <c r="AJ44" s="963"/>
      <c r="AK44" s="963"/>
      <c r="AL44" s="900"/>
      <c r="AM44" s="963" t="s">
        <v>465</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340</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313</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368</v>
      </c>
      <c r="AF51" s="963"/>
      <c r="AG51" s="963"/>
      <c r="AH51" s="900"/>
      <c r="AI51" s="963" t="s">
        <v>464</v>
      </c>
      <c r="AJ51" s="963"/>
      <c r="AK51" s="963"/>
      <c r="AL51" s="900"/>
      <c r="AM51" s="963" t="s">
        <v>465</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340</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313</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368</v>
      </c>
      <c r="AF58" s="963"/>
      <c r="AG58" s="963"/>
      <c r="AH58" s="900"/>
      <c r="AI58" s="963" t="s">
        <v>464</v>
      </c>
      <c r="AJ58" s="963"/>
      <c r="AK58" s="963"/>
      <c r="AL58" s="900"/>
      <c r="AM58" s="963" t="s">
        <v>465</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340</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313</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368</v>
      </c>
      <c r="AF65" s="963"/>
      <c r="AG65" s="963"/>
      <c r="AH65" s="900"/>
      <c r="AI65" s="963" t="s">
        <v>464</v>
      </c>
      <c r="AJ65" s="963"/>
      <c r="AK65" s="963"/>
      <c r="AL65" s="900"/>
      <c r="AM65" s="963" t="s">
        <v>465</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340</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326</v>
      </c>
      <c r="H2" s="818"/>
      <c r="I2" s="818"/>
      <c r="J2" s="818"/>
      <c r="K2" s="818"/>
      <c r="L2" s="818"/>
      <c r="M2" s="818"/>
      <c r="N2" s="818"/>
      <c r="O2" s="818"/>
      <c r="P2" s="818"/>
      <c r="Q2" s="818"/>
      <c r="R2" s="818"/>
      <c r="S2" s="818"/>
      <c r="T2" s="818"/>
      <c r="U2" s="818"/>
      <c r="V2" s="818"/>
      <c r="W2" s="818"/>
      <c r="X2" s="818"/>
      <c r="Y2" s="818"/>
      <c r="Z2" s="818"/>
      <c r="AA2" s="818"/>
      <c r="AB2" s="819"/>
      <c r="AC2" s="817" t="s">
        <v>328</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316</v>
      </c>
      <c r="Z3" s="865"/>
      <c r="AA3" s="865"/>
      <c r="AB3" s="865"/>
      <c r="AC3" s="989" t="s">
        <v>307</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316</v>
      </c>
      <c r="Z36" s="865"/>
      <c r="AA36" s="865"/>
      <c r="AB36" s="865"/>
      <c r="AC36" s="989" t="s">
        <v>307</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316</v>
      </c>
      <c r="Z69" s="865"/>
      <c r="AA69" s="865"/>
      <c r="AB69" s="865"/>
      <c r="AC69" s="989" t="s">
        <v>307</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316</v>
      </c>
      <c r="Z102" s="865"/>
      <c r="AA102" s="865"/>
      <c r="AB102" s="865"/>
      <c r="AC102" s="989" t="s">
        <v>307</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316</v>
      </c>
      <c r="Z135" s="865"/>
      <c r="AA135" s="865"/>
      <c r="AB135" s="865"/>
      <c r="AC135" s="989" t="s">
        <v>307</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316</v>
      </c>
      <c r="Z168" s="865"/>
      <c r="AA168" s="865"/>
      <c r="AB168" s="865"/>
      <c r="AC168" s="989" t="s">
        <v>307</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316</v>
      </c>
      <c r="Z201" s="865"/>
      <c r="AA201" s="865"/>
      <c r="AB201" s="865"/>
      <c r="AC201" s="989" t="s">
        <v>307</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316</v>
      </c>
      <c r="Z234" s="865"/>
      <c r="AA234" s="865"/>
      <c r="AB234" s="865"/>
      <c r="AC234" s="989" t="s">
        <v>307</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316</v>
      </c>
      <c r="Z267" s="865"/>
      <c r="AA267" s="865"/>
      <c r="AB267" s="865"/>
      <c r="AC267" s="989" t="s">
        <v>307</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316</v>
      </c>
      <c r="Z300" s="865"/>
      <c r="AA300" s="865"/>
      <c r="AB300" s="865"/>
      <c r="AC300" s="989" t="s">
        <v>307</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316</v>
      </c>
      <c r="Z333" s="865"/>
      <c r="AA333" s="865"/>
      <c r="AB333" s="865"/>
      <c r="AC333" s="989" t="s">
        <v>307</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316</v>
      </c>
      <c r="Z366" s="865"/>
      <c r="AA366" s="865"/>
      <c r="AB366" s="865"/>
      <c r="AC366" s="989" t="s">
        <v>307</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316</v>
      </c>
      <c r="Z399" s="865"/>
      <c r="AA399" s="865"/>
      <c r="AB399" s="865"/>
      <c r="AC399" s="989" t="s">
        <v>307</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316</v>
      </c>
      <c r="Z432" s="865"/>
      <c r="AA432" s="865"/>
      <c r="AB432" s="865"/>
      <c r="AC432" s="989" t="s">
        <v>307</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316</v>
      </c>
      <c r="Z465" s="865"/>
      <c r="AA465" s="865"/>
      <c r="AB465" s="865"/>
      <c r="AC465" s="989" t="s">
        <v>307</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316</v>
      </c>
      <c r="Z498" s="865"/>
      <c r="AA498" s="865"/>
      <c r="AB498" s="865"/>
      <c r="AC498" s="989" t="s">
        <v>307</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316</v>
      </c>
      <c r="Z531" s="865"/>
      <c r="AA531" s="865"/>
      <c r="AB531" s="865"/>
      <c r="AC531" s="989" t="s">
        <v>307</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316</v>
      </c>
      <c r="Z564" s="865"/>
      <c r="AA564" s="865"/>
      <c r="AB564" s="865"/>
      <c r="AC564" s="989" t="s">
        <v>307</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316</v>
      </c>
      <c r="Z597" s="865"/>
      <c r="AA597" s="865"/>
      <c r="AB597" s="865"/>
      <c r="AC597" s="989" t="s">
        <v>307</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316</v>
      </c>
      <c r="Z630" s="865"/>
      <c r="AA630" s="865"/>
      <c r="AB630" s="865"/>
      <c r="AC630" s="989" t="s">
        <v>307</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316</v>
      </c>
      <c r="Z663" s="865"/>
      <c r="AA663" s="865"/>
      <c r="AB663" s="865"/>
      <c r="AC663" s="989" t="s">
        <v>307</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316</v>
      </c>
      <c r="Z696" s="865"/>
      <c r="AA696" s="865"/>
      <c r="AB696" s="865"/>
      <c r="AC696" s="989" t="s">
        <v>307</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316</v>
      </c>
      <c r="Z729" s="865"/>
      <c r="AA729" s="865"/>
      <c r="AB729" s="865"/>
      <c r="AC729" s="989" t="s">
        <v>307</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316</v>
      </c>
      <c r="Z762" s="865"/>
      <c r="AA762" s="865"/>
      <c r="AB762" s="865"/>
      <c r="AC762" s="989" t="s">
        <v>307</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316</v>
      </c>
      <c r="Z795" s="865"/>
      <c r="AA795" s="865"/>
      <c r="AB795" s="865"/>
      <c r="AC795" s="989" t="s">
        <v>307</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316</v>
      </c>
      <c r="Z828" s="865"/>
      <c r="AA828" s="865"/>
      <c r="AB828" s="865"/>
      <c r="AC828" s="989" t="s">
        <v>307</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316</v>
      </c>
      <c r="Z861" s="865"/>
      <c r="AA861" s="865"/>
      <c r="AB861" s="865"/>
      <c r="AC861" s="989" t="s">
        <v>307</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316</v>
      </c>
      <c r="Z894" s="865"/>
      <c r="AA894" s="865"/>
      <c r="AB894" s="865"/>
      <c r="AC894" s="989" t="s">
        <v>307</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316</v>
      </c>
      <c r="Z927" s="865"/>
      <c r="AA927" s="865"/>
      <c r="AB927" s="865"/>
      <c r="AC927" s="989" t="s">
        <v>307</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316</v>
      </c>
      <c r="Z960" s="865"/>
      <c r="AA960" s="865"/>
      <c r="AB960" s="865"/>
      <c r="AC960" s="989" t="s">
        <v>307</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316</v>
      </c>
      <c r="Z993" s="865"/>
      <c r="AA993" s="865"/>
      <c r="AB993" s="865"/>
      <c r="AC993" s="989" t="s">
        <v>307</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316</v>
      </c>
      <c r="Z1026" s="865"/>
      <c r="AA1026" s="865"/>
      <c r="AB1026" s="865"/>
      <c r="AC1026" s="989" t="s">
        <v>307</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316</v>
      </c>
      <c r="Z1059" s="865"/>
      <c r="AA1059" s="865"/>
      <c r="AB1059" s="865"/>
      <c r="AC1059" s="989" t="s">
        <v>307</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316</v>
      </c>
      <c r="Z1092" s="865"/>
      <c r="AA1092" s="865"/>
      <c r="AB1092" s="865"/>
      <c r="AC1092" s="989" t="s">
        <v>307</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316</v>
      </c>
      <c r="Z1125" s="865"/>
      <c r="AA1125" s="865"/>
      <c r="AB1125" s="865"/>
      <c r="AC1125" s="989" t="s">
        <v>307</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316</v>
      </c>
      <c r="Z1158" s="865"/>
      <c r="AA1158" s="865"/>
      <c r="AB1158" s="865"/>
      <c r="AC1158" s="989" t="s">
        <v>307</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316</v>
      </c>
      <c r="Z1191" s="865"/>
      <c r="AA1191" s="865"/>
      <c r="AB1191" s="865"/>
      <c r="AC1191" s="989" t="s">
        <v>307</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316</v>
      </c>
      <c r="Z1224" s="865"/>
      <c r="AA1224" s="865"/>
      <c r="AB1224" s="865"/>
      <c r="AC1224" s="989" t="s">
        <v>307</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316</v>
      </c>
      <c r="Z1257" s="865"/>
      <c r="AA1257" s="865"/>
      <c r="AB1257" s="865"/>
      <c r="AC1257" s="989" t="s">
        <v>307</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316</v>
      </c>
      <c r="Z1290" s="865"/>
      <c r="AA1290" s="865"/>
      <c r="AB1290" s="865"/>
      <c r="AC1290" s="989" t="s">
        <v>307</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2022-05-25T07:19:07Z</cp:lastPrinted>
  <dcterms:created xsi:type="dcterms:W3CDTF">2012-03-13T00:50:25Z</dcterms:created>
  <dcterms:modified xsi:type="dcterms:W3CDTF">2022-08-17T04:50:02Z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