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23" i="11"/>
  <c r="AY397" i="11"/>
  <c r="AY327" i="11"/>
  <c r="AY398" i="11"/>
  <c r="AY331" i="11"/>
  <c r="AY332" i="11"/>
  <c r="AY325" i="11"/>
  <c r="AY329" i="11"/>
  <c r="AY333" i="11"/>
  <c r="AY340" i="11"/>
  <c r="AY324" i="11"/>
  <c r="AY328"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31" i="11" l="1"/>
  <c r="AY143" i="11"/>
  <c r="AY137" i="11"/>
  <c r="AY171" i="11"/>
  <c r="AY116" i="11"/>
  <c r="AY120" i="11"/>
  <c r="AY124" i="11"/>
  <c r="AY128" i="11"/>
  <c r="AY154" i="11"/>
  <c r="AY163" i="11"/>
  <c r="AY140" i="11"/>
  <c r="AY144" i="11"/>
  <c r="AY134" i="11"/>
  <c r="AY176" i="11"/>
  <c r="AY198" i="11"/>
  <c r="AY203" i="11"/>
  <c r="AY207" i="11"/>
  <c r="AY211" i="11"/>
  <c r="AY126" i="11"/>
  <c r="AY123"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1" i="11"/>
  <c r="AY80" i="11"/>
  <c r="AY78" i="11"/>
  <c r="AY87" i="11" s="1"/>
  <c r="AY44" i="11"/>
  <c r="AY52" i="11" s="1"/>
  <c r="AY84" i="11" l="1"/>
  <c r="AY92" i="11"/>
  <c r="AY96" i="11"/>
  <c r="AY55" i="11"/>
  <c r="AY97" i="11"/>
  <c r="AY85"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<sst xmlns="http://schemas.openxmlformats.org/spreadsheetml/2006/main" count="2097" uniqueCount="794">
  <si>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</si>
  <si>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</si>
  <si>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</si>
  <si>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</si>
  <si>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</si>
  <si>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</si>
  <si>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</si>
  <si>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</si>
  <si>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</si>
  <si>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</si>
  <si>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</si>
  <si>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</si>
  <si>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</si>
  <si>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</si>
  <si>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</si>
  <si>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</si>
  <si>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</si>
  <si>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</si>
  <si>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</si>
  <si>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</si>
  <si>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</si>
  <si>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</si>
  <si>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</si>
  <si>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</si>
  <si>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</si>
  <si>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</si>
  <si>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</si>
  <si>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</si>
  <si>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</si>
  <si>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</si>
  <si>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</si>
  <si>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</si>
  <si>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</si>
  <si>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</si>
  <si>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</si>
  <si>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</si>
  <si>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</si>
  <si>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</si>
  <si>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</si>
  <si>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</si>
  <si>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</si>
  <si>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</si>
  <si>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</si>
  <si>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</si>
  <si>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</si>
  <si>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</si>
  <si>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</si>
  <si>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</si>
  <si>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</si>
  <si>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</si>
  <si>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</si>
  <si>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</si>
  <si>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</si>
  <si>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</si>
  <si>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</si>
  <si>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</si>
  <si>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</si>
  <si>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</si>
  <si>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</si>
  <si>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</si>
  <si>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</si>
  <si>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</si>
  <si>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</si>
  <si>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</si>
  <si>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</si>
  <si>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</si>
  <si>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</si>
  <si>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</si>
  <si>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</si>
  <si>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</si>
  <si>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</si>
  <si>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</si>
  <si>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</si>
  <si>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</si>
  <si>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</si>
  <si>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</si>
  <si>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</si>
  <si>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</si>
  <si>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</si>
  <si>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</si>
  <si>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</si>
  <si>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</si>
  <si>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</si>
  <si>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</si>
  <si>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</si>
  <si>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</si>
  <si>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</si>
  <si>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</si>
  <si>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</si>
  <si>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</si>
  <si>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</si>
  <si>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</si>
  <si>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</si>
  <si>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</si>
  <si>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</si>
  <si>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</si>
  <si>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</si>
  <si>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</si>
  <si>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</si>
  <si>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</si>
  <si>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</si>
  <si>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</si>
  <si>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</si>
  <si>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</si>
  <si>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</si>
  <si>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</si>
  <si>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</si>
  <si>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</si>
  <si>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</si>
  <si>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</si>
  <si>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</si>
  <si>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</si>
  <si>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</si>
  <si>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</si>
  <si>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</si>
  <si>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</si>
  <si>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</si>
  <si>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</si>
  <si>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</si>
  <si>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</si>
  <si>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</si>
  <si>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</si>
  <si>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</si>
  <si>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</si>
  <si>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</si>
  <si>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</si>
  <si>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</si>
  <si>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</si>
  <si>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</si>
  <si>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</si>
  <si>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</si>
  <si>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</si>
  <si>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</si>
  <si>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</si>
  <si>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</si>
  <si>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</si>
  <si>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</si>
  <si>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</si>
  <si>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</si>
  <si>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</si>
  <si>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</si>
  <si>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</si>
  <si>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</si>
  <si>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</si>
  <si>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</si>
  <si>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</si>
  <si>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</si>
  <si>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</si>
  <si>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</si>
  <si>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</si>
  <si>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</si>
  <si>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</si>
  <si>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</si>
  <si>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</si>
  <si>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</si>
  <si>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</si>
  <si>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</si>
  <si>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</si>
  <si>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</si>
  <si>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</si>
  <si>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</si>
  <si>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</si>
  <si>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</si>
  <si>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</si>
  <si>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</si>
  <si>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</si>
  <si>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</si>
  <si>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</si>
  <si>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</si>
  <si>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</si>
  <si>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</si>
  <si>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</si>
  <si>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</si>
  <si>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</si>
  <si>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</si>
  <si>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</si>
  <si>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</si>
  <si>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</si>
  <si>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</si>
  <si>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</si>
  <si>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</si>
  <si>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</si>
  <si>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</si>
  <si>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</si>
  <si>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</si>
  <si>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</si>
  <si>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</si>
  <si>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</si>
  <si>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</si>
  <si>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</si>
  <si>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</si>
  <si>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</si>
  <si>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</si>
  <si>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</si>
  <si>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</si>
  <si>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</si>
  <si>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</si>
  <si>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</si>
  <si>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</si>
  <si>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</si>
  <si>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</si>
  <si>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</si>
  <si>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</si>
  <si>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</si>
  <si>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</si>
  <si>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</si>
  <si>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</si>
  <si>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</si>
  <si>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</si>
  <si>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</si>
  <si>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</si>
  <si>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</si>
  <si>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</si>
  <si>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</si>
  <si>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</si>
  <si>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</si>
  <si>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</si>
  <si>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</si>
  <si>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</si>
  <si>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</si>
  <si>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</si>
  <si>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</si>
  <si>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</si>
  <si>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</si>
  <si>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</si>
  <si>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</si>
  <si>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</si>
  <si>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</si>
  <si>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</si>
  <si>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</si>
  <si>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</si>
  <si>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</si>
  <si>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</si>
  <si>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</si>
  <si>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</si>
  <si>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</si>
  <si>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</si>
  <si>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</si>
  <si>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</si>
  <si>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</si>
  <si>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</si>
  <si>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</si>
  <si>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</si>
  <si>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</si>
  <si>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</si>
  <si>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</si>
  <si>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</si>
  <si>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</si>
  <si>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</si>
  <si>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</si>
  <si>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</si>
  <si>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</si>
  <si>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</si>
  <si>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</si>
  <si>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</si>
  <si>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</si>
  <si>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</si>
  <si>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</si>
  <si>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</si>
  <si>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</si>
  <si>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</si>
  <si>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</si>
  <si>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</si>
  <si>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</si>
  <si>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</si>
  <si>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</si>
  <si>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</si>
  <si>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</si>
  <si>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</si>
  <si>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</si>
  <si>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</si>
  <si>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</si>
  <si>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</si>
  <si>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</si>
  <si>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</si>
  <si>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</si>
  <si>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</si>
  <si>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</si>
  <si>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</si>
  <si>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</si>
  <si>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</si>
  <si>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</si>
  <si>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</si>
  <si>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</si>
  <si>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</si>
  <si>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</si>
  <si>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</si>
  <si>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</si>
  <si>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</si>
  <si>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</si>
  <si>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</si>
  <si>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</si>
  <si>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</si>
  <si>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</si>
  <si>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</si>
  <si>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</si>
  <si>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</si>
  <si>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</si>
  <si>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</si>
  <si>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</si>
  <si>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</si>
  <si>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</si>
  <si>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</si>
  <si>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</si>
  <si>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</si>
  <si>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</si>
  <si>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</si>
  <si>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</si>
  <si>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</si>
  <si>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</si>
  <si>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</si>
  <si>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</si>
  <si>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</si>
  <si>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</si>
  <si>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</si>
  <si>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</si>
  <si>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</si>
  <si>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</si>
  <si>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</si>
  <si>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</si>
  <si>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</si>
  <si>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</si>
  <si>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</si>
  <si>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</si>
  <si>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</si>
  <si>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</si>
  <si>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</si>
  <si>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</si>
  <si>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</si>
  <si>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</si>
  <si>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</si>
  <si>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</si>
  <si>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</si>
  <si>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</si>
  <si>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</si>
  <si>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</si>
  <si>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</si>
  <si>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</si>
  <si>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</si>
  <si>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</si>
  <si>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</si>
  <si>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</si>
  <si>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</si>
  <si>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</si>
  <si>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</si>
  <si>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</si>
  <si>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</si>
  <si>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</si>
  <si>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</si>
  <si>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</si>
  <si>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</si>
  <si>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</si>
  <si>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</si>
  <si>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</si>
  <si>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</si>
  <si>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</si>
  <si>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</si>
  <si>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</si>
  <si>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</si>
  <si>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</si>
  <si>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</si>
  <si>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</si>
  <si>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</si>
  <si>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</si>
  <si>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</si>
  <si>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</si>
  <si>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</si>
  <si>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</si>
  <si>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</si>
  <si>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</si>
  <si>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</si>
  <si>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</si>
  <si>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</si>
  <si>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</si>
  <si>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</si>
  <si>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</si>
  <si>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</si>
  <si>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</si>
  <si>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</si>
  <si>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</si>
  <si>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</si>
  <si>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</si>
  <si>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</si>
  <si>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</si>
  <si>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</si>
  <si>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</si>
  <si>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</si>
  <si>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</si>
  <si>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</si>
  <si>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</si>
  <si>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</si>
  <si>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</si>
  <si>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</si>
  <si>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</si>
  <si>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</si>
  <si>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</si>
  <si>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</si>
  <si>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</si>
  <si>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</si>
  <si>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</si>
  <si>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</si>
  <si>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</si>
  <si>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</si>
  <si>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</si>
  <si>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</si>
  <si>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</si>
  <si>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</si>
  <si>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</si>
  <si>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</si>
  <si>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</si>
  <si>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</si>
  <si>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</si>
  <si>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</si>
  <si>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</si>
  <si>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</si>
  <si>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</si>
  <si>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</si>
  <si>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</si>
  <si>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</si>
  <si>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</si>
  <si>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</si>
  <si>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</si>
  <si>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</si>
  <si>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</si>
  <si>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</si>
  <si>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</si>
  <si>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</si>
  <si>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</si>
  <si>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</si>
  <si>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</si>
  <si>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</si>
  <si>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</si>
  <si>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</si>
  <si>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</si>
  <si>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</si>
  <si>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</si>
  <si>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</si>
  <si>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</si>
  <si>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</si>
  <si>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</si>
  <si>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</si>
  <si>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</si>
  <si>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</si>
  <si>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</si>
  <si>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</si>
  <si>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</si>
  <si>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</si>
  <si>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</si>
  <si>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</si>
  <si>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</si>
  <si>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</si>
  <si>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</si>
  <si>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</si>
  <si>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</si>
  <si>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</si>
  <si>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</si>
  <si>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</si>
  <si>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</si>
  <si>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</si>
  <si>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</si>
  <si>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</si>
  <si>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</si>
  <si>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</si>
  <si>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</si>
  <si>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</si>
  <si>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</si>
  <si>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</si>
  <si>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</si>
  <si>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</si>
  <si>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</si>
  <si>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</si>
  <si>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</si>
  <si>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</si>
  <si>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</si>
  <si>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</si>
  <si>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</si>
  <si>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</si>
  <si>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</si>
  <si>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</si>
  <si>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</si>
  <si>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</si>
  <si>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</si>
  <si>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</si>
  <si>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</si>
  <si>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</si>
  <si>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</si>
  <si>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</si>
  <si>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</si>
  <si>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</si>
  <si>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</si>
  <si>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</si>
  <si>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</si>
  <si>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</si>
  <si>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</si>
  <si>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</si>
  <si>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</si>
  <si>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</si>
  <si>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</si>
  <si>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</si>
  <si>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</si>
  <si>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</si>
  <si>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</si>
  <si>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</si>
  <si>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</si>
  <si>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</si>
  <si>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</si>
  <si>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</si>
  <si>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</si>
  <si>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</si>
  <si>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</si>
  <si>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</si>
  <si>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</si>
  <si>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</si>
  <si>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</si>
  <si>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</si>
  <si>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</si>
  <si>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</si>
  <si>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</si>
  <si>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</si>
  <si>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</si>
  <si>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</si>
  <si>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</si>
  <si>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</si>
  <si>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</si>
  <si>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</si>
  <si>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</si>
  <si>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</si>
  <si>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</si>
  <si>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</si>
  <si>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</si>
  <si>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</si>
  <si>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</si>
  <si>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</si>
  <si>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</si>
  <si>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</si>
  <si>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</si>
  <si>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</si>
  <si>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</si>
  <si>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</si>
  <si>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</si>
  <si>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</si>
  <si>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</si>
  <si>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</si>
  <si>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</si>
  <si>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</si>
  <si>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</si>
  <si>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</si>
  <si>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</si>
  <si>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</si>
  <si>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</si>
  <si>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</si>
  <si>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</si>
  <si>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</si>
  <si>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</si>
  <si>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</si>
  <si>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</si>
  <si>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</si>
  <si>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</si>
  <si>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</si>
  <si>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</si>
  <si>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</si>
  <si>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</si>
  <si>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</si>
  <si>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</si>
  <si>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</si>
  <si>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</si>
  <si>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</si>
  <si>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</si>
  <si>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</si>
  <si>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</si>
  <si>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</si>
  <si>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</si>
  <si>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</si>
  <si>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</si>
  <si>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</si>
  <si>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</si>
  <si>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</si>
  <si>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</si>
  <si>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</si>
  <si>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</si>
  <si>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</si>
  <si>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</si>
  <si>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</si>
  <si>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</si>
  <si>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</si>
  <si>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</si>
  <si>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</si>
  <si>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</si>
  <si>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</si>
  <si>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</si>
  <si>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</si>
  <si>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</si>
  <si>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</si>
  <si>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</si>
  <si>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</si>
  <si>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</si>
  <si>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</si>
  <si>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</si>
  <si>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</si>
  <si>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</si>
  <si>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</si>
  <si>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</si>
  <si>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</si>
  <si>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</si>
  <si>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</si>
  <si>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</si>
  <si>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</si>
  <si>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</si>
  <si>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</si>
  <si>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</si>
  <si>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</si>
  <si>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</si>
  <si>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</si>
  <si>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</si>
  <si>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</si>
  <si>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</si>
  <si>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</si>
  <si>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</si>
  <si>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</si>
  <si>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</si>
  <si>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</si>
  <si>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</si>
  <si>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</si>
  <si>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</si>
  <si>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</si>
  <si>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</si>
  <si>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</si>
  <si>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</si>
  <si>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</si>
  <si>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</si>
  <si>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</si>
  <si>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</si>
  <si>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</si>
  <si>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</si>
  <si>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</si>
  <si>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</si>
  <si>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</si>
  <si>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</si>
  <si>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</si>
  <si>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</si>
  <si>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</si>
  <si>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</si>
  <si>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</si>
  <si>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</si>
  <si>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</si>
  <si>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</si>
  <si>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</si>
  <si>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</si>
  <si>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</si>
  <si>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</si>
  <si>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</si>
  <si>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</si>
  <si>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</si>
  <si>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</si>
  <si>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</si>
  <si>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</si>
  <si>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</si>
  <si>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</si>
  <si>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</si>
  <si>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</si>
  <si>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</si>
  <si>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</si>
  <si>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</si>
  <si>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</si>
  <si>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</si>
  <si>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</si>
  <si>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</si>
  <si>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</si>
  <si>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</si>
  <si>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</si>
  <si>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</si>
  <si>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</si>
  <si>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</si>
  <si>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</si>
  <si>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</si>
  <si>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</si>
  <si>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</si>
  <si>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</si>
  <si>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</si>
  <si>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</si>
  <si>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</si>
  <si>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</si>
  <si>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</si>
  <si>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</si>
  <si>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</si>
  <si>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</si>
  <si>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</si>
  <si>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</si>
  <si>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</si>
  <si>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</si>
  <si>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</si>
  <si>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</si>
  <si>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給水装置等対策費</t>
  </si>
  <si>
    <t>医薬・生活衛生局</t>
  </si>
  <si>
    <t>平成9年度</t>
  </si>
  <si>
    <t>終了予定なし</t>
  </si>
  <si>
    <t>水道課</t>
  </si>
  <si>
    <t>水道法第16条</t>
  </si>
  <si>
    <t>「水質基準に関する省令の制定及び水道法施行規則の一部改正等について」、「水質基準に関する省令の規定に基づき厚生労働大臣が定める方法」</t>
  </si>
  <si>
    <t>-</t>
  </si>
  <si>
    <t>食品等試験検査費</t>
  </si>
  <si>
    <t>職員旅費</t>
  </si>
  <si>
    <t>委員等旅費</t>
  </si>
  <si>
    <t>諸謝金</t>
  </si>
  <si>
    <t>庁費</t>
  </si>
  <si>
    <t>本事業の成果を基に必要に応じて構造材質基準の見直しや運用等を適宜行い、構造材質基準を満たしていない給水装置工事の件数の０件を目指し、安全な給水装置工事を確保していく</t>
  </si>
  <si>
    <t>件</t>
  </si>
  <si>
    <t>本事業により実施した給水装置の構造・材質調査試験にかかる浸出性能調査</t>
  </si>
  <si>
    <t>水安全計画策定率50%を目指し、水道水質管理水準の向上を図る</t>
  </si>
  <si>
    <t>水道水質関連調査</t>
  </si>
  <si>
    <t>給水装置構造・材質等調査実施項目数</t>
  </si>
  <si>
    <t>項目</t>
  </si>
  <si>
    <t>給水装置に係る課題検討数</t>
  </si>
  <si>
    <t>検討数</t>
  </si>
  <si>
    <t>単位当たりコスト ＝ Ｘ ／ Ｙ
Ｘ：「国立保健医療科学院振替額」
Ｙ：「給水装置構造・材質等調査実施項目数」　　　</t>
    <phoneticPr fontId="5"/>
  </si>
  <si>
    <t>円／枚</t>
  </si>
  <si>
    <t>X/Y</t>
    <phoneticPr fontId="5"/>
  </si>
  <si>
    <t>1百万円／176</t>
  </si>
  <si>
    <t>単位当たりコスト ＝ Ｘ ／ Ｙ
Ｘ：「執行額-国立保健医療科学院振替額」
Ｙ：「給水装置に係る課題検討数」　</t>
    <phoneticPr fontId="5"/>
  </si>
  <si>
    <t>3000千円/0</t>
  </si>
  <si>
    <t>4200千円/3</t>
  </si>
  <si>
    <t>305</t>
  </si>
  <si>
    <t>264</t>
  </si>
  <si>
    <t>313</t>
  </si>
  <si>
    <t>323</t>
  </si>
  <si>
    <t>335</t>
  </si>
  <si>
    <t>332</t>
  </si>
  <si>
    <t>342</t>
  </si>
  <si>
    <t>351</t>
  </si>
  <si>
    <t>○</t>
  </si>
  <si>
    <t>厚労</t>
  </si>
  <si>
    <t>水道課長　名倉 良雄</t>
    <phoneticPr fontId="5"/>
  </si>
  <si>
    <t>-</t>
    <phoneticPr fontId="5"/>
  </si>
  <si>
    <t>A.公益財団法人　給水工事技術振興財団</t>
    <phoneticPr fontId="5"/>
  </si>
  <si>
    <t>雑役務費</t>
    <rPh sb="0" eb="2">
      <t>ザツエキ</t>
    </rPh>
    <rPh sb="2" eb="3">
      <t>ム</t>
    </rPh>
    <rPh sb="3" eb="4">
      <t>ヒ</t>
    </rPh>
    <phoneticPr fontId="5"/>
  </si>
  <si>
    <t>雑役務費</t>
    <rPh sb="0" eb="2">
      <t>ザツエキ</t>
    </rPh>
    <rPh sb="2" eb="4">
      <t>ムヒ</t>
    </rPh>
    <phoneticPr fontId="5"/>
  </si>
  <si>
    <t>給水装置工事技術等に関する基礎調査</t>
    <phoneticPr fontId="5"/>
  </si>
  <si>
    <t>給水装置の構造・材質にかかる性能調査</t>
    <phoneticPr fontId="5"/>
  </si>
  <si>
    <t>公益財団法人給水工事技術振興財団</t>
    <phoneticPr fontId="5"/>
  </si>
  <si>
    <t>幸和商事株式会社</t>
    <phoneticPr fontId="5"/>
  </si>
  <si>
    <t>兼松エレクトロニクス株式会社</t>
    <phoneticPr fontId="5"/>
  </si>
  <si>
    <t>株式会社イワサキ</t>
    <phoneticPr fontId="5"/>
  </si>
  <si>
    <t>実験器具の購入</t>
    <rPh sb="0" eb="2">
      <t>ジッケン</t>
    </rPh>
    <rPh sb="2" eb="4">
      <t>キグ</t>
    </rPh>
    <rPh sb="5" eb="7">
      <t>コウニュウ</t>
    </rPh>
    <phoneticPr fontId="5"/>
  </si>
  <si>
    <t>実験器具の購入</t>
    <phoneticPr fontId="5"/>
  </si>
  <si>
    <t>OA機器の購入</t>
    <rPh sb="2" eb="4">
      <t>キキ</t>
    </rPh>
    <rPh sb="5" eb="7">
      <t>コウニュウ</t>
    </rPh>
    <phoneticPr fontId="5"/>
  </si>
  <si>
    <t>実験装置の修理</t>
    <rPh sb="0" eb="2">
      <t>ジッケン</t>
    </rPh>
    <rPh sb="2" eb="4">
      <t>ソウチ</t>
    </rPh>
    <rPh sb="5" eb="7">
      <t>シュウリ</t>
    </rPh>
    <phoneticPr fontId="5"/>
  </si>
  <si>
    <t>消耗品の購入</t>
    <rPh sb="0" eb="3">
      <t>ショウモウヒン</t>
    </rPh>
    <rPh sb="4" eb="6">
      <t>コウニュウ</t>
    </rPh>
    <phoneticPr fontId="5"/>
  </si>
  <si>
    <t>１百万/154</t>
    <rPh sb="1" eb="3">
      <t>ヒャクマン</t>
    </rPh>
    <phoneticPr fontId="5"/>
  </si>
  <si>
    <t>1百万/154</t>
    <rPh sb="1" eb="3">
      <t>ヒャクマン</t>
    </rPh>
    <phoneticPr fontId="5"/>
  </si>
  <si>
    <t>5300千円/5</t>
    <rPh sb="4" eb="6">
      <t>センエン</t>
    </rPh>
    <phoneticPr fontId="5"/>
  </si>
  <si>
    <t>千円／個</t>
    <rPh sb="3" eb="4">
      <t>コ</t>
    </rPh>
    <phoneticPr fontId="5"/>
  </si>
  <si>
    <t>5700千円/5</t>
    <rPh sb="4" eb="6">
      <t>センエン</t>
    </rPh>
    <phoneticPr fontId="5"/>
  </si>
  <si>
    <t>社会資本整備等</t>
  </si>
  <si>
    <t>Ⅱ－２　安全で質が高く災害に強い持続的な水道を確保すること</t>
    <phoneticPr fontId="5"/>
  </si>
  <si>
    <t>Ⅱ－２－１　安全で質が高く災害に強い持続的な水道を確保すること</t>
    <phoneticPr fontId="5"/>
  </si>
  <si>
    <t>安全で質の高い水道を確保するため、給水装置の構造材質基準の適宜見直しを行うことは広く国民のニーズが高く、国費を投入しなければ事業目的が達成できない。</t>
    <phoneticPr fontId="5"/>
  </si>
  <si>
    <t>給水装置の構造材質基準については全国一律に行うべきものであり、国が実施すべき事業である。</t>
    <phoneticPr fontId="5"/>
  </si>
  <si>
    <t>給水装置の構造材質基準を遵守し水道水の安全性を確保するとともに水道利用者等のニーズに対応するために、新たな技術や製品等の調査や評価を行い必要に応じて基準の検討を行っており、優先度の高い事業である。</t>
    <phoneticPr fontId="5"/>
  </si>
  <si>
    <t>業務を実施するにあたり、一般競争入札を行い、競争性の確保を図っており、支出先の選定も妥当である。
なお、一者応札となった点については、次回の調達の際に、応札条件の見直し等の検討を行う。</t>
    <phoneticPr fontId="5"/>
  </si>
  <si>
    <t>有</t>
  </si>
  <si>
    <t>本事業を実施することで安全で質の高い水道が受益者（国民）に提供されることから、負担関係は妥当である。</t>
    <phoneticPr fontId="5"/>
  </si>
  <si>
    <t>調査実施項目数によるところがあるが、妥当であると考える。引き続き適正な執行を行い、単位当たりコスト削減に今後も努めることとする。</t>
    <phoneticPr fontId="5"/>
  </si>
  <si>
    <t>‐</t>
  </si>
  <si>
    <t>成果物の発注及び納品過程において費目・使途を十分に把握できており、事業目的に真に必要なものに限定されている。</t>
    <phoneticPr fontId="5"/>
  </si>
  <si>
    <t>入札差額によるもので、妥当である。</t>
    <phoneticPr fontId="5"/>
  </si>
  <si>
    <t>研究機関へ振替による執行を実施することにより、専門的知見を効率的に収集することが可能である。</t>
    <phoneticPr fontId="5"/>
  </si>
  <si>
    <t>基礎調査を行ったことで、施策への反映を検討する材料についての調査を計画することが可能となった。</t>
    <phoneticPr fontId="5"/>
  </si>
  <si>
    <t>給水装置工事等にかかる基礎調査により新たな技術、ニーズを把握し、新たな技術・システムによる給水装置工事等に適切に対応したルール作りを実施するために重要な調査となっている。また、給水装置の構造及び材質基準への適合性を確認することは、安全な給水確保のために必要な事業である。</t>
    <phoneticPr fontId="5"/>
  </si>
  <si>
    <t>安全で質の高い水道を確保し、給水装置の構造材質基準の適宜の見直しを行うために、単位あたりコスト削減を含めて適正に執行することに努める。
また、一者応札となった点については、次回の調達の際に、応札条件の見直し等の検討を行う。</t>
    <phoneticPr fontId="5"/>
  </si>
  <si>
    <t>https://www5.cao.go.jp/keizai-shimon/kaigi/special/reform/031223_divided/report_211223_2_2.pdf</t>
    <phoneticPr fontId="5"/>
  </si>
  <si>
    <t>https://www.mhlw.go.jp/wp/seisaku/hyouka/dl/r03_jizenbunseki/II-2-1.pdf</t>
    <phoneticPr fontId="5"/>
  </si>
  <si>
    <t>Ⅱ－２－１　安全で質が高く災害に強い持続的な水道を確保すること</t>
    <phoneticPr fontId="5"/>
  </si>
  <si>
    <t>-</t>
    <phoneticPr fontId="5"/>
  </si>
  <si>
    <t>-</t>
    <phoneticPr fontId="5"/>
  </si>
  <si>
    <t>我が国の給水装置の構造材質及び指定給水装置工事事業者制度に係る調査検討及び我が国の市場にある給水用具に対する構造材質基準への適合性に関する調査の実施</t>
    <phoneticPr fontId="5"/>
  </si>
  <si>
    <t>市販されている給水装置の試買試験の実施</t>
    <phoneticPr fontId="5"/>
  </si>
  <si>
    <t>給水装置の構造材質基準の適合状況の把握</t>
    <phoneticPr fontId="5"/>
  </si>
  <si>
    <t>点検対象外</t>
    <rPh sb="0" eb="2">
      <t>テンケン</t>
    </rPh>
    <rPh sb="2" eb="5">
      <t>タイショウガイ</t>
    </rPh>
    <phoneticPr fontId="5"/>
  </si>
  <si>
    <t>無</t>
  </si>
  <si>
    <t>公共投資における効率化・重点化と担い手確保</t>
    <phoneticPr fontId="5"/>
  </si>
  <si>
    <t>P56-P57</t>
    <phoneticPr fontId="5"/>
  </si>
  <si>
    <t>構造材質基準を満たしてい
ない給水装置工事の件数
（違反報告の件数）</t>
    <phoneticPr fontId="5"/>
  </si>
  <si>
    <t>水安全計画策定率
（水安全計画策定済みの水道事業者等/すべての水道事業者等）（令和２年度は集計中）</t>
    <phoneticPr fontId="5"/>
  </si>
  <si>
    <t>構造材質基準を満たしていない給水装置工事は0件となっているほか、水安全計画策定率も着実に向上しており、成果目標に見合った実績となっている。</t>
    <phoneticPr fontId="5"/>
  </si>
  <si>
    <t>当初見込み通りの活動実績となっており、見合っている。</t>
    <phoneticPr fontId="5"/>
  </si>
  <si>
    <t>安全な給水を確保するために、給水装置の構造材質基準を適宜評価し、必要に応じて見直しの検討を行う。本事業では、基準の見直しの検討に資するた
め、新技術や新材料等に対応するための施工技術調査や給水用具の基準項目に関する調査を実施し、また我が国の基準や規制方法等について整理・把握を行う。</t>
    <phoneticPr fontId="5"/>
  </si>
  <si>
    <t>給水装置の構造材質基準の評価等のよって安全な給水を確保するために必要な事業であるが、一者応札となっている要因を分析し、改善を図ること。</t>
    <rPh sb="12" eb="14">
      <t>ヒョウカ</t>
    </rPh>
    <rPh sb="14" eb="15">
      <t>トウ</t>
    </rPh>
    <rPh sb="32" eb="34">
      <t>ヒツヨウ</t>
    </rPh>
    <rPh sb="35" eb="37">
      <t>ジギョウ</t>
    </rPh>
    <phoneticPr fontId="5"/>
  </si>
  <si>
    <t>-</t>
    <phoneticPr fontId="5"/>
  </si>
  <si>
    <t>一者応札となっている要因を分析し、次回の調達の際に、応札条件の見直し等の検討を行う。</t>
    <phoneticPr fontId="5"/>
  </si>
  <si>
    <t>B.一般財団法人千葉県薬剤師会検査センター</t>
    <rPh sb="2" eb="4">
      <t>イッパン</t>
    </rPh>
    <rPh sb="4" eb="8">
      <t>ザイダンホウジン</t>
    </rPh>
    <phoneticPr fontId="5"/>
  </si>
  <si>
    <t>一般財団法人千葉県薬剤師会検査センター　</t>
    <rPh sb="0" eb="2">
      <t>イッパン</t>
    </rPh>
    <rPh sb="2" eb="6">
      <t>ザイダンホウジン</t>
    </rPh>
    <phoneticPr fontId="5"/>
  </si>
  <si>
    <t>株式会社チヨダサイエンス</t>
    <rPh sb="0" eb="4">
      <t>カブシキガイシャ</t>
    </rPh>
    <phoneticPr fontId="5"/>
  </si>
  <si>
    <t>株式会社ダイキ産業</t>
    <rPh sb="0" eb="4">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</si>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</sst>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187324</xdr:colOff>
      <xdr:row>271</xdr:row>
      <xdr:rowOff>0</xdr:rowOff>
    </xdr:from>
    <xdr:to>
      <xdr:col>32</xdr:col>
      <xdr:colOff>11020</xdr:colOff>
      <xdr:row>272</xdr:row>
      <xdr:rowOff>158695</xdr:rowOff>
    </xdr:to>
    <xdr:sp macro="" textlink="">
      <xdr:nvSpPr>
        <xdr:cNvPr id="2" name="正方形/長方形 1"/>
        <xdr:cNvSpPr/>
      </xdr:nvSpPr>
      <xdr:spPr>
        <a:xfrm>
          <a:off x="3641724" y="41808400"/>
          <a:ext cx="2871696" cy="514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6.3</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16</xdr:col>
      <xdr:colOff>200024</xdr:colOff>
      <xdr:row>272</xdr:row>
      <xdr:rowOff>234950</xdr:rowOff>
    </xdr:from>
    <xdr:to>
      <xdr:col>34</xdr:col>
      <xdr:colOff>120996</xdr:colOff>
      <xdr:row>274</xdr:row>
      <xdr:rowOff>211704</xdr:rowOff>
    </xdr:to>
    <xdr:sp macro="" textlink="">
      <xdr:nvSpPr>
        <xdr:cNvPr id="3" name="大かっこ 2"/>
        <xdr:cNvSpPr/>
      </xdr:nvSpPr>
      <xdr:spPr>
        <a:xfrm>
          <a:off x="3451224" y="42398950"/>
          <a:ext cx="3578572" cy="68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給水装置の構造材質基準・試験方法の見直しに係る検討の実施</a:t>
          </a:r>
          <a:endParaRPr kumimoji="1" lang="en-US" altLang="ja-JP" sz="1100">
            <a:solidFill>
              <a:sysClr val="windowText" lastClr="000000"/>
            </a:solidFill>
          </a:endParaRPr>
        </a:p>
      </xdr:txBody>
    </xdr:sp>
    <xdr:clientData/>
  </xdr:twoCellAnchor>
  <xdr:twoCellAnchor>
    <xdr:from>
      <xdr:col>32</xdr:col>
      <xdr:colOff>37647</xdr:colOff>
      <xdr:row>279</xdr:row>
      <xdr:rowOff>278307</xdr:rowOff>
    </xdr:from>
    <xdr:to>
      <xdr:col>40</xdr:col>
      <xdr:colOff>162176</xdr:colOff>
      <xdr:row>280</xdr:row>
      <xdr:rowOff>235709</xdr:rowOff>
    </xdr:to>
    <xdr:sp macro="" textlink="">
      <xdr:nvSpPr>
        <xdr:cNvPr id="4" name="テキスト ボックス 3"/>
        <xdr:cNvSpPr txBox="1"/>
      </xdr:nvSpPr>
      <xdr:spPr>
        <a:xfrm>
          <a:off x="6540047" y="44931507"/>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29</xdr:col>
      <xdr:colOff>120648</xdr:colOff>
      <xdr:row>280</xdr:row>
      <xdr:rowOff>204667</xdr:rowOff>
    </xdr:from>
    <xdr:to>
      <xdr:col>41</xdr:col>
      <xdr:colOff>85931</xdr:colOff>
      <xdr:row>281</xdr:row>
      <xdr:rowOff>322375</xdr:rowOff>
    </xdr:to>
    <xdr:sp macro="" textlink="">
      <xdr:nvSpPr>
        <xdr:cNvPr id="5" name="正方形/長方形 4"/>
        <xdr:cNvSpPr/>
      </xdr:nvSpPr>
      <xdr:spPr>
        <a:xfrm>
          <a:off x="6013448" y="45213467"/>
          <a:ext cx="2403683"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国立保健医療科学院　</a:t>
          </a: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20</xdr:col>
      <xdr:colOff>63500</xdr:colOff>
      <xdr:row>278</xdr:row>
      <xdr:rowOff>228600</xdr:rowOff>
    </xdr:from>
    <xdr:to>
      <xdr:col>34</xdr:col>
      <xdr:colOff>63500</xdr:colOff>
      <xdr:row>278</xdr:row>
      <xdr:rowOff>241300</xdr:rowOff>
    </xdr:to>
    <xdr:cxnSp macro="">
      <xdr:nvCxnSpPr>
        <xdr:cNvPr id="6" name="直線コネクタ 5"/>
        <xdr:cNvCxnSpPr/>
      </xdr:nvCxnSpPr>
      <xdr:spPr>
        <a:xfrm>
          <a:off x="4127500" y="44284900"/>
          <a:ext cx="28448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33640</xdr:colOff>
      <xdr:row>274</xdr:row>
      <xdr:rowOff>323850</xdr:rowOff>
    </xdr:from>
    <xdr:to>
      <xdr:col>20</xdr:col>
      <xdr:colOff>34924</xdr:colOff>
      <xdr:row>279</xdr:row>
      <xdr:rowOff>184150</xdr:rowOff>
    </xdr:to>
    <xdr:cxnSp macro="">
      <xdr:nvCxnSpPr>
        <xdr:cNvPr id="7" name="直線矢印コネクタ 6"/>
        <xdr:cNvCxnSpPr/>
      </xdr:nvCxnSpPr>
      <xdr:spPr>
        <a:xfrm>
          <a:off x="4097640" y="43199050"/>
          <a:ext cx="1284" cy="1638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203190</xdr:colOff>
      <xdr:row>279</xdr:row>
      <xdr:rowOff>231776</xdr:rowOff>
    </xdr:from>
    <xdr:to>
      <xdr:col>26</xdr:col>
      <xdr:colOff>104663</xdr:colOff>
      <xdr:row>280</xdr:row>
      <xdr:rowOff>154517</xdr:rowOff>
    </xdr:to>
    <xdr:sp macro="" textlink="">
      <xdr:nvSpPr>
        <xdr:cNvPr id="8" name="テキスト ボックス 7"/>
        <xdr:cNvSpPr txBox="1"/>
      </xdr:nvSpPr>
      <xdr:spPr>
        <a:xfrm>
          <a:off x="3047990" y="44884976"/>
          <a:ext cx="2339873" cy="278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7</xdr:col>
      <xdr:colOff>152400</xdr:colOff>
      <xdr:row>280</xdr:row>
      <xdr:rowOff>235022</xdr:rowOff>
    </xdr:from>
    <xdr:to>
      <xdr:col>27</xdr:col>
      <xdr:colOff>33196</xdr:colOff>
      <xdr:row>281</xdr:row>
      <xdr:rowOff>320444</xdr:rowOff>
    </xdr:to>
    <xdr:sp macro="" textlink="">
      <xdr:nvSpPr>
        <xdr:cNvPr id="9" name="正方形/長方形 8"/>
        <xdr:cNvSpPr/>
      </xdr:nvSpPr>
      <xdr:spPr>
        <a:xfrm>
          <a:off x="1574800" y="45332722"/>
          <a:ext cx="3944796" cy="4410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公益財団法人　給水工事技術振興財団　</a:t>
          </a:r>
          <a:r>
            <a:rPr kumimoji="1" lang="en-US" altLang="ja-JP" sz="1100">
              <a:solidFill>
                <a:schemeClr val="tx1"/>
              </a:solidFill>
            </a:rPr>
            <a:t>4.3</a:t>
          </a:r>
          <a:r>
            <a:rPr kumimoji="1" lang="ja-JP" altLang="en-US" sz="1100">
              <a:solidFill>
                <a:schemeClr val="tx1"/>
              </a:solidFill>
            </a:rPr>
            <a:t>百万円</a:t>
          </a:r>
        </a:p>
      </xdr:txBody>
    </xdr:sp>
    <xdr:clientData/>
  </xdr:twoCellAnchor>
  <xdr:twoCellAnchor>
    <xdr:from>
      <xdr:col>29</xdr:col>
      <xdr:colOff>130174</xdr:colOff>
      <xdr:row>282</xdr:row>
      <xdr:rowOff>50800</xdr:rowOff>
    </xdr:from>
    <xdr:to>
      <xdr:col>44</xdr:col>
      <xdr:colOff>3946</xdr:colOff>
      <xdr:row>285</xdr:row>
      <xdr:rowOff>373013</xdr:rowOff>
    </xdr:to>
    <xdr:sp macro="" textlink="">
      <xdr:nvSpPr>
        <xdr:cNvPr id="10" name="大かっこ 9"/>
        <xdr:cNvSpPr/>
      </xdr:nvSpPr>
      <xdr:spPr>
        <a:xfrm>
          <a:off x="6022974" y="45770800"/>
          <a:ext cx="2921772" cy="138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・市場に流通する給水装置の構造及び材質の基準への適合性等を確認するとともに、新たな給水装置に対応した構造及び材質の基準の確立に向けた情報収集</a:t>
          </a:r>
          <a:endParaRPr kumimoji="1" lang="en-US" altLang="ja-JP" sz="1100" baseline="0">
            <a:solidFill>
              <a:schemeClr val="tx1"/>
            </a:solidFill>
            <a:latin typeface="+mn-lt"/>
            <a:ea typeface="+mn-ea"/>
            <a:cs typeface="+mn-cs"/>
          </a:endParaRPr>
        </a:p>
      </xdr:txBody>
    </xdr:sp>
    <xdr:clientData/>
  </xdr:twoCellAnchor>
  <xdr:twoCellAnchor>
    <xdr:from>
      <xdr:col>11</xdr:col>
      <xdr:colOff>73024</xdr:colOff>
      <xdr:row>282</xdr:row>
      <xdr:rowOff>22225</xdr:rowOff>
    </xdr:from>
    <xdr:to>
      <xdr:col>25</xdr:col>
      <xdr:colOff>149996</xdr:colOff>
      <xdr:row>285</xdr:row>
      <xdr:rowOff>344438</xdr:rowOff>
    </xdr:to>
    <xdr:sp macro="" textlink="">
      <xdr:nvSpPr>
        <xdr:cNvPr id="11" name="大かっこ 10"/>
        <xdr:cNvSpPr/>
      </xdr:nvSpPr>
      <xdr:spPr>
        <a:xfrm>
          <a:off x="2308224" y="45742225"/>
          <a:ext cx="2921772" cy="138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・給水装置工事技術等の新たな技術、取組の現場での実態の調査方法や調査項目の策定のための基礎調査</a:t>
          </a:r>
          <a:endParaRPr kumimoji="1" lang="en-US" altLang="ja-JP" sz="1100" baseline="0">
            <a:solidFill>
              <a:schemeClr val="tx1"/>
            </a:solidFill>
            <a:latin typeface="+mn-lt"/>
            <a:ea typeface="+mn-ea"/>
            <a:cs typeface="+mn-cs"/>
          </a:endParaRPr>
        </a:p>
      </xdr:txBody>
    </xdr:sp>
    <xdr:clientData/>
  </xdr:twoCellAnchor>
  <xdr:twoCellAnchor>
    <xdr:from>
      <xdr:col>29</xdr:col>
      <xdr:colOff>177800</xdr:colOff>
      <xdr:row>287</xdr:row>
      <xdr:rowOff>58617</xdr:rowOff>
    </xdr:from>
    <xdr:to>
      <xdr:col>45</xdr:col>
      <xdr:colOff>44658</xdr:colOff>
      <xdr:row>287</xdr:row>
      <xdr:rowOff>531925</xdr:rowOff>
    </xdr:to>
    <xdr:sp macro="" textlink="">
      <xdr:nvSpPr>
        <xdr:cNvPr id="12" name="正方形/長方形 11"/>
        <xdr:cNvSpPr/>
      </xdr:nvSpPr>
      <xdr:spPr>
        <a:xfrm>
          <a:off x="6070600" y="48191617"/>
          <a:ext cx="3118058"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Ｂ　民間業者等（</a:t>
          </a:r>
          <a:r>
            <a:rPr kumimoji="1" lang="en-US" altLang="ja-JP" sz="1100">
              <a:solidFill>
                <a:schemeClr val="tx1"/>
              </a:solidFill>
            </a:rPr>
            <a:t>6</a:t>
          </a:r>
          <a:r>
            <a:rPr kumimoji="1" lang="ja-JP" altLang="en-US" sz="1100">
              <a:solidFill>
                <a:schemeClr val="tx1"/>
              </a:solidFill>
            </a:rPr>
            <a:t>者）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37</xdr:col>
      <xdr:colOff>32460</xdr:colOff>
      <xdr:row>285</xdr:row>
      <xdr:rowOff>482600</xdr:rowOff>
    </xdr:from>
    <xdr:to>
      <xdr:col>37</xdr:col>
      <xdr:colOff>32460</xdr:colOff>
      <xdr:row>286</xdr:row>
      <xdr:rowOff>467738</xdr:rowOff>
    </xdr:to>
    <xdr:cxnSp macro="">
      <xdr:nvCxnSpPr>
        <xdr:cNvPr id="13" name="直線コネクタ 12"/>
        <xdr:cNvCxnSpPr/>
      </xdr:nvCxnSpPr>
      <xdr:spPr>
        <a:xfrm>
          <a:off x="7550860" y="47269400"/>
          <a:ext cx="0" cy="658238"/>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93436</xdr:colOff>
      <xdr:row>287</xdr:row>
      <xdr:rowOff>651839</xdr:rowOff>
    </xdr:from>
    <xdr:to>
      <xdr:col>44</xdr:col>
      <xdr:colOff>170408</xdr:colOff>
      <xdr:row>291</xdr:row>
      <xdr:rowOff>137538</xdr:rowOff>
    </xdr:to>
    <xdr:sp macro="" textlink="">
      <xdr:nvSpPr>
        <xdr:cNvPr id="14" name="大かっこ 13"/>
        <xdr:cNvSpPr/>
      </xdr:nvSpPr>
      <xdr:spPr>
        <a:xfrm>
          <a:off x="6189436" y="48784839"/>
          <a:ext cx="2921772" cy="1200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・給水装置の構造・材質調査試験にかかる浸出性能調査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・備品購入</a:t>
          </a:r>
          <a:endParaRPr kumimoji="1" lang="en-US" altLang="ja-JP" sz="1100" baseline="0">
            <a:solidFill>
              <a:schemeClr val="tx1"/>
            </a:solidFill>
            <a:latin typeface="+mn-lt"/>
            <a:ea typeface="+mn-ea"/>
            <a:cs typeface="+mn-cs"/>
          </a:endParaRPr>
        </a:p>
      </xdr:txBody>
    </xdr:sp>
    <xdr:clientData/>
  </xdr:twoCellAnchor>
  <xdr:twoCellAnchor>
    <xdr:from>
      <xdr:col>34</xdr:col>
      <xdr:colOff>93437</xdr:colOff>
      <xdr:row>286</xdr:row>
      <xdr:rowOff>455038</xdr:rowOff>
    </xdr:from>
    <xdr:to>
      <xdr:col>43</xdr:col>
      <xdr:colOff>14766</xdr:colOff>
      <xdr:row>287</xdr:row>
      <xdr:rowOff>94940</xdr:rowOff>
    </xdr:to>
    <xdr:sp macro="" textlink="">
      <xdr:nvSpPr>
        <xdr:cNvPr id="15" name="テキスト ボックス 14"/>
        <xdr:cNvSpPr txBox="1"/>
      </xdr:nvSpPr>
      <xdr:spPr>
        <a:xfrm>
          <a:off x="7002237" y="47914938"/>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111124</xdr:colOff>
      <xdr:row>275</xdr:row>
      <xdr:rowOff>50800</xdr:rowOff>
    </xdr:from>
    <xdr:to>
      <xdr:col>44</xdr:col>
      <xdr:colOff>69476</xdr:colOff>
      <xdr:row>275</xdr:row>
      <xdr:rowOff>331849</xdr:rowOff>
    </xdr:to>
    <xdr:sp macro="" textlink="">
      <xdr:nvSpPr>
        <xdr:cNvPr id="16" name="正方形/長方形 15"/>
        <xdr:cNvSpPr/>
      </xdr:nvSpPr>
      <xdr:spPr>
        <a:xfrm>
          <a:off x="7629524" y="43281600"/>
          <a:ext cx="1380752" cy="2810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chemeClr val="tx1"/>
              </a:solidFill>
            </a:rPr>
            <a:t>1.0</a:t>
          </a:r>
          <a:r>
            <a:rPr kumimoji="1" lang="ja-JP" altLang="en-US" sz="1100">
              <a:solidFill>
                <a:schemeClr val="tx1"/>
              </a:solidFill>
            </a:rPr>
            <a:t>百万円　</a:t>
          </a:r>
        </a:p>
      </xdr:txBody>
    </xdr:sp>
    <xdr:clientData/>
  </xdr:twoCellAnchor>
  <xdr:twoCellAnchor>
    <xdr:from>
      <xdr:col>34</xdr:col>
      <xdr:colOff>50800</xdr:colOff>
      <xdr:row>278</xdr:row>
      <xdr:rowOff>254000</xdr:rowOff>
    </xdr:from>
    <xdr:to>
      <xdr:col>34</xdr:col>
      <xdr:colOff>63500</xdr:colOff>
      <xdr:row>279</xdr:row>
      <xdr:rowOff>241300</xdr:rowOff>
    </xdr:to>
    <xdr:cxnSp macro="">
      <xdr:nvCxnSpPr>
        <xdr:cNvPr id="19" name="直線コネクタ 18"/>
        <xdr:cNvCxnSpPr/>
      </xdr:nvCxnSpPr>
      <xdr:spPr>
        <a:xfrm flipH="1">
          <a:off x="6959600" y="44310300"/>
          <a:ext cx="12700" cy="34290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730</v>
      </c>
      <c r="AK2" s="850"/>
      <c r="AL2" s="850"/>
      <c r="AM2" s="850"/>
      <c r="AN2" s="90" t="s">
        <v>367</v>
      </c>
      <c r="AO2" s="850">
        <v>21</v>
      </c>
      <c r="AP2" s="850"/>
      <c r="AQ2" s="850"/>
      <c r="AR2" s="91" t="s">
        <v>367</v>
      </c>
      <c r="AS2" s="851">
        <v>439</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731</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785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57" customHeight="1" x14ac:dyDescent="0.15">
      <c r="A10" s="773" t="s">
        <v>28</v>
      </c>
      <c r="B10" s="774"/>
      <c r="C10" s="774"/>
      <c r="D10" s="774"/>
      <c r="E10" s="774"/>
      <c r="F10" s="774"/>
      <c r="G10" s="775" t="s">
        <v>774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8</v>
      </c>
      <c r="Q13" s="714"/>
      <c r="R13" s="714"/>
      <c r="S13" s="714"/>
      <c r="T13" s="714"/>
      <c r="U13" s="714"/>
      <c r="V13" s="715"/>
      <c r="W13" s="713">
        <v>7</v>
      </c>
      <c r="X13" s="714"/>
      <c r="Y13" s="714"/>
      <c r="Z13" s="714"/>
      <c r="AA13" s="714"/>
      <c r="AB13" s="714"/>
      <c r="AC13" s="715"/>
      <c r="AD13" s="713">
        <v>7</v>
      </c>
      <c r="AE13" s="714"/>
      <c r="AF13" s="714"/>
      <c r="AG13" s="714"/>
      <c r="AH13" s="714"/>
      <c r="AI13" s="714"/>
      <c r="AJ13" s="715"/>
      <c r="AK13" s="713">
        <v>6.4</v>
      </c>
      <c r="AL13" s="714"/>
      <c r="AM13" s="714"/>
      <c r="AN13" s="714"/>
      <c r="AO13" s="714"/>
      <c r="AP13" s="714"/>
      <c r="AQ13" s="715"/>
      <c r="AR13" s="750">
        <v>6.4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732</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732</v>
      </c>
      <c r="AL15" s="714"/>
      <c r="AM15" s="714"/>
      <c r="AN15" s="714"/>
      <c r="AO15" s="714"/>
      <c r="AP15" s="714"/>
      <c r="AQ15" s="715"/>
      <c r="AR15" s="713" t="s">
        <v>793</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732</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732</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8</v>
      </c>
      <c r="Q18" s="794"/>
      <c r="R18" s="794"/>
      <c r="S18" s="794"/>
      <c r="T18" s="794"/>
      <c r="U18" s="794"/>
      <c r="V18" s="795"/>
      <c r="W18" s="793">
        <f>SUM(W13:AC17)</f>
        <v>7</v>
      </c>
      <c r="X18" s="794"/>
      <c r="Y18" s="794"/>
      <c r="Z18" s="794"/>
      <c r="AA18" s="794"/>
      <c r="AB18" s="794"/>
      <c r="AC18" s="795"/>
      <c r="AD18" s="793">
        <f>SUM(AD13:AJ17)</f>
        <v>7</v>
      </c>
      <c r="AE18" s="794"/>
      <c r="AF18" s="794"/>
      <c r="AG18" s="794"/>
      <c r="AH18" s="794"/>
      <c r="AI18" s="794"/>
      <c r="AJ18" s="795"/>
      <c r="AK18" s="793">
        <f>SUM(AK13:AQ17)</f>
        <v>6.4</v>
      </c>
      <c r="AL18" s="794"/>
      <c r="AM18" s="794"/>
      <c r="AN18" s="794"/>
      <c r="AO18" s="794"/>
      <c r="AP18" s="794"/>
      <c r="AQ18" s="795"/>
      <c r="AR18" s="793">
        <f>SUM(AR13:AX17)</f>
        <v>6.4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4</v>
      </c>
      <c r="Q19" s="714"/>
      <c r="R19" s="714"/>
      <c r="S19" s="714"/>
      <c r="T19" s="714"/>
      <c r="U19" s="714"/>
      <c r="V19" s="715"/>
      <c r="W19" s="713">
        <v>5</v>
      </c>
      <c r="X19" s="714"/>
      <c r="Y19" s="714"/>
      <c r="Z19" s="714"/>
      <c r="AA19" s="714"/>
      <c r="AB19" s="714"/>
      <c r="AC19" s="715"/>
      <c r="AD19" s="713">
        <v>6.3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0.5</v>
      </c>
      <c r="Q20" s="761"/>
      <c r="R20" s="761"/>
      <c r="S20" s="761"/>
      <c r="T20" s="761"/>
      <c r="U20" s="761"/>
      <c r="V20" s="761"/>
      <c r="W20" s="761">
        <f>IF(W18=0, "-", SUM(W19)/W18)</f>
        <v>0.7142857142857143</v>
      </c>
      <c r="X20" s="761"/>
      <c r="Y20" s="761"/>
      <c r="Z20" s="761"/>
      <c r="AA20" s="761"/>
      <c r="AB20" s="761"/>
      <c r="AC20" s="761"/>
      <c r="AD20" s="761">
        <f>IF(AD18=0, "-", SUM(AD19)/AD18)</f>
        <v>0.9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0.5</v>
      </c>
      <c r="Q21" s="761"/>
      <c r="R21" s="761"/>
      <c r="S21" s="761"/>
      <c r="T21" s="761"/>
      <c r="U21" s="761"/>
      <c r="V21" s="761"/>
      <c r="W21" s="761">
        <f>IF(W19=0, "-", SUM(W19)/SUM(W13,W14))</f>
        <v>0.7142857142857143</v>
      </c>
      <c r="X21" s="761"/>
      <c r="Y21" s="761"/>
      <c r="Z21" s="761"/>
      <c r="AA21" s="761"/>
      <c r="AB21" s="761"/>
      <c r="AC21" s="761"/>
      <c r="AD21" s="761">
        <f>IF(AD19=0, "-", SUM(AD19)/SUM(AD13,AD14))</f>
        <v>0.9</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5.2</v>
      </c>
      <c r="Q23" s="751"/>
      <c r="R23" s="751"/>
      <c r="S23" s="751"/>
      <c r="T23" s="751"/>
      <c r="U23" s="751"/>
      <c r="V23" s="752"/>
      <c r="W23" s="750">
        <v>5.2</v>
      </c>
      <c r="X23" s="751"/>
      <c r="Y23" s="751"/>
      <c r="Z23" s="751"/>
      <c r="AA23" s="751"/>
      <c r="AB23" s="751"/>
      <c r="AC23" s="752"/>
      <c r="AD23" s="753" t="s">
        <v>787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701</v>
      </c>
      <c r="H24" s="717"/>
      <c r="I24" s="717"/>
      <c r="J24" s="717"/>
      <c r="K24" s="717"/>
      <c r="L24" s="717"/>
      <c r="M24" s="717"/>
      <c r="N24" s="717"/>
      <c r="O24" s="718"/>
      <c r="P24" s="713">
        <v>0.8</v>
      </c>
      <c r="Q24" s="714"/>
      <c r="R24" s="714"/>
      <c r="S24" s="714"/>
      <c r="T24" s="714"/>
      <c r="U24" s="714"/>
      <c r="V24" s="715"/>
      <c r="W24" s="713">
        <v>0.8</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702</v>
      </c>
      <c r="H25" s="717"/>
      <c r="I25" s="717"/>
      <c r="J25" s="717"/>
      <c r="K25" s="717"/>
      <c r="L25" s="717"/>
      <c r="M25" s="717"/>
      <c r="N25" s="717"/>
      <c r="O25" s="718"/>
      <c r="P25" s="713">
        <v>0.2</v>
      </c>
      <c r="Q25" s="714"/>
      <c r="R25" s="714"/>
      <c r="S25" s="714"/>
      <c r="T25" s="714"/>
      <c r="U25" s="714"/>
      <c r="V25" s="715"/>
      <c r="W25" s="713">
        <v>0.2</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703</v>
      </c>
      <c r="H26" s="717"/>
      <c r="I26" s="717"/>
      <c r="J26" s="717"/>
      <c r="K26" s="717"/>
      <c r="L26" s="717"/>
      <c r="M26" s="717"/>
      <c r="N26" s="717"/>
      <c r="O26" s="718"/>
      <c r="P26" s="713">
        <v>0.1</v>
      </c>
      <c r="Q26" s="714"/>
      <c r="R26" s="714"/>
      <c r="S26" s="714"/>
      <c r="T26" s="714"/>
      <c r="U26" s="714"/>
      <c r="V26" s="715"/>
      <c r="W26" s="713">
        <v>0.1</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704</v>
      </c>
      <c r="H27" s="717"/>
      <c r="I27" s="717"/>
      <c r="J27" s="717"/>
      <c r="K27" s="717"/>
      <c r="L27" s="717"/>
      <c r="M27" s="717"/>
      <c r="N27" s="717"/>
      <c r="O27" s="718"/>
      <c r="P27" s="713">
        <v>0.1</v>
      </c>
      <c r="Q27" s="714"/>
      <c r="R27" s="714"/>
      <c r="S27" s="714"/>
      <c r="T27" s="714"/>
      <c r="U27" s="714"/>
      <c r="V27" s="715"/>
      <c r="W27" s="713">
        <v>0.1</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6.4</v>
      </c>
      <c r="Q29" s="736"/>
      <c r="R29" s="736"/>
      <c r="S29" s="736"/>
      <c r="T29" s="736"/>
      <c r="U29" s="736"/>
      <c r="V29" s="737"/>
      <c r="W29" s="738">
        <f>AR13</f>
        <v>6.4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775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776</v>
      </c>
      <c r="H32" s="650"/>
      <c r="I32" s="650"/>
      <c r="J32" s="650"/>
      <c r="K32" s="650"/>
      <c r="L32" s="650"/>
      <c r="M32" s="650"/>
      <c r="N32" s="650"/>
      <c r="O32" s="650"/>
      <c r="P32" s="653" t="s">
        <v>710</v>
      </c>
      <c r="Q32" s="654"/>
      <c r="R32" s="654"/>
      <c r="S32" s="654"/>
      <c r="T32" s="654"/>
      <c r="U32" s="654"/>
      <c r="V32" s="654"/>
      <c r="W32" s="654"/>
      <c r="X32" s="655"/>
      <c r="Y32" s="659" t="s">
        <v>52</v>
      </c>
      <c r="Z32" s="660"/>
      <c r="AA32" s="661"/>
      <c r="AB32" s="662" t="s">
        <v>711</v>
      </c>
      <c r="AC32" s="662"/>
      <c r="AD32" s="662"/>
      <c r="AE32" s="631">
        <v>176</v>
      </c>
      <c r="AF32" s="631"/>
      <c r="AG32" s="631"/>
      <c r="AH32" s="631"/>
      <c r="AI32" s="631">
        <v>176</v>
      </c>
      <c r="AJ32" s="631"/>
      <c r="AK32" s="631"/>
      <c r="AL32" s="631"/>
      <c r="AM32" s="631">
        <v>154</v>
      </c>
      <c r="AN32" s="631"/>
      <c r="AO32" s="631"/>
      <c r="AP32" s="631"/>
      <c r="AQ32" s="677" t="s">
        <v>772</v>
      </c>
      <c r="AR32" s="631"/>
      <c r="AS32" s="631"/>
      <c r="AT32" s="631"/>
      <c r="AU32" s="108" t="s">
        <v>732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711</v>
      </c>
      <c r="AC33" s="662"/>
      <c r="AD33" s="662"/>
      <c r="AE33" s="631">
        <v>154</v>
      </c>
      <c r="AF33" s="631"/>
      <c r="AG33" s="631"/>
      <c r="AH33" s="631"/>
      <c r="AI33" s="631">
        <v>154</v>
      </c>
      <c r="AJ33" s="631"/>
      <c r="AK33" s="631"/>
      <c r="AL33" s="631"/>
      <c r="AM33" s="631">
        <v>154</v>
      </c>
      <c r="AN33" s="631"/>
      <c r="AO33" s="631"/>
      <c r="AP33" s="631"/>
      <c r="AQ33" s="631">
        <v>154</v>
      </c>
      <c r="AR33" s="631"/>
      <c r="AS33" s="631"/>
      <c r="AT33" s="631"/>
      <c r="AU33" s="108" t="s">
        <v>732</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714</v>
      </c>
      <c r="H35" s="668"/>
      <c r="I35" s="668"/>
      <c r="J35" s="668"/>
      <c r="K35" s="668"/>
      <c r="L35" s="668"/>
      <c r="M35" s="668"/>
      <c r="N35" s="668"/>
      <c r="O35" s="668"/>
      <c r="P35" s="668"/>
      <c r="Q35" s="668"/>
      <c r="R35" s="668"/>
      <c r="S35" s="668"/>
      <c r="T35" s="668"/>
      <c r="U35" s="668"/>
      <c r="V35" s="668"/>
      <c r="W35" s="668"/>
      <c r="X35" s="668"/>
      <c r="Y35" s="671" t="s">
        <v>665</v>
      </c>
      <c r="Z35" s="672"/>
      <c r="AA35" s="673"/>
      <c r="AB35" s="674" t="s">
        <v>715</v>
      </c>
      <c r="AC35" s="675"/>
      <c r="AD35" s="676"/>
      <c r="AE35" s="677">
        <v>5681</v>
      </c>
      <c r="AF35" s="677"/>
      <c r="AG35" s="677"/>
      <c r="AH35" s="677"/>
      <c r="AI35" s="677">
        <v>5681</v>
      </c>
      <c r="AJ35" s="677"/>
      <c r="AK35" s="677"/>
      <c r="AL35" s="677"/>
      <c r="AM35" s="677">
        <v>6494</v>
      </c>
      <c r="AN35" s="677"/>
      <c r="AO35" s="677"/>
      <c r="AP35" s="677"/>
      <c r="AQ35" s="108">
        <v>6494</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716</v>
      </c>
      <c r="AC36" s="628"/>
      <c r="AD36" s="629"/>
      <c r="AE36" s="630" t="s">
        <v>717</v>
      </c>
      <c r="AF36" s="630"/>
      <c r="AG36" s="630"/>
      <c r="AH36" s="630"/>
      <c r="AI36" s="630" t="s">
        <v>717</v>
      </c>
      <c r="AJ36" s="630"/>
      <c r="AK36" s="630"/>
      <c r="AL36" s="630"/>
      <c r="AM36" s="630" t="s">
        <v>747</v>
      </c>
      <c r="AN36" s="630"/>
      <c r="AO36" s="630"/>
      <c r="AP36" s="630"/>
      <c r="AQ36" s="630" t="s">
        <v>748</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c r="AV38" s="141"/>
      <c r="AW38" s="123" t="s">
        <v>170</v>
      </c>
      <c r="AX38" s="144"/>
    </row>
    <row r="39" spans="1:51" ht="30" customHeight="1" x14ac:dyDescent="0.15">
      <c r="A39" s="689"/>
      <c r="B39" s="687"/>
      <c r="C39" s="687"/>
      <c r="D39" s="687"/>
      <c r="E39" s="687"/>
      <c r="F39" s="688"/>
      <c r="G39" s="193" t="s">
        <v>705</v>
      </c>
      <c r="H39" s="194"/>
      <c r="I39" s="194"/>
      <c r="J39" s="194"/>
      <c r="K39" s="194"/>
      <c r="L39" s="194"/>
      <c r="M39" s="194"/>
      <c r="N39" s="194"/>
      <c r="O39" s="195"/>
      <c r="P39" s="146" t="s">
        <v>781</v>
      </c>
      <c r="Q39" s="146"/>
      <c r="R39" s="146"/>
      <c r="S39" s="146"/>
      <c r="T39" s="146"/>
      <c r="U39" s="146"/>
      <c r="V39" s="146"/>
      <c r="W39" s="146"/>
      <c r="X39" s="147"/>
      <c r="Y39" s="234" t="s">
        <v>12</v>
      </c>
      <c r="Z39" s="235"/>
      <c r="AA39" s="236"/>
      <c r="AB39" s="163" t="s">
        <v>706</v>
      </c>
      <c r="AC39" s="163"/>
      <c r="AD39" s="163"/>
      <c r="AE39" s="108">
        <v>0</v>
      </c>
      <c r="AF39" s="102"/>
      <c r="AG39" s="102"/>
      <c r="AH39" s="102"/>
      <c r="AI39" s="108">
        <v>0</v>
      </c>
      <c r="AJ39" s="102"/>
      <c r="AK39" s="102"/>
      <c r="AL39" s="102"/>
      <c r="AM39" s="108">
        <v>0</v>
      </c>
      <c r="AN39" s="102"/>
      <c r="AO39" s="102"/>
      <c r="AP39" s="102"/>
      <c r="AQ39" s="109" t="s">
        <v>699</v>
      </c>
      <c r="AR39" s="110"/>
      <c r="AS39" s="110"/>
      <c r="AT39" s="111"/>
      <c r="AU39" s="102" t="s">
        <v>699</v>
      </c>
      <c r="AV39" s="102"/>
      <c r="AW39" s="102"/>
      <c r="AX39" s="103"/>
    </row>
    <row r="40" spans="1:51" ht="28.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v>0</v>
      </c>
      <c r="AF40" s="102"/>
      <c r="AG40" s="102"/>
      <c r="AH40" s="102"/>
      <c r="AI40" s="108">
        <v>0</v>
      </c>
      <c r="AJ40" s="102"/>
      <c r="AK40" s="102"/>
      <c r="AL40" s="102"/>
      <c r="AM40" s="108">
        <v>0</v>
      </c>
      <c r="AN40" s="102"/>
      <c r="AO40" s="102"/>
      <c r="AP40" s="102"/>
      <c r="AQ40" s="109" t="s">
        <v>699</v>
      </c>
      <c r="AR40" s="110"/>
      <c r="AS40" s="110"/>
      <c r="AT40" s="111"/>
      <c r="AU40" s="102">
        <v>0</v>
      </c>
      <c r="AV40" s="102"/>
      <c r="AW40" s="102"/>
      <c r="AX40" s="103"/>
    </row>
    <row r="41" spans="1:51" ht="55.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t="s">
        <v>712</v>
      </c>
      <c r="Q66" s="654"/>
      <c r="R66" s="654"/>
      <c r="S66" s="654"/>
      <c r="T66" s="654"/>
      <c r="U66" s="654"/>
      <c r="V66" s="654"/>
      <c r="W66" s="654"/>
      <c r="X66" s="655"/>
      <c r="Y66" s="659" t="s">
        <v>52</v>
      </c>
      <c r="Z66" s="660"/>
      <c r="AA66" s="661"/>
      <c r="AB66" s="662" t="s">
        <v>713</v>
      </c>
      <c r="AC66" s="662"/>
      <c r="AD66" s="662"/>
      <c r="AE66" s="631">
        <v>0</v>
      </c>
      <c r="AF66" s="631"/>
      <c r="AG66" s="631"/>
      <c r="AH66" s="631"/>
      <c r="AI66" s="631">
        <v>3</v>
      </c>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713</v>
      </c>
      <c r="AC67" s="662"/>
      <c r="AD67" s="662"/>
      <c r="AE67" s="631">
        <v>7</v>
      </c>
      <c r="AF67" s="631"/>
      <c r="AG67" s="631"/>
      <c r="AH67" s="631"/>
      <c r="AI67" s="631">
        <v>7</v>
      </c>
      <c r="AJ67" s="631"/>
      <c r="AK67" s="631"/>
      <c r="AL67" s="631"/>
      <c r="AM67" s="631"/>
      <c r="AN67" s="631"/>
      <c r="AO67" s="631"/>
      <c r="AP67" s="631"/>
      <c r="AQ67" s="631"/>
      <c r="AR67" s="631"/>
      <c r="AS67" s="631"/>
      <c r="AT67" s="631"/>
      <c r="AU67" s="632"/>
      <c r="AV67" s="633"/>
      <c r="AW67" s="633"/>
      <c r="AX67" s="634"/>
      <c r="AY67">
        <f>$AY$65</f>
        <v>0</v>
      </c>
    </row>
    <row r="68" spans="1:51" ht="23.25"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7" t="s">
        <v>718</v>
      </c>
      <c r="H69" s="668"/>
      <c r="I69" s="668"/>
      <c r="J69" s="668"/>
      <c r="K69" s="668"/>
      <c r="L69" s="668"/>
      <c r="M69" s="668"/>
      <c r="N69" s="668"/>
      <c r="O69" s="668"/>
      <c r="P69" s="668"/>
      <c r="Q69" s="668"/>
      <c r="R69" s="668"/>
      <c r="S69" s="668"/>
      <c r="T69" s="668"/>
      <c r="U69" s="668"/>
      <c r="V69" s="668"/>
      <c r="W69" s="668"/>
      <c r="X69" s="668"/>
      <c r="Y69" s="671" t="s">
        <v>665</v>
      </c>
      <c r="Z69" s="672"/>
      <c r="AA69" s="673"/>
      <c r="AB69" s="674" t="s">
        <v>750</v>
      </c>
      <c r="AC69" s="675"/>
      <c r="AD69" s="676"/>
      <c r="AE69" s="677">
        <v>0</v>
      </c>
      <c r="AF69" s="677"/>
      <c r="AG69" s="677"/>
      <c r="AH69" s="677"/>
      <c r="AI69" s="677">
        <v>1400</v>
      </c>
      <c r="AJ69" s="677"/>
      <c r="AK69" s="677"/>
      <c r="AL69" s="677"/>
      <c r="AM69" s="677">
        <v>1060</v>
      </c>
      <c r="AN69" s="677"/>
      <c r="AO69" s="677"/>
      <c r="AP69" s="677"/>
      <c r="AQ69" s="108">
        <v>1140</v>
      </c>
      <c r="AR69" s="102"/>
      <c r="AS69" s="102"/>
      <c r="AT69" s="102"/>
      <c r="AU69" s="102"/>
      <c r="AV69" s="102"/>
      <c r="AW69" s="102"/>
      <c r="AX69" s="103"/>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716</v>
      </c>
      <c r="AC70" s="628"/>
      <c r="AD70" s="629"/>
      <c r="AE70" s="630" t="s">
        <v>719</v>
      </c>
      <c r="AF70" s="630"/>
      <c r="AG70" s="630"/>
      <c r="AH70" s="630"/>
      <c r="AI70" s="630" t="s">
        <v>720</v>
      </c>
      <c r="AJ70" s="630"/>
      <c r="AK70" s="630"/>
      <c r="AL70" s="630"/>
      <c r="AM70" s="630" t="s">
        <v>749</v>
      </c>
      <c r="AN70" s="630"/>
      <c r="AO70" s="630"/>
      <c r="AP70" s="630"/>
      <c r="AQ70" s="630" t="s">
        <v>751</v>
      </c>
      <c r="AR70" s="630"/>
      <c r="AS70" s="630"/>
      <c r="AT70" s="630"/>
      <c r="AU70" s="630"/>
      <c r="AV70" s="630"/>
      <c r="AW70" s="630"/>
      <c r="AX70" s="666"/>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699</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708</v>
      </c>
      <c r="H73" s="194"/>
      <c r="I73" s="194"/>
      <c r="J73" s="194"/>
      <c r="K73" s="194"/>
      <c r="L73" s="194"/>
      <c r="M73" s="194"/>
      <c r="N73" s="194"/>
      <c r="O73" s="195"/>
      <c r="P73" s="146" t="s">
        <v>782</v>
      </c>
      <c r="Q73" s="146"/>
      <c r="R73" s="146"/>
      <c r="S73" s="146"/>
      <c r="T73" s="146"/>
      <c r="U73" s="146"/>
      <c r="V73" s="146"/>
      <c r="W73" s="146"/>
      <c r="X73" s="147"/>
      <c r="Y73" s="234" t="s">
        <v>12</v>
      </c>
      <c r="Z73" s="235"/>
      <c r="AA73" s="236"/>
      <c r="AB73" s="163" t="s">
        <v>334</v>
      </c>
      <c r="AC73" s="163"/>
      <c r="AD73" s="163"/>
      <c r="AE73" s="108">
        <v>41</v>
      </c>
      <c r="AF73" s="102"/>
      <c r="AG73" s="102"/>
      <c r="AH73" s="102"/>
      <c r="AI73" s="108">
        <v>43</v>
      </c>
      <c r="AJ73" s="102"/>
      <c r="AK73" s="102"/>
      <c r="AL73" s="102"/>
      <c r="AM73" s="108" t="s">
        <v>732</v>
      </c>
      <c r="AN73" s="102"/>
      <c r="AO73" s="102"/>
      <c r="AP73" s="102"/>
      <c r="AQ73" s="109" t="s">
        <v>699</v>
      </c>
      <c r="AR73" s="110"/>
      <c r="AS73" s="110"/>
      <c r="AT73" s="111"/>
      <c r="AU73" s="102" t="s">
        <v>699</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50</v>
      </c>
      <c r="AF74" s="102"/>
      <c r="AG74" s="102"/>
      <c r="AH74" s="102"/>
      <c r="AI74" s="108">
        <v>50</v>
      </c>
      <c r="AJ74" s="102"/>
      <c r="AK74" s="102"/>
      <c r="AL74" s="102"/>
      <c r="AM74" s="108">
        <v>50</v>
      </c>
      <c r="AN74" s="102"/>
      <c r="AO74" s="102"/>
      <c r="AP74" s="102"/>
      <c r="AQ74" s="109" t="s">
        <v>699</v>
      </c>
      <c r="AR74" s="110"/>
      <c r="AS74" s="110"/>
      <c r="AT74" s="111"/>
      <c r="AU74" s="102">
        <v>50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82</v>
      </c>
      <c r="AF75" s="102"/>
      <c r="AG75" s="102"/>
      <c r="AH75" s="102"/>
      <c r="AI75" s="108">
        <v>86</v>
      </c>
      <c r="AJ75" s="102"/>
      <c r="AK75" s="102"/>
      <c r="AL75" s="102"/>
      <c r="AM75" s="108" t="s">
        <v>732</v>
      </c>
      <c r="AN75" s="102"/>
      <c r="AO75" s="102"/>
      <c r="AP75" s="102"/>
      <c r="AQ75" s="109" t="s">
        <v>699</v>
      </c>
      <c r="AR75" s="110"/>
      <c r="AS75" s="110"/>
      <c r="AT75" s="111"/>
      <c r="AU75" s="102" t="s">
        <v>699</v>
      </c>
      <c r="AV75" s="102"/>
      <c r="AW75" s="102"/>
      <c r="AX75" s="103"/>
      <c r="AY75">
        <f t="shared" si="1"/>
        <v>1</v>
      </c>
    </row>
    <row r="76" spans="1:51" ht="23.25" customHeight="1" x14ac:dyDescent="0.15">
      <c r="A76" s="202" t="s">
        <v>343</v>
      </c>
      <c r="B76" s="165"/>
      <c r="C76" s="165"/>
      <c r="D76" s="165"/>
      <c r="E76" s="165"/>
      <c r="F76" s="166"/>
      <c r="G76" s="204" t="s">
        <v>709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753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754</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770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771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752</v>
      </c>
      <c r="K218" s="509"/>
      <c r="L218" s="509"/>
      <c r="M218" s="509"/>
      <c r="N218" s="509"/>
      <c r="O218" s="509"/>
      <c r="P218" s="509"/>
      <c r="Q218" s="509"/>
      <c r="R218" s="509"/>
      <c r="S218" s="509"/>
      <c r="T218" s="510"/>
      <c r="U218" s="485" t="s">
        <v>779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769</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780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9"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729</v>
      </c>
      <c r="AE223" s="467"/>
      <c r="AF223" s="467"/>
      <c r="AG223" s="468" t="s">
        <v>755</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729</v>
      </c>
      <c r="AE224" s="380"/>
      <c r="AF224" s="380"/>
      <c r="AG224" s="374" t="s">
        <v>756</v>
      </c>
      <c r="AH224" s="375"/>
      <c r="AI224" s="375"/>
      <c r="AJ224" s="375"/>
      <c r="AK224" s="375"/>
      <c r="AL224" s="375"/>
      <c r="AM224" s="375"/>
      <c r="AN224" s="375"/>
      <c r="AO224" s="375"/>
      <c r="AP224" s="375"/>
      <c r="AQ224" s="375"/>
      <c r="AR224" s="375"/>
      <c r="AS224" s="375"/>
      <c r="AT224" s="375"/>
      <c r="AU224" s="375"/>
      <c r="AV224" s="375"/>
      <c r="AW224" s="375"/>
      <c r="AX224" s="376"/>
    </row>
    <row r="225" spans="1:50" ht="54.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729</v>
      </c>
      <c r="AE225" s="417"/>
      <c r="AF225" s="417"/>
      <c r="AG225" s="402" t="s">
        <v>757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729</v>
      </c>
      <c r="AE226" s="398"/>
      <c r="AF226" s="398"/>
      <c r="AG226" s="400" t="s">
        <v>758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778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729</v>
      </c>
      <c r="AE229" s="364"/>
      <c r="AF229" s="364"/>
      <c r="AG229" s="366" t="s">
        <v>760</v>
      </c>
      <c r="AH229" s="367"/>
      <c r="AI229" s="367"/>
      <c r="AJ229" s="367"/>
      <c r="AK229" s="367"/>
      <c r="AL229" s="367"/>
      <c r="AM229" s="367"/>
      <c r="AN229" s="367"/>
      <c r="AO229" s="367"/>
      <c r="AP229" s="367"/>
      <c r="AQ229" s="367"/>
      <c r="AR229" s="367"/>
      <c r="AS229" s="367"/>
      <c r="AT229" s="367"/>
      <c r="AU229" s="367"/>
      <c r="AV229" s="367"/>
      <c r="AW229" s="367"/>
      <c r="AX229" s="368"/>
    </row>
    <row r="230" spans="1:50" ht="39"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729</v>
      </c>
      <c r="AE230" s="380"/>
      <c r="AF230" s="380"/>
      <c r="AG230" s="374" t="s">
        <v>761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762</v>
      </c>
      <c r="AE231" s="380"/>
      <c r="AF231" s="380"/>
      <c r="AG231" s="374" t="s">
        <v>732</v>
      </c>
      <c r="AH231" s="375"/>
      <c r="AI231" s="375"/>
      <c r="AJ231" s="375"/>
      <c r="AK231" s="375"/>
      <c r="AL231" s="375"/>
      <c r="AM231" s="375"/>
      <c r="AN231" s="375"/>
      <c r="AO231" s="375"/>
      <c r="AP231" s="375"/>
      <c r="AQ231" s="375"/>
      <c r="AR231" s="375"/>
      <c r="AS231" s="375"/>
      <c r="AT231" s="375"/>
      <c r="AU231" s="375"/>
      <c r="AV231" s="375"/>
      <c r="AW231" s="375"/>
      <c r="AX231" s="376"/>
    </row>
    <row r="232" spans="1:50" ht="39"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729</v>
      </c>
      <c r="AE232" s="380"/>
      <c r="AF232" s="380"/>
      <c r="AG232" s="374" t="s">
        <v>763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729</v>
      </c>
      <c r="AE233" s="417"/>
      <c r="AF233" s="417"/>
      <c r="AG233" s="418" t="s">
        <v>764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762</v>
      </c>
      <c r="AE234" s="380"/>
      <c r="AF234" s="449"/>
      <c r="AG234" s="374" t="s">
        <v>732</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729</v>
      </c>
      <c r="AE235" s="410"/>
      <c r="AF235" s="411"/>
      <c r="AG235" s="412" t="s">
        <v>765</v>
      </c>
      <c r="AH235" s="413"/>
      <c r="AI235" s="413"/>
      <c r="AJ235" s="413"/>
      <c r="AK235" s="413"/>
      <c r="AL235" s="413"/>
      <c r="AM235" s="413"/>
      <c r="AN235" s="413"/>
      <c r="AO235" s="413"/>
      <c r="AP235" s="413"/>
      <c r="AQ235" s="413"/>
      <c r="AR235" s="413"/>
      <c r="AS235" s="413"/>
      <c r="AT235" s="413"/>
      <c r="AU235" s="413"/>
      <c r="AV235" s="413"/>
      <c r="AW235" s="413"/>
      <c r="AX235" s="414"/>
    </row>
    <row r="236" spans="1:50" ht="60"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729</v>
      </c>
      <c r="AE236" s="364"/>
      <c r="AF236" s="365"/>
      <c r="AG236" s="366" t="s">
        <v>783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762</v>
      </c>
      <c r="AE237" s="373"/>
      <c r="AF237" s="373"/>
      <c r="AG237" s="374" t="s">
        <v>732</v>
      </c>
      <c r="AH237" s="375"/>
      <c r="AI237" s="375"/>
      <c r="AJ237" s="375"/>
      <c r="AK237" s="375"/>
      <c r="AL237" s="375"/>
      <c r="AM237" s="375"/>
      <c r="AN237" s="375"/>
      <c r="AO237" s="375"/>
      <c r="AP237" s="375"/>
      <c r="AQ237" s="375"/>
      <c r="AR237" s="375"/>
      <c r="AS237" s="375"/>
      <c r="AT237" s="375"/>
      <c r="AU237" s="375"/>
      <c r="AV237" s="375"/>
      <c r="AW237" s="375"/>
      <c r="AX237" s="376"/>
    </row>
    <row r="238" spans="1:50" ht="38.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729</v>
      </c>
      <c r="AE238" s="380"/>
      <c r="AF238" s="380"/>
      <c r="AG238" s="374" t="s">
        <v>784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729</v>
      </c>
      <c r="AE239" s="380"/>
      <c r="AF239" s="380"/>
      <c r="AG239" s="404" t="s">
        <v>766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762</v>
      </c>
      <c r="AE240" s="398"/>
      <c r="AF240" s="399"/>
      <c r="AG240" s="400" t="s">
        <v>773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773</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767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768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777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786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348</v>
      </c>
      <c r="B254" s="339"/>
      <c r="C254" s="339"/>
      <c r="D254" s="339"/>
      <c r="E254" s="340"/>
      <c r="F254" s="341" t="s">
        <v>788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787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721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722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723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724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725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726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727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728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364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370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730</v>
      </c>
      <c r="H268" s="101"/>
      <c r="I268" s="101"/>
      <c r="J268" s="100">
        <v>20</v>
      </c>
      <c r="K268" s="100"/>
      <c r="L268" s="116">
        <v>427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733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789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734</v>
      </c>
      <c r="H310" s="300"/>
      <c r="I310" s="300"/>
      <c r="J310" s="300"/>
      <c r="K310" s="301"/>
      <c r="L310" s="302" t="s">
        <v>736</v>
      </c>
      <c r="M310" s="303"/>
      <c r="N310" s="303"/>
      <c r="O310" s="303"/>
      <c r="P310" s="303"/>
      <c r="Q310" s="303"/>
      <c r="R310" s="303"/>
      <c r="S310" s="303"/>
      <c r="T310" s="303"/>
      <c r="U310" s="303"/>
      <c r="V310" s="303"/>
      <c r="W310" s="303"/>
      <c r="X310" s="304"/>
      <c r="Y310" s="305">
        <v>4.3</v>
      </c>
      <c r="Z310" s="306"/>
      <c r="AA310" s="306"/>
      <c r="AB310" s="307"/>
      <c r="AC310" s="299" t="s">
        <v>735</v>
      </c>
      <c r="AD310" s="300"/>
      <c r="AE310" s="300"/>
      <c r="AF310" s="300"/>
      <c r="AG310" s="301"/>
      <c r="AH310" s="302" t="s">
        <v>737</v>
      </c>
      <c r="AI310" s="303"/>
      <c r="AJ310" s="303"/>
      <c r="AK310" s="303"/>
      <c r="AL310" s="303"/>
      <c r="AM310" s="303"/>
      <c r="AN310" s="303"/>
      <c r="AO310" s="303"/>
      <c r="AP310" s="303"/>
      <c r="AQ310" s="303"/>
      <c r="AR310" s="303"/>
      <c r="AS310" s="303"/>
      <c r="AT310" s="304"/>
      <c r="AU310" s="305">
        <v>0.8</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738</v>
      </c>
      <c r="D366" s="266"/>
      <c r="E366" s="266"/>
      <c r="F366" s="266"/>
      <c r="G366" s="266"/>
      <c r="H366" s="266"/>
      <c r="I366" s="266"/>
      <c r="J366" s="248">
        <v>1010005018746</v>
      </c>
      <c r="K366" s="249"/>
      <c r="L366" s="249"/>
      <c r="M366" s="249"/>
      <c r="N366" s="249"/>
      <c r="O366" s="249"/>
      <c r="P366" s="260" t="s">
        <v>736</v>
      </c>
      <c r="Q366" s="250"/>
      <c r="R366" s="250"/>
      <c r="S366" s="250"/>
      <c r="T366" s="250"/>
      <c r="U366" s="250"/>
      <c r="V366" s="250"/>
      <c r="W366" s="250"/>
      <c r="X366" s="250"/>
      <c r="Y366" s="251">
        <v>4.3</v>
      </c>
      <c r="Z366" s="252"/>
      <c r="AA366" s="252"/>
      <c r="AB366" s="253"/>
      <c r="AC366" s="237" t="s">
        <v>335</v>
      </c>
      <c r="AD366" s="238"/>
      <c r="AE366" s="238"/>
      <c r="AF366" s="238"/>
      <c r="AG366" s="238"/>
      <c r="AH366" s="268">
        <v>1</v>
      </c>
      <c r="AI366" s="269"/>
      <c r="AJ366" s="269"/>
      <c r="AK366" s="269"/>
      <c r="AL366" s="241">
        <v>97.3</v>
      </c>
      <c r="AM366" s="242"/>
      <c r="AN366" s="242"/>
      <c r="AO366" s="243"/>
      <c r="AP366" s="244" t="s">
        <v>772</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2.75" customHeight="1" x14ac:dyDescent="0.15">
      <c r="A399" s="245">
        <v>1</v>
      </c>
      <c r="B399" s="245">
        <v>1</v>
      </c>
      <c r="C399" s="267" t="s">
        <v>790</v>
      </c>
      <c r="D399" s="266"/>
      <c r="E399" s="266"/>
      <c r="F399" s="266"/>
      <c r="G399" s="266"/>
      <c r="H399" s="266"/>
      <c r="I399" s="266"/>
      <c r="J399" s="248">
        <v>8040005001404</v>
      </c>
      <c r="K399" s="249"/>
      <c r="L399" s="249"/>
      <c r="M399" s="249"/>
      <c r="N399" s="249"/>
      <c r="O399" s="249"/>
      <c r="P399" s="260" t="s">
        <v>737</v>
      </c>
      <c r="Q399" s="250"/>
      <c r="R399" s="250"/>
      <c r="S399" s="250"/>
      <c r="T399" s="250"/>
      <c r="U399" s="250"/>
      <c r="V399" s="250"/>
      <c r="W399" s="250"/>
      <c r="X399" s="250"/>
      <c r="Y399" s="251">
        <v>0.8</v>
      </c>
      <c r="Z399" s="252"/>
      <c r="AA399" s="252"/>
      <c r="AB399" s="253"/>
      <c r="AC399" s="237" t="s">
        <v>341</v>
      </c>
      <c r="AD399" s="238"/>
      <c r="AE399" s="238"/>
      <c r="AF399" s="238"/>
      <c r="AG399" s="238"/>
      <c r="AH399" s="268" t="s">
        <v>772</v>
      </c>
      <c r="AI399" s="269"/>
      <c r="AJ399" s="269"/>
      <c r="AK399" s="269"/>
      <c r="AL399" s="241" t="s">
        <v>772</v>
      </c>
      <c r="AM399" s="242"/>
      <c r="AN399" s="242"/>
      <c r="AO399" s="243"/>
      <c r="AP399" s="244" t="s">
        <v>772</v>
      </c>
      <c r="AQ399" s="244"/>
      <c r="AR399" s="244"/>
      <c r="AS399" s="244"/>
      <c r="AT399" s="244"/>
      <c r="AU399" s="244"/>
      <c r="AV399" s="244"/>
      <c r="AW399" s="244"/>
      <c r="AX399" s="244"/>
      <c r="AY399">
        <f>$AY$396</f>
        <v>1</v>
      </c>
    </row>
    <row r="400" spans="1:51" ht="30" customHeight="1" x14ac:dyDescent="0.15">
      <c r="A400" s="245">
        <v>2</v>
      </c>
      <c r="B400" s="245">
        <v>1</v>
      </c>
      <c r="C400" s="267" t="s">
        <v>791</v>
      </c>
      <c r="D400" s="266"/>
      <c r="E400" s="266"/>
      <c r="F400" s="266"/>
      <c r="G400" s="266"/>
      <c r="H400" s="266"/>
      <c r="I400" s="266"/>
      <c r="J400" s="248">
        <v>7010001023050</v>
      </c>
      <c r="K400" s="249"/>
      <c r="L400" s="249"/>
      <c r="M400" s="249"/>
      <c r="N400" s="249"/>
      <c r="O400" s="249"/>
      <c r="P400" s="260" t="s">
        <v>742</v>
      </c>
      <c r="Q400" s="250"/>
      <c r="R400" s="250"/>
      <c r="S400" s="250"/>
      <c r="T400" s="250"/>
      <c r="U400" s="250"/>
      <c r="V400" s="250"/>
      <c r="W400" s="250"/>
      <c r="X400" s="250"/>
      <c r="Y400" s="251">
        <v>0</v>
      </c>
      <c r="Z400" s="252"/>
      <c r="AA400" s="252"/>
      <c r="AB400" s="253"/>
      <c r="AC400" s="237" t="s">
        <v>341</v>
      </c>
      <c r="AD400" s="238"/>
      <c r="AE400" s="238"/>
      <c r="AF400" s="238"/>
      <c r="AG400" s="238"/>
      <c r="AH400" s="268" t="s">
        <v>772</v>
      </c>
      <c r="AI400" s="269"/>
      <c r="AJ400" s="269"/>
      <c r="AK400" s="269"/>
      <c r="AL400" s="241" t="s">
        <v>772</v>
      </c>
      <c r="AM400" s="242"/>
      <c r="AN400" s="242"/>
      <c r="AO400" s="243"/>
      <c r="AP400" s="244" t="s">
        <v>772</v>
      </c>
      <c r="AQ400" s="244"/>
      <c r="AR400" s="244"/>
      <c r="AS400" s="244"/>
      <c r="AT400" s="244"/>
      <c r="AU400" s="244"/>
      <c r="AV400" s="244"/>
      <c r="AW400" s="244"/>
      <c r="AX400" s="244"/>
      <c r="AY400">
        <f>COUNTA($C$400)</f>
        <v>1</v>
      </c>
    </row>
    <row r="401" spans="1:51" ht="30" customHeight="1" x14ac:dyDescent="0.15">
      <c r="A401" s="245">
        <v>3</v>
      </c>
      <c r="B401" s="245">
        <v>1</v>
      </c>
      <c r="C401" s="267" t="s">
        <v>739</v>
      </c>
      <c r="D401" s="266"/>
      <c r="E401" s="266"/>
      <c r="F401" s="266"/>
      <c r="G401" s="266"/>
      <c r="H401" s="266"/>
      <c r="I401" s="266"/>
      <c r="J401" s="248">
        <v>5010001002683</v>
      </c>
      <c r="K401" s="249"/>
      <c r="L401" s="249"/>
      <c r="M401" s="249"/>
      <c r="N401" s="249"/>
      <c r="O401" s="249"/>
      <c r="P401" s="260" t="s">
        <v>746</v>
      </c>
      <c r="Q401" s="250"/>
      <c r="R401" s="250"/>
      <c r="S401" s="250"/>
      <c r="T401" s="250"/>
      <c r="U401" s="250"/>
      <c r="V401" s="250"/>
      <c r="W401" s="250"/>
      <c r="X401" s="250"/>
      <c r="Y401" s="251">
        <v>0</v>
      </c>
      <c r="Z401" s="252"/>
      <c r="AA401" s="252"/>
      <c r="AB401" s="253"/>
      <c r="AC401" s="237" t="s">
        <v>341</v>
      </c>
      <c r="AD401" s="238"/>
      <c r="AE401" s="238"/>
      <c r="AF401" s="238"/>
      <c r="AG401" s="238"/>
      <c r="AH401" s="239" t="s">
        <v>772</v>
      </c>
      <c r="AI401" s="240"/>
      <c r="AJ401" s="240"/>
      <c r="AK401" s="240"/>
      <c r="AL401" s="241" t="s">
        <v>772</v>
      </c>
      <c r="AM401" s="242"/>
      <c r="AN401" s="242"/>
      <c r="AO401" s="243"/>
      <c r="AP401" s="244" t="s">
        <v>772</v>
      </c>
      <c r="AQ401" s="244"/>
      <c r="AR401" s="244"/>
      <c r="AS401" s="244"/>
      <c r="AT401" s="244"/>
      <c r="AU401" s="244"/>
      <c r="AV401" s="244"/>
      <c r="AW401" s="244"/>
      <c r="AX401" s="244"/>
      <c r="AY401">
        <f>COUNTA($C$401)</f>
        <v>1</v>
      </c>
    </row>
    <row r="402" spans="1:51" ht="30" customHeight="1" x14ac:dyDescent="0.15">
      <c r="A402" s="245">
        <v>4</v>
      </c>
      <c r="B402" s="245">
        <v>1</v>
      </c>
      <c r="C402" s="267" t="s">
        <v>792</v>
      </c>
      <c r="D402" s="266"/>
      <c r="E402" s="266"/>
      <c r="F402" s="266"/>
      <c r="G402" s="266"/>
      <c r="H402" s="266"/>
      <c r="I402" s="266"/>
      <c r="J402" s="248">
        <v>1060001002550</v>
      </c>
      <c r="K402" s="249"/>
      <c r="L402" s="249"/>
      <c r="M402" s="249"/>
      <c r="N402" s="249"/>
      <c r="O402" s="249"/>
      <c r="P402" s="260" t="s">
        <v>743</v>
      </c>
      <c r="Q402" s="250"/>
      <c r="R402" s="250"/>
      <c r="S402" s="250"/>
      <c r="T402" s="250"/>
      <c r="U402" s="250"/>
      <c r="V402" s="250"/>
      <c r="W402" s="250"/>
      <c r="X402" s="250"/>
      <c r="Y402" s="251">
        <v>0</v>
      </c>
      <c r="Z402" s="252"/>
      <c r="AA402" s="252"/>
      <c r="AB402" s="253"/>
      <c r="AC402" s="237" t="s">
        <v>341</v>
      </c>
      <c r="AD402" s="238"/>
      <c r="AE402" s="238"/>
      <c r="AF402" s="238"/>
      <c r="AG402" s="238"/>
      <c r="AH402" s="239" t="s">
        <v>772</v>
      </c>
      <c r="AI402" s="240"/>
      <c r="AJ402" s="240"/>
      <c r="AK402" s="240"/>
      <c r="AL402" s="241" t="s">
        <v>772</v>
      </c>
      <c r="AM402" s="242"/>
      <c r="AN402" s="242"/>
      <c r="AO402" s="243"/>
      <c r="AP402" s="244" t="s">
        <v>772</v>
      </c>
      <c r="AQ402" s="244"/>
      <c r="AR402" s="244"/>
      <c r="AS402" s="244"/>
      <c r="AT402" s="244"/>
      <c r="AU402" s="244"/>
      <c r="AV402" s="244"/>
      <c r="AW402" s="244"/>
      <c r="AX402" s="244"/>
      <c r="AY402">
        <f>COUNTA($C$402)</f>
        <v>1</v>
      </c>
    </row>
    <row r="403" spans="1:51" ht="30" customHeight="1" x14ac:dyDescent="0.15">
      <c r="A403" s="245">
        <v>5</v>
      </c>
      <c r="B403" s="245">
        <v>1</v>
      </c>
      <c r="C403" s="267" t="s">
        <v>740</v>
      </c>
      <c r="D403" s="266"/>
      <c r="E403" s="266"/>
      <c r="F403" s="266"/>
      <c r="G403" s="266"/>
      <c r="H403" s="266"/>
      <c r="I403" s="266"/>
      <c r="J403" s="248">
        <v>3010001040339</v>
      </c>
      <c r="K403" s="249"/>
      <c r="L403" s="249"/>
      <c r="M403" s="249"/>
      <c r="N403" s="249"/>
      <c r="O403" s="249"/>
      <c r="P403" s="260" t="s">
        <v>744</v>
      </c>
      <c r="Q403" s="250"/>
      <c r="R403" s="250"/>
      <c r="S403" s="250"/>
      <c r="T403" s="250"/>
      <c r="U403" s="250"/>
      <c r="V403" s="250"/>
      <c r="W403" s="250"/>
      <c r="X403" s="250"/>
      <c r="Y403" s="251">
        <v>0</v>
      </c>
      <c r="Z403" s="252"/>
      <c r="AA403" s="252"/>
      <c r="AB403" s="253"/>
      <c r="AC403" s="237" t="s">
        <v>341</v>
      </c>
      <c r="AD403" s="238"/>
      <c r="AE403" s="238"/>
      <c r="AF403" s="238"/>
      <c r="AG403" s="238"/>
      <c r="AH403" s="239" t="s">
        <v>772</v>
      </c>
      <c r="AI403" s="240"/>
      <c r="AJ403" s="240"/>
      <c r="AK403" s="240"/>
      <c r="AL403" s="241" t="s">
        <v>772</v>
      </c>
      <c r="AM403" s="242"/>
      <c r="AN403" s="242"/>
      <c r="AO403" s="243"/>
      <c r="AP403" s="244" t="s">
        <v>772</v>
      </c>
      <c r="AQ403" s="244"/>
      <c r="AR403" s="244"/>
      <c r="AS403" s="244"/>
      <c r="AT403" s="244"/>
      <c r="AU403" s="244"/>
      <c r="AV403" s="244"/>
      <c r="AW403" s="244"/>
      <c r="AX403" s="244"/>
      <c r="AY403">
        <f>COUNTA($C$403)</f>
        <v>1</v>
      </c>
    </row>
    <row r="404" spans="1:51" ht="30" customHeight="1" x14ac:dyDescent="0.15">
      <c r="A404" s="245">
        <v>6</v>
      </c>
      <c r="B404" s="245">
        <v>1</v>
      </c>
      <c r="C404" s="267" t="s">
        <v>741</v>
      </c>
      <c r="D404" s="266"/>
      <c r="E404" s="266"/>
      <c r="F404" s="266"/>
      <c r="G404" s="266"/>
      <c r="H404" s="266"/>
      <c r="I404" s="266"/>
      <c r="J404" s="248">
        <v>1050001015330</v>
      </c>
      <c r="K404" s="249"/>
      <c r="L404" s="249"/>
      <c r="M404" s="249"/>
      <c r="N404" s="249"/>
      <c r="O404" s="249"/>
      <c r="P404" s="260" t="s">
        <v>745</v>
      </c>
      <c r="Q404" s="250"/>
      <c r="R404" s="250"/>
      <c r="S404" s="250"/>
      <c r="T404" s="250"/>
      <c r="U404" s="250"/>
      <c r="V404" s="250"/>
      <c r="W404" s="250"/>
      <c r="X404" s="250"/>
      <c r="Y404" s="251">
        <v>0</v>
      </c>
      <c r="Z404" s="252"/>
      <c r="AA404" s="252"/>
      <c r="AB404" s="253"/>
      <c r="AC404" s="237" t="s">
        <v>341</v>
      </c>
      <c r="AD404" s="238"/>
      <c r="AE404" s="238"/>
      <c r="AF404" s="238"/>
      <c r="AG404" s="238"/>
      <c r="AH404" s="239" t="s">
        <v>772</v>
      </c>
      <c r="AI404" s="240"/>
      <c r="AJ404" s="240"/>
      <c r="AK404" s="240"/>
      <c r="AL404" s="241" t="s">
        <v>772</v>
      </c>
      <c r="AM404" s="242"/>
      <c r="AN404" s="242"/>
      <c r="AO404" s="243"/>
      <c r="AP404" s="244" t="s">
        <v>772</v>
      </c>
      <c r="AQ404" s="244"/>
      <c r="AR404" s="244"/>
      <c r="AS404" s="244"/>
      <c r="AT404" s="244"/>
      <c r="AU404" s="244"/>
      <c r="AV404" s="244"/>
      <c r="AW404" s="244"/>
      <c r="AX404" s="244"/>
      <c r="AY404">
        <f>COUNTA($C$404)</f>
        <v>1</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2:AO660">
    <cfRule type="expression" dxfId="1435" priority="835">
      <formula>IF(AND(AL632&gt;=0, RIGHT(TEXT(AL632,"0.#"),1)&lt;&gt;"."),TRUE,FALSE)</formula>
    </cfRule>
    <cfRule type="expression" dxfId="1434" priority="836">
      <formula>IF(AND(AL632&gt;=0, RIGHT(TEXT(AL632,"0.#"),1)="."),TRUE,FALSE)</formula>
    </cfRule>
    <cfRule type="expression" dxfId="1433" priority="837">
      <formula>IF(AND(AL632&lt;0, RIGHT(TEXT(AL632,"0.#"),1)&lt;&gt;"."),TRUE,FALSE)</formula>
    </cfRule>
    <cfRule type="expression" dxfId="1432" priority="838">
      <formula>IF(AND(AL632&lt;0, RIGHT(TEXT(AL632,"0.#"),1)="."),TRUE,FALSE)</formula>
    </cfRule>
  </conditionalFormatting>
  <conditionalFormatting sqref="Y632:Y660">
    <cfRule type="expression" dxfId="1431" priority="833">
      <formula>IF(RIGHT(TEXT(Y632,"0.#"),1)=".",FALSE,TRUE)</formula>
    </cfRule>
    <cfRule type="expression" dxfId="1430" priority="834">
      <formula>IF(RIGHT(TEXT(Y632,"0.#"),1)=".",TRUE,FALSE)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2"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2022-08-19T07:01:13Z</cp:lastPrinted>
  <dcterms:created xsi:type="dcterms:W3CDTF">2012-03-13T00:50:25Z</dcterms:created>
  <dcterms:modified xsi:type="dcterms:W3CDTF">2022-08-31T02:37:09Z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